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Basic Time Allocator\"/>
    </mc:Choice>
  </mc:AlternateContent>
  <xr:revisionPtr revIDLastSave="23" documentId="8_{BDCF70CB-811F-43A6-AAB9-9D43D7C72CFE}" xr6:coauthVersionLast="45" xr6:coauthVersionMax="45" xr10:uidLastSave="{7D003856-368F-4BC6-9485-64134A198202}"/>
  <workbookProtection workbookAlgorithmName="SHA-512" workbookHashValue="hSKxdsbYMuyW//uragBF5Q2jTY9XBYA95PrsNuVqaHLHl6ljH2oxN/P8xtGO9R8xBbDSoTmcAlQbd2ZbVENoyQ==" workbookSaltValue="wOrIo7M/A4K8k9E9j6dlTg==" workbookSpinCount="100000" lockStructure="1"/>
  <bookViews>
    <workbookView xWindow="-120" yWindow="-120" windowWidth="20730" windowHeight="11160" xr2:uid="{6E19D4FD-0F06-4F1A-998B-EE44FC8E31CF}"/>
  </bookViews>
  <sheets>
    <sheet name="Intro &amp; Setup" sheetId="1" r:id="rId1"/>
    <sheet name="Client List" sheetId="2" r:id="rId2"/>
    <sheet name="Time Entries" sheetId="3" r:id="rId3"/>
    <sheet name="Report" sheetId="4" r:id="rId4"/>
  </sheets>
  <definedNames>
    <definedName name="_xlnm._FilterDatabase" localSheetId="1" hidden="1">'Client List'!$B$11:$D$16</definedName>
    <definedName name="_xlnm._FilterDatabase" localSheetId="2" hidden="1">'Time Entries'!$B$11:$J$21</definedName>
    <definedName name="_xlnm.Print_Area" localSheetId="1">'Client List'!$A$1:$U$262</definedName>
    <definedName name="_xlnm.Print_Area" localSheetId="2">'Time Entries'!$A$1:$K$1012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A2" i="4" l="1"/>
  <c r="BG6" i="4" l="1"/>
  <c r="BG26" i="4" s="1"/>
  <c r="AK8" i="2"/>
  <c r="AK259" i="2" s="1"/>
  <c r="AL259" i="2" s="1"/>
  <c r="AF9" i="2"/>
  <c r="AH261" i="2"/>
  <c r="AI261" i="2" s="1"/>
  <c r="AH260" i="2"/>
  <c r="AI260" i="2" s="1"/>
  <c r="AH259" i="2"/>
  <c r="AI259" i="2" s="1"/>
  <c r="AH258" i="2"/>
  <c r="AI258" i="2" s="1"/>
  <c r="AH257" i="2"/>
  <c r="AI257" i="2" s="1"/>
  <c r="AH256" i="2"/>
  <c r="AI256" i="2" s="1"/>
  <c r="AH255" i="2"/>
  <c r="AI255" i="2" s="1"/>
  <c r="AH254" i="2"/>
  <c r="AI254" i="2" s="1"/>
  <c r="AH253" i="2"/>
  <c r="AI253" i="2" s="1"/>
  <c r="AH252" i="2"/>
  <c r="AI252" i="2" s="1"/>
  <c r="AH251" i="2"/>
  <c r="AI251" i="2" s="1"/>
  <c r="AH250" i="2"/>
  <c r="AI250" i="2" s="1"/>
  <c r="AH249" i="2"/>
  <c r="AI249" i="2" s="1"/>
  <c r="AH248" i="2"/>
  <c r="AI248" i="2" s="1"/>
  <c r="AH247" i="2"/>
  <c r="AI247" i="2" s="1"/>
  <c r="AH246" i="2"/>
  <c r="AI246" i="2" s="1"/>
  <c r="AH245" i="2"/>
  <c r="AI245" i="2" s="1"/>
  <c r="AH244" i="2"/>
  <c r="AI244" i="2" s="1"/>
  <c r="AH243" i="2"/>
  <c r="AI243" i="2" s="1"/>
  <c r="AH242" i="2"/>
  <c r="AI242" i="2" s="1"/>
  <c r="AH241" i="2"/>
  <c r="AI241" i="2" s="1"/>
  <c r="AH240" i="2"/>
  <c r="AI240" i="2" s="1"/>
  <c r="AH239" i="2"/>
  <c r="AI239" i="2" s="1"/>
  <c r="AH238" i="2"/>
  <c r="AI238" i="2" s="1"/>
  <c r="AH237" i="2"/>
  <c r="AI237" i="2" s="1"/>
  <c r="AH236" i="2"/>
  <c r="AI236" i="2" s="1"/>
  <c r="AH235" i="2"/>
  <c r="AI235" i="2" s="1"/>
  <c r="AH234" i="2"/>
  <c r="AI234" i="2" s="1"/>
  <c r="AH233" i="2"/>
  <c r="AI233" i="2" s="1"/>
  <c r="AH232" i="2"/>
  <c r="AI232" i="2" s="1"/>
  <c r="AH231" i="2"/>
  <c r="AI231" i="2" s="1"/>
  <c r="AH230" i="2"/>
  <c r="AI230" i="2" s="1"/>
  <c r="AH229" i="2"/>
  <c r="AI229" i="2" s="1"/>
  <c r="AH228" i="2"/>
  <c r="AI228" i="2" s="1"/>
  <c r="AH227" i="2"/>
  <c r="AI227" i="2" s="1"/>
  <c r="AH226" i="2"/>
  <c r="AI226" i="2" s="1"/>
  <c r="AH225" i="2"/>
  <c r="AI225" i="2" s="1"/>
  <c r="AH224" i="2"/>
  <c r="AI224" i="2" s="1"/>
  <c r="AH223" i="2"/>
  <c r="AI223" i="2" s="1"/>
  <c r="AH222" i="2"/>
  <c r="AI222" i="2" s="1"/>
  <c r="AH221" i="2"/>
  <c r="AI221" i="2" s="1"/>
  <c r="AH220" i="2"/>
  <c r="AI220" i="2" s="1"/>
  <c r="AH219" i="2"/>
  <c r="AI219" i="2" s="1"/>
  <c r="AH218" i="2"/>
  <c r="AI218" i="2" s="1"/>
  <c r="AH217" i="2"/>
  <c r="AI217" i="2" s="1"/>
  <c r="AH216" i="2"/>
  <c r="AI216" i="2" s="1"/>
  <c r="AH215" i="2"/>
  <c r="AI215" i="2" s="1"/>
  <c r="AH214" i="2"/>
  <c r="AI214" i="2" s="1"/>
  <c r="AH213" i="2"/>
  <c r="AI213" i="2" s="1"/>
  <c r="AH212" i="2"/>
  <c r="AI212" i="2" s="1"/>
  <c r="AH211" i="2"/>
  <c r="AI211" i="2" s="1"/>
  <c r="AH210" i="2"/>
  <c r="AI210" i="2" s="1"/>
  <c r="AH209" i="2"/>
  <c r="AI209" i="2" s="1"/>
  <c r="AH208" i="2"/>
  <c r="AI208" i="2" s="1"/>
  <c r="AH207" i="2"/>
  <c r="AI207" i="2" s="1"/>
  <c r="AH206" i="2"/>
  <c r="AI206" i="2" s="1"/>
  <c r="AH205" i="2"/>
  <c r="AI205" i="2" s="1"/>
  <c r="AH204" i="2"/>
  <c r="AI204" i="2" s="1"/>
  <c r="AH203" i="2"/>
  <c r="AI203" i="2" s="1"/>
  <c r="AH202" i="2"/>
  <c r="AI202" i="2" s="1"/>
  <c r="AH201" i="2"/>
  <c r="AI201" i="2" s="1"/>
  <c r="AH200" i="2"/>
  <c r="AI200" i="2" s="1"/>
  <c r="AH199" i="2"/>
  <c r="AI199" i="2" s="1"/>
  <c r="AH198" i="2"/>
  <c r="AI198" i="2" s="1"/>
  <c r="AH197" i="2"/>
  <c r="AI197" i="2" s="1"/>
  <c r="AH196" i="2"/>
  <c r="AI196" i="2" s="1"/>
  <c r="AH195" i="2"/>
  <c r="AI195" i="2" s="1"/>
  <c r="AH194" i="2"/>
  <c r="AI194" i="2" s="1"/>
  <c r="AH193" i="2"/>
  <c r="AI193" i="2" s="1"/>
  <c r="AH192" i="2"/>
  <c r="AI192" i="2" s="1"/>
  <c r="AH191" i="2"/>
  <c r="AI191" i="2" s="1"/>
  <c r="AH190" i="2"/>
  <c r="AI190" i="2" s="1"/>
  <c r="AH189" i="2"/>
  <c r="AI189" i="2" s="1"/>
  <c r="AH188" i="2"/>
  <c r="AI188" i="2" s="1"/>
  <c r="AH187" i="2"/>
  <c r="AI187" i="2" s="1"/>
  <c r="AH186" i="2"/>
  <c r="AI186" i="2" s="1"/>
  <c r="AH185" i="2"/>
  <c r="AI185" i="2" s="1"/>
  <c r="AH184" i="2"/>
  <c r="AI184" i="2" s="1"/>
  <c r="AH183" i="2"/>
  <c r="AI183" i="2" s="1"/>
  <c r="AH182" i="2"/>
  <c r="AI182" i="2" s="1"/>
  <c r="AH181" i="2"/>
  <c r="AI181" i="2" s="1"/>
  <c r="AH180" i="2"/>
  <c r="AI180" i="2" s="1"/>
  <c r="AH179" i="2"/>
  <c r="AI179" i="2" s="1"/>
  <c r="AH178" i="2"/>
  <c r="AI178" i="2" s="1"/>
  <c r="AH177" i="2"/>
  <c r="AI177" i="2" s="1"/>
  <c r="AH176" i="2"/>
  <c r="AI176" i="2" s="1"/>
  <c r="AH175" i="2"/>
  <c r="AI175" i="2" s="1"/>
  <c r="AH174" i="2"/>
  <c r="AI174" i="2" s="1"/>
  <c r="AH173" i="2"/>
  <c r="AI173" i="2" s="1"/>
  <c r="AH172" i="2"/>
  <c r="AI172" i="2" s="1"/>
  <c r="AH171" i="2"/>
  <c r="AI171" i="2" s="1"/>
  <c r="AH170" i="2"/>
  <c r="AI170" i="2" s="1"/>
  <c r="AH169" i="2"/>
  <c r="AI169" i="2" s="1"/>
  <c r="AH168" i="2"/>
  <c r="AI168" i="2" s="1"/>
  <c r="AH167" i="2"/>
  <c r="AI167" i="2" s="1"/>
  <c r="AH166" i="2"/>
  <c r="AI166" i="2" s="1"/>
  <c r="AH165" i="2"/>
  <c r="AI165" i="2" s="1"/>
  <c r="AH164" i="2"/>
  <c r="AI164" i="2" s="1"/>
  <c r="AH163" i="2"/>
  <c r="AI163" i="2" s="1"/>
  <c r="AH162" i="2"/>
  <c r="AI162" i="2" s="1"/>
  <c r="AH161" i="2"/>
  <c r="AI161" i="2" s="1"/>
  <c r="AH160" i="2"/>
  <c r="AI160" i="2" s="1"/>
  <c r="AH159" i="2"/>
  <c r="AI159" i="2" s="1"/>
  <c r="AH158" i="2"/>
  <c r="AI158" i="2" s="1"/>
  <c r="AH157" i="2"/>
  <c r="AI157" i="2" s="1"/>
  <c r="AH156" i="2"/>
  <c r="AI156" i="2" s="1"/>
  <c r="AH155" i="2"/>
  <c r="AI155" i="2" s="1"/>
  <c r="AH154" i="2"/>
  <c r="AI154" i="2" s="1"/>
  <c r="AH153" i="2"/>
  <c r="AI153" i="2" s="1"/>
  <c r="AH152" i="2"/>
  <c r="AI152" i="2" s="1"/>
  <c r="AH151" i="2"/>
  <c r="AI151" i="2" s="1"/>
  <c r="AH150" i="2"/>
  <c r="AI150" i="2" s="1"/>
  <c r="AH149" i="2"/>
  <c r="AI149" i="2" s="1"/>
  <c r="AH148" i="2"/>
  <c r="AI148" i="2" s="1"/>
  <c r="AH147" i="2"/>
  <c r="AI147" i="2" s="1"/>
  <c r="AH146" i="2"/>
  <c r="AI146" i="2" s="1"/>
  <c r="AH145" i="2"/>
  <c r="AI145" i="2" s="1"/>
  <c r="AH144" i="2"/>
  <c r="AI144" i="2" s="1"/>
  <c r="AH143" i="2"/>
  <c r="AI143" i="2" s="1"/>
  <c r="AH142" i="2"/>
  <c r="AI142" i="2" s="1"/>
  <c r="AH141" i="2"/>
  <c r="AI141" i="2" s="1"/>
  <c r="AH140" i="2"/>
  <c r="AI140" i="2" s="1"/>
  <c r="AH139" i="2"/>
  <c r="AI139" i="2" s="1"/>
  <c r="AH138" i="2"/>
  <c r="AI138" i="2" s="1"/>
  <c r="AH137" i="2"/>
  <c r="AI137" i="2" s="1"/>
  <c r="AH136" i="2"/>
  <c r="AI136" i="2" s="1"/>
  <c r="AH135" i="2"/>
  <c r="AI135" i="2" s="1"/>
  <c r="AH134" i="2"/>
  <c r="AI134" i="2" s="1"/>
  <c r="AH133" i="2"/>
  <c r="AI133" i="2" s="1"/>
  <c r="AH132" i="2"/>
  <c r="AI132" i="2" s="1"/>
  <c r="AH131" i="2"/>
  <c r="AI131" i="2" s="1"/>
  <c r="AH130" i="2"/>
  <c r="AI130" i="2" s="1"/>
  <c r="AH129" i="2"/>
  <c r="AI129" i="2" s="1"/>
  <c r="AH128" i="2"/>
  <c r="AI128" i="2" s="1"/>
  <c r="AH127" i="2"/>
  <c r="AI127" i="2" s="1"/>
  <c r="AH126" i="2"/>
  <c r="AI126" i="2" s="1"/>
  <c r="AH125" i="2"/>
  <c r="AI125" i="2" s="1"/>
  <c r="AH124" i="2"/>
  <c r="AI124" i="2" s="1"/>
  <c r="AH123" i="2"/>
  <c r="AI123" i="2" s="1"/>
  <c r="AH122" i="2"/>
  <c r="AI122" i="2" s="1"/>
  <c r="AH121" i="2"/>
  <c r="AI121" i="2" s="1"/>
  <c r="AH120" i="2"/>
  <c r="AI120" i="2" s="1"/>
  <c r="AH119" i="2"/>
  <c r="AI119" i="2" s="1"/>
  <c r="AH118" i="2"/>
  <c r="AI118" i="2" s="1"/>
  <c r="AH117" i="2"/>
  <c r="AI117" i="2" s="1"/>
  <c r="AH116" i="2"/>
  <c r="AI116" i="2" s="1"/>
  <c r="AH115" i="2"/>
  <c r="AI115" i="2" s="1"/>
  <c r="AH114" i="2"/>
  <c r="AI114" i="2" s="1"/>
  <c r="AH113" i="2"/>
  <c r="AI113" i="2" s="1"/>
  <c r="AH112" i="2"/>
  <c r="AI112" i="2" s="1"/>
  <c r="AH111" i="2"/>
  <c r="AI111" i="2" s="1"/>
  <c r="AH110" i="2"/>
  <c r="AI110" i="2" s="1"/>
  <c r="AH109" i="2"/>
  <c r="AI109" i="2" s="1"/>
  <c r="AH108" i="2"/>
  <c r="AI108" i="2" s="1"/>
  <c r="AH107" i="2"/>
  <c r="AI107" i="2" s="1"/>
  <c r="AH106" i="2"/>
  <c r="AI106" i="2" s="1"/>
  <c r="AH105" i="2"/>
  <c r="AI105" i="2" s="1"/>
  <c r="AH104" i="2"/>
  <c r="AI104" i="2" s="1"/>
  <c r="AH103" i="2"/>
  <c r="AI103" i="2" s="1"/>
  <c r="AH102" i="2"/>
  <c r="AI102" i="2" s="1"/>
  <c r="AH101" i="2"/>
  <c r="AI101" i="2" s="1"/>
  <c r="AH100" i="2"/>
  <c r="AI100" i="2" s="1"/>
  <c r="AH99" i="2"/>
  <c r="AI99" i="2" s="1"/>
  <c r="AH98" i="2"/>
  <c r="AI98" i="2" s="1"/>
  <c r="AH97" i="2"/>
  <c r="AI97" i="2" s="1"/>
  <c r="AH96" i="2"/>
  <c r="AI96" i="2" s="1"/>
  <c r="AH95" i="2"/>
  <c r="AI95" i="2" s="1"/>
  <c r="AH94" i="2"/>
  <c r="AI94" i="2" s="1"/>
  <c r="AH93" i="2"/>
  <c r="AI93" i="2" s="1"/>
  <c r="AH92" i="2"/>
  <c r="AI92" i="2" s="1"/>
  <c r="AH91" i="2"/>
  <c r="AI91" i="2" s="1"/>
  <c r="AH90" i="2"/>
  <c r="AI90" i="2" s="1"/>
  <c r="AH89" i="2"/>
  <c r="AI89" i="2" s="1"/>
  <c r="AH88" i="2"/>
  <c r="AI88" i="2" s="1"/>
  <c r="AH87" i="2"/>
  <c r="AI87" i="2" s="1"/>
  <c r="AH86" i="2"/>
  <c r="AI86" i="2" s="1"/>
  <c r="AH85" i="2"/>
  <c r="AI85" i="2" s="1"/>
  <c r="AH84" i="2"/>
  <c r="AI84" i="2" s="1"/>
  <c r="AH83" i="2"/>
  <c r="AI83" i="2" s="1"/>
  <c r="AH82" i="2"/>
  <c r="AI82" i="2" s="1"/>
  <c r="AH81" i="2"/>
  <c r="AI81" i="2" s="1"/>
  <c r="AH80" i="2"/>
  <c r="AI80" i="2" s="1"/>
  <c r="AH79" i="2"/>
  <c r="AI79" i="2" s="1"/>
  <c r="AH78" i="2"/>
  <c r="AI78" i="2" s="1"/>
  <c r="AH77" i="2"/>
  <c r="AI77" i="2" s="1"/>
  <c r="AH76" i="2"/>
  <c r="AI76" i="2" s="1"/>
  <c r="AH75" i="2"/>
  <c r="AI75" i="2" s="1"/>
  <c r="AH74" i="2"/>
  <c r="AI74" i="2" s="1"/>
  <c r="AH73" i="2"/>
  <c r="AI73" i="2" s="1"/>
  <c r="AH72" i="2"/>
  <c r="AI72" i="2" s="1"/>
  <c r="AH71" i="2"/>
  <c r="AI71" i="2" s="1"/>
  <c r="AH70" i="2"/>
  <c r="AI70" i="2" s="1"/>
  <c r="AH69" i="2"/>
  <c r="AI69" i="2" s="1"/>
  <c r="AH68" i="2"/>
  <c r="AI68" i="2" s="1"/>
  <c r="AH67" i="2"/>
  <c r="AI67" i="2" s="1"/>
  <c r="AH66" i="2"/>
  <c r="AI66" i="2" s="1"/>
  <c r="AH65" i="2"/>
  <c r="AI65" i="2" s="1"/>
  <c r="AH64" i="2"/>
  <c r="AI64" i="2" s="1"/>
  <c r="AH63" i="2"/>
  <c r="AI63" i="2" s="1"/>
  <c r="AH62" i="2"/>
  <c r="AI62" i="2" s="1"/>
  <c r="AH61" i="2"/>
  <c r="AI61" i="2" s="1"/>
  <c r="AH60" i="2"/>
  <c r="AI60" i="2" s="1"/>
  <c r="AH59" i="2"/>
  <c r="AI59" i="2" s="1"/>
  <c r="AH58" i="2"/>
  <c r="AI58" i="2" s="1"/>
  <c r="AH57" i="2"/>
  <c r="AI57" i="2" s="1"/>
  <c r="AH56" i="2"/>
  <c r="AI56" i="2" s="1"/>
  <c r="AH55" i="2"/>
  <c r="AI55" i="2" s="1"/>
  <c r="AH54" i="2"/>
  <c r="AI54" i="2" s="1"/>
  <c r="AH53" i="2"/>
  <c r="AI53" i="2" s="1"/>
  <c r="AH52" i="2"/>
  <c r="AI52" i="2" s="1"/>
  <c r="AH51" i="2"/>
  <c r="AI51" i="2" s="1"/>
  <c r="AH50" i="2"/>
  <c r="AI50" i="2" s="1"/>
  <c r="AH49" i="2"/>
  <c r="AI49" i="2" s="1"/>
  <c r="AH48" i="2"/>
  <c r="AI48" i="2" s="1"/>
  <c r="AH47" i="2"/>
  <c r="AI47" i="2" s="1"/>
  <c r="AH46" i="2"/>
  <c r="AI46" i="2" s="1"/>
  <c r="AH45" i="2"/>
  <c r="AI45" i="2" s="1"/>
  <c r="AH44" i="2"/>
  <c r="AI44" i="2" s="1"/>
  <c r="AH43" i="2"/>
  <c r="AI43" i="2" s="1"/>
  <c r="AH42" i="2"/>
  <c r="AI42" i="2" s="1"/>
  <c r="AH41" i="2"/>
  <c r="AI41" i="2" s="1"/>
  <c r="AH40" i="2"/>
  <c r="AI40" i="2" s="1"/>
  <c r="AH39" i="2"/>
  <c r="AI39" i="2" s="1"/>
  <c r="AH38" i="2"/>
  <c r="AI38" i="2" s="1"/>
  <c r="AH37" i="2"/>
  <c r="AI37" i="2" s="1"/>
  <c r="AH36" i="2"/>
  <c r="AI36" i="2" s="1"/>
  <c r="AH35" i="2"/>
  <c r="AI35" i="2" s="1"/>
  <c r="AH34" i="2"/>
  <c r="AI34" i="2" s="1"/>
  <c r="AH33" i="2"/>
  <c r="AI33" i="2" s="1"/>
  <c r="AH32" i="2"/>
  <c r="AI32" i="2" s="1"/>
  <c r="AH31" i="2"/>
  <c r="AI31" i="2" s="1"/>
  <c r="AH30" i="2"/>
  <c r="AI30" i="2" s="1"/>
  <c r="AH29" i="2"/>
  <c r="AI29" i="2" s="1"/>
  <c r="AH28" i="2"/>
  <c r="AI28" i="2" s="1"/>
  <c r="AH27" i="2"/>
  <c r="AI27" i="2" s="1"/>
  <c r="AH26" i="2"/>
  <c r="AI26" i="2" s="1"/>
  <c r="AH25" i="2"/>
  <c r="AI25" i="2" s="1"/>
  <c r="AH24" i="2"/>
  <c r="AI24" i="2" s="1"/>
  <c r="AH23" i="2"/>
  <c r="AI23" i="2" s="1"/>
  <c r="AH22" i="2"/>
  <c r="AI22" i="2" s="1"/>
  <c r="AH21" i="2"/>
  <c r="AI21" i="2" s="1"/>
  <c r="AH20" i="2"/>
  <c r="AI20" i="2" s="1"/>
  <c r="AH19" i="2"/>
  <c r="AI19" i="2" s="1"/>
  <c r="AH18" i="2"/>
  <c r="AH17" i="2"/>
  <c r="AH16" i="2"/>
  <c r="AH15" i="2"/>
  <c r="AH14" i="2"/>
  <c r="AH13" i="2"/>
  <c r="AH12" i="2"/>
  <c r="AI18" i="2" l="1"/>
  <c r="AH10" i="2"/>
  <c r="AI15" i="2" s="1"/>
  <c r="AK25" i="2"/>
  <c r="AL25" i="2" s="1"/>
  <c r="AK41" i="2"/>
  <c r="AL41" i="2" s="1"/>
  <c r="AK57" i="2"/>
  <c r="AL57" i="2" s="1"/>
  <c r="AK73" i="2"/>
  <c r="AL73" i="2" s="1"/>
  <c r="AK89" i="2"/>
  <c r="AL89" i="2" s="1"/>
  <c r="AK105" i="2"/>
  <c r="AL105" i="2" s="1"/>
  <c r="AK121" i="2"/>
  <c r="AL121" i="2" s="1"/>
  <c r="AK137" i="2"/>
  <c r="AL137" i="2" s="1"/>
  <c r="AK153" i="2"/>
  <c r="AL153" i="2" s="1"/>
  <c r="AK178" i="2"/>
  <c r="AL178" i="2" s="1"/>
  <c r="AK233" i="2"/>
  <c r="AL233" i="2" s="1"/>
  <c r="AK12" i="2"/>
  <c r="AK28" i="2"/>
  <c r="AL28" i="2" s="1"/>
  <c r="AK52" i="2"/>
  <c r="AL52" i="2" s="1"/>
  <c r="AK76" i="2"/>
  <c r="AL76" i="2" s="1"/>
  <c r="AK92" i="2"/>
  <c r="AL92" i="2" s="1"/>
  <c r="AK116" i="2"/>
  <c r="AL116" i="2" s="1"/>
  <c r="AK140" i="2"/>
  <c r="AL140" i="2" s="1"/>
  <c r="AK164" i="2"/>
  <c r="AL164" i="2" s="1"/>
  <c r="AK182" i="2"/>
  <c r="AL182" i="2" s="1"/>
  <c r="AK207" i="2"/>
  <c r="AL207" i="2" s="1"/>
  <c r="AK223" i="2"/>
  <c r="AL223" i="2" s="1"/>
  <c r="AK255" i="2"/>
  <c r="AL255" i="2" s="1"/>
  <c r="AK16" i="2"/>
  <c r="AK24" i="2"/>
  <c r="AL24" i="2" s="1"/>
  <c r="AK32" i="2"/>
  <c r="AL32" i="2" s="1"/>
  <c r="AK40" i="2"/>
  <c r="AL40" i="2" s="1"/>
  <c r="AK48" i="2"/>
  <c r="AL48" i="2" s="1"/>
  <c r="AK56" i="2"/>
  <c r="AL56" i="2" s="1"/>
  <c r="AK64" i="2"/>
  <c r="AL64" i="2" s="1"/>
  <c r="AK72" i="2"/>
  <c r="AL72" i="2" s="1"/>
  <c r="AK80" i="2"/>
  <c r="AL80" i="2" s="1"/>
  <c r="AK88" i="2"/>
  <c r="AL88" i="2" s="1"/>
  <c r="AK96" i="2"/>
  <c r="AL96" i="2" s="1"/>
  <c r="AK104" i="2"/>
  <c r="AL104" i="2" s="1"/>
  <c r="AK112" i="2"/>
  <c r="AL112" i="2" s="1"/>
  <c r="AK120" i="2"/>
  <c r="AL120" i="2" s="1"/>
  <c r="AK128" i="2"/>
  <c r="AL128" i="2" s="1"/>
  <c r="AK136" i="2"/>
  <c r="AL136" i="2" s="1"/>
  <c r="AK144" i="2"/>
  <c r="AL144" i="2" s="1"/>
  <c r="AK152" i="2"/>
  <c r="AL152" i="2" s="1"/>
  <c r="AK160" i="2"/>
  <c r="AL160" i="2" s="1"/>
  <c r="AK168" i="2"/>
  <c r="AL168" i="2" s="1"/>
  <c r="AK177" i="2"/>
  <c r="AL177" i="2" s="1"/>
  <c r="AK187" i="2"/>
  <c r="AL187" i="2" s="1"/>
  <c r="AK199" i="2"/>
  <c r="AL199" i="2" s="1"/>
  <c r="AK215" i="2"/>
  <c r="AL215" i="2" s="1"/>
  <c r="AK231" i="2"/>
  <c r="AL231" i="2" s="1"/>
  <c r="AK247" i="2"/>
  <c r="AL247" i="2" s="1"/>
  <c r="AK17" i="2"/>
  <c r="AK33" i="2"/>
  <c r="AL33" i="2" s="1"/>
  <c r="AK49" i="2"/>
  <c r="AL49" i="2" s="1"/>
  <c r="AK65" i="2"/>
  <c r="AL65" i="2" s="1"/>
  <c r="AK81" i="2"/>
  <c r="AL81" i="2" s="1"/>
  <c r="AK97" i="2"/>
  <c r="AL97" i="2" s="1"/>
  <c r="AK113" i="2"/>
  <c r="AL113" i="2" s="1"/>
  <c r="AK129" i="2"/>
  <c r="AL129" i="2" s="1"/>
  <c r="AK145" i="2"/>
  <c r="AL145" i="2" s="1"/>
  <c r="AK161" i="2"/>
  <c r="AL161" i="2" s="1"/>
  <c r="AK169" i="2"/>
  <c r="AL169" i="2" s="1"/>
  <c r="AK189" i="2"/>
  <c r="AL189" i="2" s="1"/>
  <c r="AK201" i="2"/>
  <c r="AL201" i="2" s="1"/>
  <c r="AK217" i="2"/>
  <c r="AL217" i="2" s="1"/>
  <c r="AK249" i="2"/>
  <c r="AL249" i="2" s="1"/>
  <c r="AK20" i="2"/>
  <c r="AL20" i="2" s="1"/>
  <c r="AK36" i="2"/>
  <c r="AL36" i="2" s="1"/>
  <c r="AK44" i="2"/>
  <c r="AL44" i="2" s="1"/>
  <c r="AK60" i="2"/>
  <c r="AL60" i="2" s="1"/>
  <c r="AK68" i="2"/>
  <c r="AL68" i="2" s="1"/>
  <c r="AK84" i="2"/>
  <c r="AL84" i="2" s="1"/>
  <c r="AK100" i="2"/>
  <c r="AL100" i="2" s="1"/>
  <c r="AK108" i="2"/>
  <c r="AL108" i="2" s="1"/>
  <c r="AK124" i="2"/>
  <c r="AL124" i="2" s="1"/>
  <c r="AK132" i="2"/>
  <c r="AL132" i="2" s="1"/>
  <c r="AK148" i="2"/>
  <c r="AL148" i="2" s="1"/>
  <c r="AK156" i="2"/>
  <c r="AL156" i="2" s="1"/>
  <c r="AK172" i="2"/>
  <c r="AL172" i="2" s="1"/>
  <c r="AK193" i="2"/>
  <c r="AL193" i="2" s="1"/>
  <c r="AK239" i="2"/>
  <c r="AL239" i="2" s="1"/>
  <c r="AK13" i="2"/>
  <c r="AL13" i="2" s="1"/>
  <c r="AK21" i="2"/>
  <c r="AL21" i="2" s="1"/>
  <c r="AK29" i="2"/>
  <c r="AL29" i="2" s="1"/>
  <c r="AK37" i="2"/>
  <c r="AL37" i="2" s="1"/>
  <c r="AK45" i="2"/>
  <c r="AL45" i="2" s="1"/>
  <c r="AK53" i="2"/>
  <c r="AL53" i="2" s="1"/>
  <c r="AK61" i="2"/>
  <c r="AL61" i="2" s="1"/>
  <c r="AK69" i="2"/>
  <c r="AL69" i="2" s="1"/>
  <c r="AK77" i="2"/>
  <c r="AL77" i="2" s="1"/>
  <c r="AK85" i="2"/>
  <c r="AL85" i="2" s="1"/>
  <c r="AK93" i="2"/>
  <c r="AL93" i="2" s="1"/>
  <c r="AK101" i="2"/>
  <c r="AL101" i="2" s="1"/>
  <c r="AK109" i="2"/>
  <c r="AL109" i="2" s="1"/>
  <c r="AK117" i="2"/>
  <c r="AL117" i="2" s="1"/>
  <c r="AK125" i="2"/>
  <c r="AL125" i="2" s="1"/>
  <c r="AK133" i="2"/>
  <c r="AL133" i="2" s="1"/>
  <c r="AK141" i="2"/>
  <c r="AL141" i="2" s="1"/>
  <c r="AK149" i="2"/>
  <c r="AL149" i="2" s="1"/>
  <c r="AK157" i="2"/>
  <c r="AL157" i="2" s="1"/>
  <c r="AK165" i="2"/>
  <c r="AL165" i="2" s="1"/>
  <c r="AK173" i="2"/>
  <c r="AL173" i="2" s="1"/>
  <c r="AK183" i="2"/>
  <c r="AL183" i="2" s="1"/>
  <c r="AK194" i="2"/>
  <c r="AL194" i="2" s="1"/>
  <c r="AK209" i="2"/>
  <c r="AL209" i="2" s="1"/>
  <c r="AK225" i="2"/>
  <c r="AL225" i="2" s="1"/>
  <c r="AK241" i="2"/>
  <c r="AL241" i="2" s="1"/>
  <c r="AK257" i="2"/>
  <c r="AL257" i="2" s="1"/>
  <c r="AK14" i="2"/>
  <c r="AL14" i="2" s="1"/>
  <c r="AK18" i="2"/>
  <c r="AK22" i="2"/>
  <c r="AL22" i="2" s="1"/>
  <c r="AK26" i="2"/>
  <c r="AL26" i="2" s="1"/>
  <c r="AK30" i="2"/>
  <c r="AL30" i="2" s="1"/>
  <c r="AK34" i="2"/>
  <c r="AL34" i="2" s="1"/>
  <c r="AK38" i="2"/>
  <c r="AL38" i="2" s="1"/>
  <c r="AK42" i="2"/>
  <c r="AL42" i="2" s="1"/>
  <c r="AK46" i="2"/>
  <c r="AL46" i="2" s="1"/>
  <c r="AK50" i="2"/>
  <c r="AL50" i="2" s="1"/>
  <c r="AK54" i="2"/>
  <c r="AL54" i="2" s="1"/>
  <c r="AK58" i="2"/>
  <c r="AL58" i="2" s="1"/>
  <c r="AK62" i="2"/>
  <c r="AL62" i="2" s="1"/>
  <c r="AK66" i="2"/>
  <c r="AL66" i="2" s="1"/>
  <c r="AK70" i="2"/>
  <c r="AL70" i="2" s="1"/>
  <c r="AK74" i="2"/>
  <c r="AL74" i="2" s="1"/>
  <c r="AK78" i="2"/>
  <c r="AL78" i="2" s="1"/>
  <c r="AK82" i="2"/>
  <c r="AL82" i="2" s="1"/>
  <c r="AK86" i="2"/>
  <c r="AL86" i="2" s="1"/>
  <c r="AK90" i="2"/>
  <c r="AL90" i="2" s="1"/>
  <c r="AK94" i="2"/>
  <c r="AL94" i="2" s="1"/>
  <c r="AK98" i="2"/>
  <c r="AL98" i="2" s="1"/>
  <c r="AK102" i="2"/>
  <c r="AL102" i="2" s="1"/>
  <c r="AK106" i="2"/>
  <c r="AL106" i="2" s="1"/>
  <c r="AK110" i="2"/>
  <c r="AL110" i="2" s="1"/>
  <c r="AK114" i="2"/>
  <c r="AL114" i="2" s="1"/>
  <c r="AK118" i="2"/>
  <c r="AL118" i="2" s="1"/>
  <c r="AK122" i="2"/>
  <c r="AL122" i="2" s="1"/>
  <c r="AK126" i="2"/>
  <c r="AL126" i="2" s="1"/>
  <c r="AK130" i="2"/>
  <c r="AL130" i="2" s="1"/>
  <c r="AK134" i="2"/>
  <c r="AL134" i="2" s="1"/>
  <c r="AK138" i="2"/>
  <c r="AL138" i="2" s="1"/>
  <c r="AK142" i="2"/>
  <c r="AL142" i="2" s="1"/>
  <c r="AK146" i="2"/>
  <c r="AL146" i="2" s="1"/>
  <c r="AK150" i="2"/>
  <c r="AL150" i="2" s="1"/>
  <c r="AK154" i="2"/>
  <c r="AL154" i="2" s="1"/>
  <c r="AK158" i="2"/>
  <c r="AL158" i="2" s="1"/>
  <c r="AK162" i="2"/>
  <c r="AL162" i="2" s="1"/>
  <c r="AK166" i="2"/>
  <c r="AL166" i="2" s="1"/>
  <c r="AK170" i="2"/>
  <c r="AL170" i="2" s="1"/>
  <c r="AK174" i="2"/>
  <c r="AL174" i="2" s="1"/>
  <c r="AK179" i="2"/>
  <c r="AL179" i="2" s="1"/>
  <c r="AK185" i="2"/>
  <c r="AL185" i="2" s="1"/>
  <c r="AK190" i="2"/>
  <c r="AL190" i="2" s="1"/>
  <c r="AK195" i="2"/>
  <c r="AL195" i="2" s="1"/>
  <c r="AK203" i="2"/>
  <c r="AL203" i="2" s="1"/>
  <c r="AK211" i="2"/>
  <c r="AL211" i="2" s="1"/>
  <c r="AK219" i="2"/>
  <c r="AL219" i="2" s="1"/>
  <c r="AK227" i="2"/>
  <c r="AL227" i="2" s="1"/>
  <c r="AK235" i="2"/>
  <c r="AL235" i="2" s="1"/>
  <c r="AK243" i="2"/>
  <c r="AL243" i="2" s="1"/>
  <c r="AK251" i="2"/>
  <c r="AL251" i="2" s="1"/>
  <c r="AK260" i="2"/>
  <c r="AL260" i="2" s="1"/>
  <c r="AK256" i="2"/>
  <c r="AL256" i="2" s="1"/>
  <c r="AK252" i="2"/>
  <c r="AL252" i="2" s="1"/>
  <c r="AK248" i="2"/>
  <c r="AL248" i="2" s="1"/>
  <c r="AK244" i="2"/>
  <c r="AL244" i="2" s="1"/>
  <c r="AK240" i="2"/>
  <c r="AL240" i="2" s="1"/>
  <c r="AK236" i="2"/>
  <c r="AL236" i="2" s="1"/>
  <c r="AK232" i="2"/>
  <c r="AL232" i="2" s="1"/>
  <c r="AK228" i="2"/>
  <c r="AL228" i="2" s="1"/>
  <c r="AK224" i="2"/>
  <c r="AL224" i="2" s="1"/>
  <c r="AK220" i="2"/>
  <c r="AL220" i="2" s="1"/>
  <c r="AK216" i="2"/>
  <c r="AL216" i="2" s="1"/>
  <c r="AK212" i="2"/>
  <c r="AL212" i="2" s="1"/>
  <c r="AK208" i="2"/>
  <c r="AL208" i="2" s="1"/>
  <c r="AK204" i="2"/>
  <c r="AL204" i="2" s="1"/>
  <c r="AK200" i="2"/>
  <c r="AL200" i="2" s="1"/>
  <c r="AK196" i="2"/>
  <c r="AL196" i="2" s="1"/>
  <c r="AK192" i="2"/>
  <c r="AL192" i="2" s="1"/>
  <c r="AK188" i="2"/>
  <c r="AL188" i="2" s="1"/>
  <c r="AK184" i="2"/>
  <c r="AL184" i="2" s="1"/>
  <c r="AK180" i="2"/>
  <c r="AL180" i="2" s="1"/>
  <c r="AK176" i="2"/>
  <c r="AL176" i="2" s="1"/>
  <c r="AK258" i="2"/>
  <c r="AL258" i="2" s="1"/>
  <c r="AK254" i="2"/>
  <c r="AL254" i="2" s="1"/>
  <c r="AK250" i="2"/>
  <c r="AL250" i="2" s="1"/>
  <c r="AK246" i="2"/>
  <c r="AL246" i="2" s="1"/>
  <c r="AK242" i="2"/>
  <c r="AL242" i="2" s="1"/>
  <c r="AK238" i="2"/>
  <c r="AL238" i="2" s="1"/>
  <c r="AK234" i="2"/>
  <c r="AL234" i="2" s="1"/>
  <c r="AK230" i="2"/>
  <c r="AL230" i="2" s="1"/>
  <c r="AK226" i="2"/>
  <c r="AL226" i="2" s="1"/>
  <c r="AK222" i="2"/>
  <c r="AL222" i="2" s="1"/>
  <c r="AK218" i="2"/>
  <c r="AL218" i="2" s="1"/>
  <c r="AK214" i="2"/>
  <c r="AL214" i="2" s="1"/>
  <c r="AK210" i="2"/>
  <c r="AL210" i="2" s="1"/>
  <c r="AK206" i="2"/>
  <c r="AL206" i="2" s="1"/>
  <c r="AK202" i="2"/>
  <c r="AL202" i="2" s="1"/>
  <c r="AK198" i="2"/>
  <c r="AL198" i="2" s="1"/>
  <c r="AK15" i="2"/>
  <c r="AL15" i="2" s="1"/>
  <c r="AK19" i="2"/>
  <c r="AL19" i="2" s="1"/>
  <c r="AK23" i="2"/>
  <c r="AL23" i="2" s="1"/>
  <c r="AK27" i="2"/>
  <c r="AL27" i="2" s="1"/>
  <c r="AK31" i="2"/>
  <c r="AL31" i="2" s="1"/>
  <c r="AK35" i="2"/>
  <c r="AL35" i="2" s="1"/>
  <c r="AK39" i="2"/>
  <c r="AL39" i="2" s="1"/>
  <c r="AK43" i="2"/>
  <c r="AL43" i="2" s="1"/>
  <c r="AK47" i="2"/>
  <c r="AL47" i="2" s="1"/>
  <c r="AK51" i="2"/>
  <c r="AL51" i="2" s="1"/>
  <c r="AK55" i="2"/>
  <c r="AL55" i="2" s="1"/>
  <c r="AK59" i="2"/>
  <c r="AL59" i="2" s="1"/>
  <c r="AK63" i="2"/>
  <c r="AL63" i="2" s="1"/>
  <c r="AK67" i="2"/>
  <c r="AL67" i="2" s="1"/>
  <c r="AK71" i="2"/>
  <c r="AL71" i="2" s="1"/>
  <c r="AK75" i="2"/>
  <c r="AL75" i="2" s="1"/>
  <c r="AK79" i="2"/>
  <c r="AL79" i="2" s="1"/>
  <c r="AK83" i="2"/>
  <c r="AL83" i="2" s="1"/>
  <c r="AK87" i="2"/>
  <c r="AL87" i="2" s="1"/>
  <c r="AK91" i="2"/>
  <c r="AL91" i="2" s="1"/>
  <c r="AK95" i="2"/>
  <c r="AL95" i="2" s="1"/>
  <c r="AK99" i="2"/>
  <c r="AL99" i="2" s="1"/>
  <c r="AK103" i="2"/>
  <c r="AL103" i="2" s="1"/>
  <c r="AK107" i="2"/>
  <c r="AL107" i="2" s="1"/>
  <c r="AK111" i="2"/>
  <c r="AL111" i="2" s="1"/>
  <c r="AK115" i="2"/>
  <c r="AL115" i="2" s="1"/>
  <c r="AK119" i="2"/>
  <c r="AL119" i="2" s="1"/>
  <c r="AK123" i="2"/>
  <c r="AL123" i="2" s="1"/>
  <c r="AK127" i="2"/>
  <c r="AL127" i="2" s="1"/>
  <c r="AK131" i="2"/>
  <c r="AL131" i="2" s="1"/>
  <c r="AK135" i="2"/>
  <c r="AL135" i="2" s="1"/>
  <c r="AK139" i="2"/>
  <c r="AL139" i="2" s="1"/>
  <c r="AK143" i="2"/>
  <c r="AL143" i="2" s="1"/>
  <c r="AK147" i="2"/>
  <c r="AL147" i="2" s="1"/>
  <c r="AK151" i="2"/>
  <c r="AL151" i="2" s="1"/>
  <c r="AK155" i="2"/>
  <c r="AL155" i="2" s="1"/>
  <c r="AK159" i="2"/>
  <c r="AL159" i="2" s="1"/>
  <c r="AK163" i="2"/>
  <c r="AL163" i="2" s="1"/>
  <c r="AK167" i="2"/>
  <c r="AL167" i="2" s="1"/>
  <c r="AK171" i="2"/>
  <c r="AL171" i="2" s="1"/>
  <c r="AK175" i="2"/>
  <c r="AL175" i="2" s="1"/>
  <c r="AK181" i="2"/>
  <c r="AL181" i="2" s="1"/>
  <c r="AK186" i="2"/>
  <c r="AL186" i="2" s="1"/>
  <c r="AK191" i="2"/>
  <c r="AL191" i="2" s="1"/>
  <c r="AK197" i="2"/>
  <c r="AL197" i="2" s="1"/>
  <c r="AK205" i="2"/>
  <c r="AL205" i="2" s="1"/>
  <c r="AK213" i="2"/>
  <c r="AL213" i="2" s="1"/>
  <c r="AK221" i="2"/>
  <c r="AL221" i="2" s="1"/>
  <c r="AK229" i="2"/>
  <c r="AL229" i="2" s="1"/>
  <c r="AK237" i="2"/>
  <c r="AL237" i="2" s="1"/>
  <c r="AK245" i="2"/>
  <c r="AL245" i="2" s="1"/>
  <c r="AK253" i="2"/>
  <c r="AL253" i="2" s="1"/>
  <c r="AK261" i="2"/>
  <c r="AL261" i="2" s="1"/>
  <c r="B2" i="4"/>
  <c r="AL17" i="2" l="1"/>
  <c r="AI17" i="2"/>
  <c r="AL16" i="2"/>
  <c r="AI14" i="2"/>
  <c r="AI13" i="2"/>
  <c r="AI16" i="2"/>
  <c r="AI12" i="2"/>
  <c r="AL12" i="2"/>
  <c r="AK10" i="2"/>
  <c r="AL18" i="2" s="1"/>
  <c r="AF261" i="2"/>
  <c r="AF260" i="2"/>
  <c r="AF259" i="2"/>
  <c r="AF258" i="2"/>
  <c r="AF257" i="2"/>
  <c r="AF256" i="2"/>
  <c r="AF255" i="2"/>
  <c r="AF254" i="2"/>
  <c r="AF253" i="2"/>
  <c r="AF252" i="2"/>
  <c r="AF251" i="2"/>
  <c r="AF250" i="2"/>
  <c r="AF249" i="2"/>
  <c r="AF248" i="2"/>
  <c r="AF247" i="2"/>
  <c r="AF246" i="2"/>
  <c r="AF245" i="2"/>
  <c r="AF244" i="2"/>
  <c r="AF243" i="2"/>
  <c r="AF242" i="2"/>
  <c r="AF241" i="2"/>
  <c r="AF240" i="2"/>
  <c r="AF239" i="2"/>
  <c r="AF238" i="2"/>
  <c r="AF237" i="2"/>
  <c r="AF236" i="2"/>
  <c r="AF235" i="2"/>
  <c r="AF234" i="2"/>
  <c r="AF233" i="2"/>
  <c r="AF232" i="2"/>
  <c r="AF231" i="2"/>
  <c r="AF230" i="2"/>
  <c r="AF229" i="2"/>
  <c r="AF228" i="2"/>
  <c r="AF227" i="2"/>
  <c r="AF226" i="2"/>
  <c r="AF225" i="2"/>
  <c r="AF224" i="2"/>
  <c r="AF223" i="2"/>
  <c r="AF222" i="2"/>
  <c r="AF221" i="2"/>
  <c r="AF220" i="2"/>
  <c r="AF219" i="2"/>
  <c r="AF218" i="2"/>
  <c r="AF217" i="2"/>
  <c r="AF216" i="2"/>
  <c r="AF215" i="2"/>
  <c r="AF214" i="2"/>
  <c r="AF213" i="2"/>
  <c r="AF212" i="2"/>
  <c r="AF211" i="2"/>
  <c r="AF210" i="2"/>
  <c r="AF209" i="2"/>
  <c r="AF208" i="2"/>
  <c r="AF207" i="2"/>
  <c r="AF206" i="2"/>
  <c r="AF205" i="2"/>
  <c r="AF204" i="2"/>
  <c r="AF203" i="2"/>
  <c r="AF202" i="2"/>
  <c r="AF201" i="2"/>
  <c r="AF200" i="2"/>
  <c r="AF199" i="2"/>
  <c r="AF198" i="2"/>
  <c r="AF197" i="2"/>
  <c r="AF196" i="2"/>
  <c r="AF195" i="2"/>
  <c r="AF194" i="2"/>
  <c r="AF193" i="2"/>
  <c r="AF192" i="2"/>
  <c r="AF191" i="2"/>
  <c r="AF190" i="2"/>
  <c r="AF189" i="2"/>
  <c r="AF188" i="2"/>
  <c r="AF187" i="2"/>
  <c r="AF186" i="2"/>
  <c r="AF185" i="2"/>
  <c r="AF184" i="2"/>
  <c r="AF183" i="2"/>
  <c r="AF182" i="2"/>
  <c r="AF181" i="2"/>
  <c r="AF180" i="2"/>
  <c r="AF179" i="2"/>
  <c r="AF178" i="2"/>
  <c r="AF177" i="2"/>
  <c r="AF176" i="2"/>
  <c r="AF175" i="2"/>
  <c r="AF174" i="2"/>
  <c r="AF173" i="2"/>
  <c r="AF172" i="2"/>
  <c r="AF171" i="2"/>
  <c r="AF170" i="2"/>
  <c r="AF169" i="2"/>
  <c r="AF168" i="2"/>
  <c r="AF167" i="2"/>
  <c r="AF166" i="2"/>
  <c r="AF165" i="2"/>
  <c r="AF164" i="2"/>
  <c r="AF163" i="2"/>
  <c r="AF162" i="2"/>
  <c r="AF161" i="2"/>
  <c r="AF160" i="2"/>
  <c r="AF159" i="2"/>
  <c r="AF158" i="2"/>
  <c r="AF157" i="2"/>
  <c r="AF156" i="2"/>
  <c r="AF155" i="2"/>
  <c r="AF154" i="2"/>
  <c r="AF153" i="2"/>
  <c r="AF152" i="2"/>
  <c r="AF151" i="2"/>
  <c r="AF150" i="2"/>
  <c r="AF149" i="2"/>
  <c r="AF148" i="2"/>
  <c r="AF147" i="2"/>
  <c r="AF146" i="2"/>
  <c r="AF145" i="2"/>
  <c r="AF144" i="2"/>
  <c r="AF143" i="2"/>
  <c r="AF142" i="2"/>
  <c r="AF141" i="2"/>
  <c r="AF140" i="2"/>
  <c r="AF139" i="2"/>
  <c r="AF138" i="2"/>
  <c r="AF137" i="2"/>
  <c r="AF136" i="2"/>
  <c r="AF135" i="2"/>
  <c r="AF134" i="2"/>
  <c r="AF133" i="2"/>
  <c r="AF132" i="2"/>
  <c r="AF131" i="2"/>
  <c r="AF130" i="2"/>
  <c r="AF129" i="2"/>
  <c r="AF128" i="2"/>
  <c r="AF127" i="2"/>
  <c r="AF126" i="2"/>
  <c r="AF125" i="2"/>
  <c r="AF124" i="2"/>
  <c r="AF123" i="2"/>
  <c r="AF122" i="2"/>
  <c r="AF121" i="2"/>
  <c r="AF120" i="2"/>
  <c r="AF119" i="2"/>
  <c r="AF118" i="2"/>
  <c r="AF117" i="2"/>
  <c r="AF116" i="2"/>
  <c r="AF115" i="2"/>
  <c r="AF114" i="2"/>
  <c r="AF113" i="2"/>
  <c r="AF112" i="2"/>
  <c r="AF111" i="2"/>
  <c r="AF110" i="2"/>
  <c r="AF109" i="2"/>
  <c r="AF108" i="2"/>
  <c r="AF107" i="2"/>
  <c r="AF106" i="2"/>
  <c r="AF105" i="2"/>
  <c r="AF104" i="2"/>
  <c r="AF103" i="2"/>
  <c r="AF102" i="2"/>
  <c r="AF101" i="2"/>
  <c r="AF100" i="2"/>
  <c r="AF99" i="2"/>
  <c r="AF98" i="2"/>
  <c r="AF97" i="2"/>
  <c r="AF96" i="2"/>
  <c r="AF95" i="2"/>
  <c r="AF94" i="2"/>
  <c r="AF93" i="2"/>
  <c r="AF92" i="2"/>
  <c r="AF91" i="2"/>
  <c r="AF90" i="2"/>
  <c r="AF89" i="2"/>
  <c r="AF88" i="2"/>
  <c r="AF87" i="2"/>
  <c r="AF86" i="2"/>
  <c r="AF85" i="2"/>
  <c r="AF84" i="2"/>
  <c r="AF83" i="2"/>
  <c r="AF82" i="2"/>
  <c r="AF81" i="2"/>
  <c r="AF80" i="2"/>
  <c r="AF79" i="2"/>
  <c r="AF78" i="2"/>
  <c r="AF77" i="2"/>
  <c r="AF76" i="2"/>
  <c r="AF75" i="2"/>
  <c r="AF74" i="2"/>
  <c r="AF73" i="2"/>
  <c r="AF72" i="2"/>
  <c r="AF71" i="2"/>
  <c r="AF70" i="2"/>
  <c r="AF69" i="2"/>
  <c r="AF68" i="2"/>
  <c r="AF67" i="2"/>
  <c r="AF66" i="2"/>
  <c r="AF65" i="2"/>
  <c r="AF64" i="2"/>
  <c r="AF63" i="2"/>
  <c r="AF62" i="2"/>
  <c r="AF61" i="2"/>
  <c r="AF60" i="2"/>
  <c r="AF59" i="2"/>
  <c r="AF58" i="2"/>
  <c r="AF57" i="2"/>
  <c r="AF56" i="2"/>
  <c r="AF55" i="2"/>
  <c r="AF54" i="2"/>
  <c r="AF53" i="2"/>
  <c r="AF52" i="2"/>
  <c r="AF51" i="2"/>
  <c r="AF50" i="2"/>
  <c r="AF49" i="2"/>
  <c r="AF48" i="2"/>
  <c r="AF47" i="2"/>
  <c r="AF46" i="2"/>
  <c r="AF45" i="2"/>
  <c r="AF44" i="2"/>
  <c r="AF43" i="2"/>
  <c r="AF42" i="2"/>
  <c r="AF41" i="2"/>
  <c r="AF40" i="2"/>
  <c r="AF39" i="2"/>
  <c r="AF38" i="2"/>
  <c r="AF37" i="2"/>
  <c r="AF36" i="2"/>
  <c r="AF35" i="2"/>
  <c r="AF34" i="2"/>
  <c r="AF33" i="2"/>
  <c r="AF32" i="2"/>
  <c r="AF31" i="2"/>
  <c r="AF30" i="2"/>
  <c r="AF29" i="2"/>
  <c r="AF28" i="2"/>
  <c r="AF27" i="2"/>
  <c r="AF26" i="2"/>
  <c r="AF25" i="2"/>
  <c r="AF24" i="2"/>
  <c r="AF23" i="2"/>
  <c r="AF22" i="2"/>
  <c r="AF21" i="2"/>
  <c r="AF20" i="2"/>
  <c r="AF19" i="2"/>
  <c r="AF18" i="2"/>
  <c r="AG8" i="2"/>
  <c r="AF8" i="2"/>
  <c r="AG9" i="2"/>
  <c r="F261" i="2"/>
  <c r="G261" i="2" s="1"/>
  <c r="F260" i="2"/>
  <c r="G260" i="2" s="1"/>
  <c r="F259" i="2"/>
  <c r="G259" i="2" s="1"/>
  <c r="F258" i="2"/>
  <c r="G258" i="2" s="1"/>
  <c r="F257" i="2"/>
  <c r="G257" i="2" s="1"/>
  <c r="F256" i="2"/>
  <c r="G256" i="2" s="1"/>
  <c r="F255" i="2"/>
  <c r="G255" i="2" s="1"/>
  <c r="F254" i="2"/>
  <c r="G254" i="2" s="1"/>
  <c r="F253" i="2"/>
  <c r="G253" i="2" s="1"/>
  <c r="F252" i="2"/>
  <c r="G252" i="2" s="1"/>
  <c r="F251" i="2"/>
  <c r="G251" i="2" s="1"/>
  <c r="F250" i="2"/>
  <c r="G250" i="2" s="1"/>
  <c r="F249" i="2"/>
  <c r="G249" i="2" s="1"/>
  <c r="F248" i="2"/>
  <c r="G248" i="2" s="1"/>
  <c r="F247" i="2"/>
  <c r="G247" i="2" s="1"/>
  <c r="F246" i="2"/>
  <c r="G246" i="2" s="1"/>
  <c r="F245" i="2"/>
  <c r="G245" i="2" s="1"/>
  <c r="F244" i="2"/>
  <c r="G244" i="2" s="1"/>
  <c r="F243" i="2"/>
  <c r="G243" i="2" s="1"/>
  <c r="F242" i="2"/>
  <c r="G242" i="2" s="1"/>
  <c r="F241" i="2"/>
  <c r="G241" i="2" s="1"/>
  <c r="F240" i="2"/>
  <c r="G240" i="2" s="1"/>
  <c r="F239" i="2"/>
  <c r="G239" i="2" s="1"/>
  <c r="F238" i="2"/>
  <c r="G238" i="2" s="1"/>
  <c r="F237" i="2"/>
  <c r="G237" i="2" s="1"/>
  <c r="F236" i="2"/>
  <c r="G236" i="2" s="1"/>
  <c r="F235" i="2"/>
  <c r="G235" i="2" s="1"/>
  <c r="F234" i="2"/>
  <c r="G234" i="2" s="1"/>
  <c r="F233" i="2"/>
  <c r="G233" i="2" s="1"/>
  <c r="F232" i="2"/>
  <c r="G232" i="2" s="1"/>
  <c r="F231" i="2"/>
  <c r="G231" i="2" s="1"/>
  <c r="F230" i="2"/>
  <c r="G230" i="2" s="1"/>
  <c r="F229" i="2"/>
  <c r="G229" i="2" s="1"/>
  <c r="F228" i="2"/>
  <c r="G228" i="2" s="1"/>
  <c r="F227" i="2"/>
  <c r="G227" i="2" s="1"/>
  <c r="F226" i="2"/>
  <c r="G226" i="2" s="1"/>
  <c r="F225" i="2"/>
  <c r="G225" i="2" s="1"/>
  <c r="F224" i="2"/>
  <c r="G224" i="2" s="1"/>
  <c r="F223" i="2"/>
  <c r="G223" i="2" s="1"/>
  <c r="F222" i="2"/>
  <c r="G222" i="2" s="1"/>
  <c r="F221" i="2"/>
  <c r="G221" i="2" s="1"/>
  <c r="F220" i="2"/>
  <c r="G220" i="2" s="1"/>
  <c r="F219" i="2"/>
  <c r="G219" i="2" s="1"/>
  <c r="F218" i="2"/>
  <c r="G218" i="2" s="1"/>
  <c r="F217" i="2"/>
  <c r="G217" i="2" s="1"/>
  <c r="F216" i="2"/>
  <c r="G216" i="2" s="1"/>
  <c r="F215" i="2"/>
  <c r="G215" i="2" s="1"/>
  <c r="F214" i="2"/>
  <c r="G214" i="2" s="1"/>
  <c r="F213" i="2"/>
  <c r="G213" i="2" s="1"/>
  <c r="F212" i="2"/>
  <c r="G212" i="2" s="1"/>
  <c r="F211" i="2"/>
  <c r="G211" i="2" s="1"/>
  <c r="F210" i="2"/>
  <c r="G210" i="2" s="1"/>
  <c r="F209" i="2"/>
  <c r="G209" i="2" s="1"/>
  <c r="F208" i="2"/>
  <c r="G208" i="2" s="1"/>
  <c r="F207" i="2"/>
  <c r="G207" i="2" s="1"/>
  <c r="F206" i="2"/>
  <c r="G206" i="2" s="1"/>
  <c r="F205" i="2"/>
  <c r="G205" i="2" s="1"/>
  <c r="F204" i="2"/>
  <c r="G204" i="2" s="1"/>
  <c r="F203" i="2"/>
  <c r="G203" i="2" s="1"/>
  <c r="F202" i="2"/>
  <c r="G202" i="2" s="1"/>
  <c r="F201" i="2"/>
  <c r="G201" i="2" s="1"/>
  <c r="F200" i="2"/>
  <c r="G200" i="2" s="1"/>
  <c r="F199" i="2"/>
  <c r="G199" i="2" s="1"/>
  <c r="F198" i="2"/>
  <c r="G198" i="2" s="1"/>
  <c r="F197" i="2"/>
  <c r="G197" i="2" s="1"/>
  <c r="F196" i="2"/>
  <c r="G196" i="2" s="1"/>
  <c r="F195" i="2"/>
  <c r="G195" i="2" s="1"/>
  <c r="F194" i="2"/>
  <c r="G194" i="2" s="1"/>
  <c r="F193" i="2"/>
  <c r="G193" i="2" s="1"/>
  <c r="F192" i="2"/>
  <c r="G192" i="2" s="1"/>
  <c r="F191" i="2"/>
  <c r="G191" i="2" s="1"/>
  <c r="F190" i="2"/>
  <c r="G190" i="2" s="1"/>
  <c r="F189" i="2"/>
  <c r="G189" i="2" s="1"/>
  <c r="F188" i="2"/>
  <c r="G188" i="2" s="1"/>
  <c r="F187" i="2"/>
  <c r="G187" i="2" s="1"/>
  <c r="F186" i="2"/>
  <c r="G186" i="2" s="1"/>
  <c r="F185" i="2"/>
  <c r="G185" i="2" s="1"/>
  <c r="F184" i="2"/>
  <c r="G184" i="2" s="1"/>
  <c r="F183" i="2"/>
  <c r="G183" i="2" s="1"/>
  <c r="F182" i="2"/>
  <c r="G182" i="2" s="1"/>
  <c r="F181" i="2"/>
  <c r="G181" i="2" s="1"/>
  <c r="F180" i="2"/>
  <c r="G180" i="2" s="1"/>
  <c r="F179" i="2"/>
  <c r="G179" i="2" s="1"/>
  <c r="F178" i="2"/>
  <c r="G178" i="2" s="1"/>
  <c r="F177" i="2"/>
  <c r="G177" i="2" s="1"/>
  <c r="F176" i="2"/>
  <c r="G176" i="2" s="1"/>
  <c r="F175" i="2"/>
  <c r="G175" i="2" s="1"/>
  <c r="F174" i="2"/>
  <c r="G174" i="2" s="1"/>
  <c r="F173" i="2"/>
  <c r="G173" i="2" s="1"/>
  <c r="F172" i="2"/>
  <c r="G172" i="2" s="1"/>
  <c r="F171" i="2"/>
  <c r="G171" i="2" s="1"/>
  <c r="F170" i="2"/>
  <c r="G170" i="2" s="1"/>
  <c r="F169" i="2"/>
  <c r="G169" i="2" s="1"/>
  <c r="F168" i="2"/>
  <c r="G168" i="2" s="1"/>
  <c r="F167" i="2"/>
  <c r="G167" i="2" s="1"/>
  <c r="F166" i="2"/>
  <c r="G166" i="2" s="1"/>
  <c r="F165" i="2"/>
  <c r="G165" i="2" s="1"/>
  <c r="F164" i="2"/>
  <c r="G164" i="2" s="1"/>
  <c r="F163" i="2"/>
  <c r="G163" i="2" s="1"/>
  <c r="F162" i="2"/>
  <c r="G162" i="2" s="1"/>
  <c r="F161" i="2"/>
  <c r="G161" i="2" s="1"/>
  <c r="F160" i="2"/>
  <c r="G160" i="2" s="1"/>
  <c r="F159" i="2"/>
  <c r="G159" i="2" s="1"/>
  <c r="F158" i="2"/>
  <c r="G158" i="2" s="1"/>
  <c r="F157" i="2"/>
  <c r="G157" i="2" s="1"/>
  <c r="F156" i="2"/>
  <c r="G156" i="2" s="1"/>
  <c r="F155" i="2"/>
  <c r="G155" i="2" s="1"/>
  <c r="F154" i="2"/>
  <c r="G154" i="2" s="1"/>
  <c r="F153" i="2"/>
  <c r="G153" i="2" s="1"/>
  <c r="F152" i="2"/>
  <c r="G152" i="2" s="1"/>
  <c r="F151" i="2"/>
  <c r="G151" i="2" s="1"/>
  <c r="F150" i="2"/>
  <c r="G150" i="2" s="1"/>
  <c r="F149" i="2"/>
  <c r="G149" i="2" s="1"/>
  <c r="F148" i="2"/>
  <c r="G148" i="2" s="1"/>
  <c r="F147" i="2"/>
  <c r="G147" i="2" s="1"/>
  <c r="F146" i="2"/>
  <c r="G146" i="2" s="1"/>
  <c r="F145" i="2"/>
  <c r="G145" i="2" s="1"/>
  <c r="F144" i="2"/>
  <c r="G144" i="2" s="1"/>
  <c r="F143" i="2"/>
  <c r="G143" i="2" s="1"/>
  <c r="F142" i="2"/>
  <c r="G142" i="2" s="1"/>
  <c r="F141" i="2"/>
  <c r="G141" i="2" s="1"/>
  <c r="F140" i="2"/>
  <c r="G140" i="2" s="1"/>
  <c r="F139" i="2"/>
  <c r="G139" i="2" s="1"/>
  <c r="F138" i="2"/>
  <c r="G138" i="2" s="1"/>
  <c r="F137" i="2"/>
  <c r="G137" i="2" s="1"/>
  <c r="F136" i="2"/>
  <c r="G136" i="2" s="1"/>
  <c r="F135" i="2"/>
  <c r="G135" i="2" s="1"/>
  <c r="F134" i="2"/>
  <c r="G134" i="2" s="1"/>
  <c r="F133" i="2"/>
  <c r="G133" i="2" s="1"/>
  <c r="F132" i="2"/>
  <c r="G132" i="2" s="1"/>
  <c r="F131" i="2"/>
  <c r="G131" i="2" s="1"/>
  <c r="F130" i="2"/>
  <c r="G130" i="2" s="1"/>
  <c r="F129" i="2"/>
  <c r="G129" i="2" s="1"/>
  <c r="F128" i="2"/>
  <c r="G128" i="2" s="1"/>
  <c r="F127" i="2"/>
  <c r="G127" i="2" s="1"/>
  <c r="F126" i="2"/>
  <c r="G126" i="2" s="1"/>
  <c r="F125" i="2"/>
  <c r="G125" i="2" s="1"/>
  <c r="F124" i="2"/>
  <c r="G124" i="2" s="1"/>
  <c r="F123" i="2"/>
  <c r="G123" i="2" s="1"/>
  <c r="F122" i="2"/>
  <c r="G122" i="2" s="1"/>
  <c r="F121" i="2"/>
  <c r="G121" i="2" s="1"/>
  <c r="F120" i="2"/>
  <c r="G120" i="2" s="1"/>
  <c r="F119" i="2"/>
  <c r="G119" i="2" s="1"/>
  <c r="F118" i="2"/>
  <c r="G118" i="2" s="1"/>
  <c r="F117" i="2"/>
  <c r="G117" i="2" s="1"/>
  <c r="F116" i="2"/>
  <c r="G116" i="2" s="1"/>
  <c r="F115" i="2"/>
  <c r="G115" i="2" s="1"/>
  <c r="F114" i="2"/>
  <c r="G114" i="2" s="1"/>
  <c r="F113" i="2"/>
  <c r="G113" i="2" s="1"/>
  <c r="F112" i="2"/>
  <c r="G112" i="2" s="1"/>
  <c r="F111" i="2"/>
  <c r="G111" i="2" s="1"/>
  <c r="F110" i="2"/>
  <c r="G110" i="2" s="1"/>
  <c r="F109" i="2"/>
  <c r="G109" i="2" s="1"/>
  <c r="F108" i="2"/>
  <c r="G108" i="2" s="1"/>
  <c r="F107" i="2"/>
  <c r="G107" i="2" s="1"/>
  <c r="F106" i="2"/>
  <c r="G106" i="2" s="1"/>
  <c r="F105" i="2"/>
  <c r="G105" i="2" s="1"/>
  <c r="F104" i="2"/>
  <c r="G104" i="2" s="1"/>
  <c r="F103" i="2"/>
  <c r="G103" i="2" s="1"/>
  <c r="F102" i="2"/>
  <c r="G102" i="2" s="1"/>
  <c r="F101" i="2"/>
  <c r="G101" i="2" s="1"/>
  <c r="F100" i="2"/>
  <c r="G100" i="2" s="1"/>
  <c r="F99" i="2"/>
  <c r="G99" i="2" s="1"/>
  <c r="F98" i="2"/>
  <c r="G98" i="2" s="1"/>
  <c r="F97" i="2"/>
  <c r="G97" i="2" s="1"/>
  <c r="F96" i="2"/>
  <c r="G96" i="2" s="1"/>
  <c r="F95" i="2"/>
  <c r="G95" i="2" s="1"/>
  <c r="F94" i="2"/>
  <c r="G94" i="2" s="1"/>
  <c r="F93" i="2"/>
  <c r="G93" i="2" s="1"/>
  <c r="F92" i="2"/>
  <c r="G92" i="2" s="1"/>
  <c r="F91" i="2"/>
  <c r="G91" i="2" s="1"/>
  <c r="F90" i="2"/>
  <c r="G90" i="2" s="1"/>
  <c r="F89" i="2"/>
  <c r="G89" i="2" s="1"/>
  <c r="F88" i="2"/>
  <c r="G88" i="2" s="1"/>
  <c r="F87" i="2"/>
  <c r="G87" i="2" s="1"/>
  <c r="F86" i="2"/>
  <c r="G86" i="2" s="1"/>
  <c r="F85" i="2"/>
  <c r="G85" i="2" s="1"/>
  <c r="F84" i="2"/>
  <c r="G84" i="2" s="1"/>
  <c r="F83" i="2"/>
  <c r="G83" i="2" s="1"/>
  <c r="F82" i="2"/>
  <c r="G82" i="2" s="1"/>
  <c r="F81" i="2"/>
  <c r="G81" i="2" s="1"/>
  <c r="F80" i="2"/>
  <c r="G80" i="2" s="1"/>
  <c r="F79" i="2"/>
  <c r="G79" i="2" s="1"/>
  <c r="F78" i="2"/>
  <c r="G78" i="2" s="1"/>
  <c r="F77" i="2"/>
  <c r="G77" i="2" s="1"/>
  <c r="F76" i="2"/>
  <c r="G76" i="2" s="1"/>
  <c r="F75" i="2"/>
  <c r="G75" i="2" s="1"/>
  <c r="F74" i="2"/>
  <c r="G74" i="2" s="1"/>
  <c r="F73" i="2"/>
  <c r="G73" i="2" s="1"/>
  <c r="F72" i="2"/>
  <c r="G72" i="2" s="1"/>
  <c r="F71" i="2"/>
  <c r="G71" i="2" s="1"/>
  <c r="F70" i="2"/>
  <c r="G70" i="2" s="1"/>
  <c r="F69" i="2"/>
  <c r="G69" i="2" s="1"/>
  <c r="F68" i="2"/>
  <c r="G68" i="2" s="1"/>
  <c r="F67" i="2"/>
  <c r="G67" i="2" s="1"/>
  <c r="F66" i="2"/>
  <c r="G66" i="2" s="1"/>
  <c r="F65" i="2"/>
  <c r="G65" i="2" s="1"/>
  <c r="F64" i="2"/>
  <c r="G64" i="2" s="1"/>
  <c r="F63" i="2"/>
  <c r="G63" i="2" s="1"/>
  <c r="F62" i="2"/>
  <c r="G62" i="2" s="1"/>
  <c r="F61" i="2"/>
  <c r="G61" i="2" s="1"/>
  <c r="F60" i="2"/>
  <c r="G60" i="2" s="1"/>
  <c r="F59" i="2"/>
  <c r="G59" i="2" s="1"/>
  <c r="F58" i="2"/>
  <c r="G58" i="2" s="1"/>
  <c r="F57" i="2"/>
  <c r="G57" i="2" s="1"/>
  <c r="F56" i="2"/>
  <c r="G56" i="2" s="1"/>
  <c r="F55" i="2"/>
  <c r="G55" i="2" s="1"/>
  <c r="F54" i="2"/>
  <c r="G54" i="2" s="1"/>
  <c r="F53" i="2"/>
  <c r="G53" i="2" s="1"/>
  <c r="F52" i="2"/>
  <c r="G52" i="2" s="1"/>
  <c r="F51" i="2"/>
  <c r="G51" i="2" s="1"/>
  <c r="F50" i="2"/>
  <c r="G50" i="2" s="1"/>
  <c r="F49" i="2"/>
  <c r="G49" i="2" s="1"/>
  <c r="F48" i="2"/>
  <c r="G48" i="2" s="1"/>
  <c r="F47" i="2"/>
  <c r="G47" i="2" s="1"/>
  <c r="F46" i="2"/>
  <c r="G46" i="2" s="1"/>
  <c r="F45" i="2"/>
  <c r="G45" i="2" s="1"/>
  <c r="F44" i="2"/>
  <c r="G44" i="2" s="1"/>
  <c r="F43" i="2"/>
  <c r="G43" i="2" s="1"/>
  <c r="F42" i="2"/>
  <c r="G42" i="2" s="1"/>
  <c r="F41" i="2"/>
  <c r="G41" i="2" s="1"/>
  <c r="F40" i="2"/>
  <c r="G40" i="2" s="1"/>
  <c r="F39" i="2"/>
  <c r="G39" i="2" s="1"/>
  <c r="F38" i="2"/>
  <c r="G38" i="2" s="1"/>
  <c r="F37" i="2"/>
  <c r="G37" i="2" s="1"/>
  <c r="F36" i="2"/>
  <c r="G36" i="2" s="1"/>
  <c r="F35" i="2"/>
  <c r="G35" i="2" s="1"/>
  <c r="F34" i="2"/>
  <c r="G34" i="2" s="1"/>
  <c r="F33" i="2"/>
  <c r="G33" i="2" s="1"/>
  <c r="F32" i="2"/>
  <c r="G32" i="2" s="1"/>
  <c r="F31" i="2"/>
  <c r="G31" i="2" s="1"/>
  <c r="F30" i="2"/>
  <c r="G30" i="2" s="1"/>
  <c r="F29" i="2"/>
  <c r="G29" i="2" s="1"/>
  <c r="F28" i="2"/>
  <c r="G28" i="2" s="1"/>
  <c r="F27" i="2"/>
  <c r="G27" i="2" s="1"/>
  <c r="F26" i="2"/>
  <c r="G26" i="2" s="1"/>
  <c r="F25" i="2"/>
  <c r="G25" i="2" s="1"/>
  <c r="F24" i="2"/>
  <c r="G24" i="2" s="1"/>
  <c r="F23" i="2"/>
  <c r="G23" i="2" s="1"/>
  <c r="F22" i="2"/>
  <c r="G22" i="2" s="1"/>
  <c r="F21" i="2"/>
  <c r="G21" i="2" s="1"/>
  <c r="F20" i="2"/>
  <c r="G20" i="2" s="1"/>
  <c r="F19" i="2"/>
  <c r="G19" i="2" s="1"/>
  <c r="AD1011" i="3"/>
  <c r="AD1010" i="3"/>
  <c r="AD1009" i="3"/>
  <c r="AD1008" i="3"/>
  <c r="AD1007" i="3"/>
  <c r="AD1006" i="3"/>
  <c r="AD1005" i="3"/>
  <c r="AD1004" i="3"/>
  <c r="AD1003" i="3"/>
  <c r="AD1002" i="3"/>
  <c r="AD1001" i="3"/>
  <c r="AD1000" i="3"/>
  <c r="AD999" i="3"/>
  <c r="AD998" i="3"/>
  <c r="AD997" i="3"/>
  <c r="AD996" i="3"/>
  <c r="AD995" i="3"/>
  <c r="AD994" i="3"/>
  <c r="AD993" i="3"/>
  <c r="AD992" i="3"/>
  <c r="AD991" i="3"/>
  <c r="AD990" i="3"/>
  <c r="AD989" i="3"/>
  <c r="AD988" i="3"/>
  <c r="AD987" i="3"/>
  <c r="AD986" i="3"/>
  <c r="AD985" i="3"/>
  <c r="AD984" i="3"/>
  <c r="AD983" i="3"/>
  <c r="AD982" i="3"/>
  <c r="AD981" i="3"/>
  <c r="AD980" i="3"/>
  <c r="AD979" i="3"/>
  <c r="AD978" i="3"/>
  <c r="AD977" i="3"/>
  <c r="AD976" i="3"/>
  <c r="AD975" i="3"/>
  <c r="AD974" i="3"/>
  <c r="AD973" i="3"/>
  <c r="AD972" i="3"/>
  <c r="AD971" i="3"/>
  <c r="AD970" i="3"/>
  <c r="AD969" i="3"/>
  <c r="AD968" i="3"/>
  <c r="AD967" i="3"/>
  <c r="AD966" i="3"/>
  <c r="AD965" i="3"/>
  <c r="AD964" i="3"/>
  <c r="AD963" i="3"/>
  <c r="AD962" i="3"/>
  <c r="AD961" i="3"/>
  <c r="AD960" i="3"/>
  <c r="AD959" i="3"/>
  <c r="AD958" i="3"/>
  <c r="AD957" i="3"/>
  <c r="AD956" i="3"/>
  <c r="AD955" i="3"/>
  <c r="AD954" i="3"/>
  <c r="AD953" i="3"/>
  <c r="AD952" i="3"/>
  <c r="AD951" i="3"/>
  <c r="AD950" i="3"/>
  <c r="AD949" i="3"/>
  <c r="AD948" i="3"/>
  <c r="AD947" i="3"/>
  <c r="AD946" i="3"/>
  <c r="AD945" i="3"/>
  <c r="AD944" i="3"/>
  <c r="AD943" i="3"/>
  <c r="AD942" i="3"/>
  <c r="AD941" i="3"/>
  <c r="AD940" i="3"/>
  <c r="AD939" i="3"/>
  <c r="AD938" i="3"/>
  <c r="AD937" i="3"/>
  <c r="AD936" i="3"/>
  <c r="AD935" i="3"/>
  <c r="AD934" i="3"/>
  <c r="AD933" i="3"/>
  <c r="AD932" i="3"/>
  <c r="AD931" i="3"/>
  <c r="AD930" i="3"/>
  <c r="AD929" i="3"/>
  <c r="AD928" i="3"/>
  <c r="AD927" i="3"/>
  <c r="AD926" i="3"/>
  <c r="AD925" i="3"/>
  <c r="AD924" i="3"/>
  <c r="AD923" i="3"/>
  <c r="AD922" i="3"/>
  <c r="AD921" i="3"/>
  <c r="AD920" i="3"/>
  <c r="AD919" i="3"/>
  <c r="AD918" i="3"/>
  <c r="AD917" i="3"/>
  <c r="AD916" i="3"/>
  <c r="AD915" i="3"/>
  <c r="AD914" i="3"/>
  <c r="AD913" i="3"/>
  <c r="AD912" i="3"/>
  <c r="AD911" i="3"/>
  <c r="AD910" i="3"/>
  <c r="AD909" i="3"/>
  <c r="AD908" i="3"/>
  <c r="AD907" i="3"/>
  <c r="AD906" i="3"/>
  <c r="AD905" i="3"/>
  <c r="AD904" i="3"/>
  <c r="AD903" i="3"/>
  <c r="AD902" i="3"/>
  <c r="AD901" i="3"/>
  <c r="AD900" i="3"/>
  <c r="AD899" i="3"/>
  <c r="AD898" i="3"/>
  <c r="AD897" i="3"/>
  <c r="AD896" i="3"/>
  <c r="AD895" i="3"/>
  <c r="AD894" i="3"/>
  <c r="AD893" i="3"/>
  <c r="AD892" i="3"/>
  <c r="AD891" i="3"/>
  <c r="AD890" i="3"/>
  <c r="AD889" i="3"/>
  <c r="AD888" i="3"/>
  <c r="AD887" i="3"/>
  <c r="AD886" i="3"/>
  <c r="AD885" i="3"/>
  <c r="AD884" i="3"/>
  <c r="AD883" i="3"/>
  <c r="AD882" i="3"/>
  <c r="AD881" i="3"/>
  <c r="AD880" i="3"/>
  <c r="AD879" i="3"/>
  <c r="AD878" i="3"/>
  <c r="AD877" i="3"/>
  <c r="AD876" i="3"/>
  <c r="AD875" i="3"/>
  <c r="AD874" i="3"/>
  <c r="AD873" i="3"/>
  <c r="AD872" i="3"/>
  <c r="AD871" i="3"/>
  <c r="AD870" i="3"/>
  <c r="AD869" i="3"/>
  <c r="AD868" i="3"/>
  <c r="AD867" i="3"/>
  <c r="AD866" i="3"/>
  <c r="AD865" i="3"/>
  <c r="AD864" i="3"/>
  <c r="AD863" i="3"/>
  <c r="AD862" i="3"/>
  <c r="AD861" i="3"/>
  <c r="AD860" i="3"/>
  <c r="AD859" i="3"/>
  <c r="AD858" i="3"/>
  <c r="AD857" i="3"/>
  <c r="AD856" i="3"/>
  <c r="AD855" i="3"/>
  <c r="AD854" i="3"/>
  <c r="AD853" i="3"/>
  <c r="AD852" i="3"/>
  <c r="AD851" i="3"/>
  <c r="AD850" i="3"/>
  <c r="AD849" i="3"/>
  <c r="AD848" i="3"/>
  <c r="AD847" i="3"/>
  <c r="AD846" i="3"/>
  <c r="AD845" i="3"/>
  <c r="AD844" i="3"/>
  <c r="AD843" i="3"/>
  <c r="AD842" i="3"/>
  <c r="AD841" i="3"/>
  <c r="AD840" i="3"/>
  <c r="AD839" i="3"/>
  <c r="AD838" i="3"/>
  <c r="AD837" i="3"/>
  <c r="AD836" i="3"/>
  <c r="AD835" i="3"/>
  <c r="AD834" i="3"/>
  <c r="AD833" i="3"/>
  <c r="AD832" i="3"/>
  <c r="AD831" i="3"/>
  <c r="AD830" i="3"/>
  <c r="AD829" i="3"/>
  <c r="AD828" i="3"/>
  <c r="AD827" i="3"/>
  <c r="AD826" i="3"/>
  <c r="AD825" i="3"/>
  <c r="AD824" i="3"/>
  <c r="AD823" i="3"/>
  <c r="AD822" i="3"/>
  <c r="AD821" i="3"/>
  <c r="AD820" i="3"/>
  <c r="AD819" i="3"/>
  <c r="AD818" i="3"/>
  <c r="AD817" i="3"/>
  <c r="AD816" i="3"/>
  <c r="AD815" i="3"/>
  <c r="AD814" i="3"/>
  <c r="AD813" i="3"/>
  <c r="AD812" i="3"/>
  <c r="AD811" i="3"/>
  <c r="AD810" i="3"/>
  <c r="AD809" i="3"/>
  <c r="AD808" i="3"/>
  <c r="AD807" i="3"/>
  <c r="AD806" i="3"/>
  <c r="AD805" i="3"/>
  <c r="AD804" i="3"/>
  <c r="AD803" i="3"/>
  <c r="AD802" i="3"/>
  <c r="AD801" i="3"/>
  <c r="AD800" i="3"/>
  <c r="AD799" i="3"/>
  <c r="AD798" i="3"/>
  <c r="AD797" i="3"/>
  <c r="AD796" i="3"/>
  <c r="AD795" i="3"/>
  <c r="AD794" i="3"/>
  <c r="AD793" i="3"/>
  <c r="AD792" i="3"/>
  <c r="AD791" i="3"/>
  <c r="AD790" i="3"/>
  <c r="AD789" i="3"/>
  <c r="AD788" i="3"/>
  <c r="AD787" i="3"/>
  <c r="AD786" i="3"/>
  <c r="AD785" i="3"/>
  <c r="AD784" i="3"/>
  <c r="AD783" i="3"/>
  <c r="AD782" i="3"/>
  <c r="AD781" i="3"/>
  <c r="AD780" i="3"/>
  <c r="AD779" i="3"/>
  <c r="AD778" i="3"/>
  <c r="AD777" i="3"/>
  <c r="AD776" i="3"/>
  <c r="AD775" i="3"/>
  <c r="AD774" i="3"/>
  <c r="AD773" i="3"/>
  <c r="AD772" i="3"/>
  <c r="AD771" i="3"/>
  <c r="AD770" i="3"/>
  <c r="AD769" i="3"/>
  <c r="AD768" i="3"/>
  <c r="AD767" i="3"/>
  <c r="AD766" i="3"/>
  <c r="AD765" i="3"/>
  <c r="AD764" i="3"/>
  <c r="AD763" i="3"/>
  <c r="AD762" i="3"/>
  <c r="AD761" i="3"/>
  <c r="AD760" i="3"/>
  <c r="AD759" i="3"/>
  <c r="AD758" i="3"/>
  <c r="AD757" i="3"/>
  <c r="AD756" i="3"/>
  <c r="AD755" i="3"/>
  <c r="AD754" i="3"/>
  <c r="AD753" i="3"/>
  <c r="AD752" i="3"/>
  <c r="AD751" i="3"/>
  <c r="AD750" i="3"/>
  <c r="AD749" i="3"/>
  <c r="AD748" i="3"/>
  <c r="AD747" i="3"/>
  <c r="AD746" i="3"/>
  <c r="AD745" i="3"/>
  <c r="AD744" i="3"/>
  <c r="AD743" i="3"/>
  <c r="AD742" i="3"/>
  <c r="AD741" i="3"/>
  <c r="AD740" i="3"/>
  <c r="AD739" i="3"/>
  <c r="AD738" i="3"/>
  <c r="AD737" i="3"/>
  <c r="AD736" i="3"/>
  <c r="AD735" i="3"/>
  <c r="AD734" i="3"/>
  <c r="AD733" i="3"/>
  <c r="AD732" i="3"/>
  <c r="AD731" i="3"/>
  <c r="AD730" i="3"/>
  <c r="AD729" i="3"/>
  <c r="AD728" i="3"/>
  <c r="AD727" i="3"/>
  <c r="AD726" i="3"/>
  <c r="AD725" i="3"/>
  <c r="AD724" i="3"/>
  <c r="AD723" i="3"/>
  <c r="AD722" i="3"/>
  <c r="AD721" i="3"/>
  <c r="AD720" i="3"/>
  <c r="AD719" i="3"/>
  <c r="AD718" i="3"/>
  <c r="AD717" i="3"/>
  <c r="AD716" i="3"/>
  <c r="AD715" i="3"/>
  <c r="AD714" i="3"/>
  <c r="AD713" i="3"/>
  <c r="AD712" i="3"/>
  <c r="AD711" i="3"/>
  <c r="AD710" i="3"/>
  <c r="AD709" i="3"/>
  <c r="AD708" i="3"/>
  <c r="AD707" i="3"/>
  <c r="AD706" i="3"/>
  <c r="AD705" i="3"/>
  <c r="AD704" i="3"/>
  <c r="AD703" i="3"/>
  <c r="AD702" i="3"/>
  <c r="AD701" i="3"/>
  <c r="AD700" i="3"/>
  <c r="AD699" i="3"/>
  <c r="AD698" i="3"/>
  <c r="AD697" i="3"/>
  <c r="AD696" i="3"/>
  <c r="AD695" i="3"/>
  <c r="AD694" i="3"/>
  <c r="AD693" i="3"/>
  <c r="AD692" i="3"/>
  <c r="AD691" i="3"/>
  <c r="AD690" i="3"/>
  <c r="AD689" i="3"/>
  <c r="AD688" i="3"/>
  <c r="AD687" i="3"/>
  <c r="AD686" i="3"/>
  <c r="AD685" i="3"/>
  <c r="AD684" i="3"/>
  <c r="AD683" i="3"/>
  <c r="AD682" i="3"/>
  <c r="AD681" i="3"/>
  <c r="AD680" i="3"/>
  <c r="AD679" i="3"/>
  <c r="AD678" i="3"/>
  <c r="AD677" i="3"/>
  <c r="AD676" i="3"/>
  <c r="AD675" i="3"/>
  <c r="AD674" i="3"/>
  <c r="AD673" i="3"/>
  <c r="AD672" i="3"/>
  <c r="AD671" i="3"/>
  <c r="AD670" i="3"/>
  <c r="AD669" i="3"/>
  <c r="AD668" i="3"/>
  <c r="AD667" i="3"/>
  <c r="AD666" i="3"/>
  <c r="AD665" i="3"/>
  <c r="AD664" i="3"/>
  <c r="AD663" i="3"/>
  <c r="AD662" i="3"/>
  <c r="AD661" i="3"/>
  <c r="AD660" i="3"/>
  <c r="AD659" i="3"/>
  <c r="AD658" i="3"/>
  <c r="AD657" i="3"/>
  <c r="AD656" i="3"/>
  <c r="AD655" i="3"/>
  <c r="AD654" i="3"/>
  <c r="AD653" i="3"/>
  <c r="AD652" i="3"/>
  <c r="AD651" i="3"/>
  <c r="AD650" i="3"/>
  <c r="AD649" i="3"/>
  <c r="AD648" i="3"/>
  <c r="AD647" i="3"/>
  <c r="AD646" i="3"/>
  <c r="AD645" i="3"/>
  <c r="AD644" i="3"/>
  <c r="AD643" i="3"/>
  <c r="AD642" i="3"/>
  <c r="AD641" i="3"/>
  <c r="AD640" i="3"/>
  <c r="AD639" i="3"/>
  <c r="AD638" i="3"/>
  <c r="AD637" i="3"/>
  <c r="AD636" i="3"/>
  <c r="AD635" i="3"/>
  <c r="AD634" i="3"/>
  <c r="AD633" i="3"/>
  <c r="AD632" i="3"/>
  <c r="AD631" i="3"/>
  <c r="AD630" i="3"/>
  <c r="AD629" i="3"/>
  <c r="AD628" i="3"/>
  <c r="AD627" i="3"/>
  <c r="AD626" i="3"/>
  <c r="AD625" i="3"/>
  <c r="AD624" i="3"/>
  <c r="AD623" i="3"/>
  <c r="AD622" i="3"/>
  <c r="AD621" i="3"/>
  <c r="AD620" i="3"/>
  <c r="AD619" i="3"/>
  <c r="AD618" i="3"/>
  <c r="AD617" i="3"/>
  <c r="AD616" i="3"/>
  <c r="AD615" i="3"/>
  <c r="AD614" i="3"/>
  <c r="AD613" i="3"/>
  <c r="AD612" i="3"/>
  <c r="AD611" i="3"/>
  <c r="AD610" i="3"/>
  <c r="AD609" i="3"/>
  <c r="AD608" i="3"/>
  <c r="AD607" i="3"/>
  <c r="AD606" i="3"/>
  <c r="AD605" i="3"/>
  <c r="AD604" i="3"/>
  <c r="AD603" i="3"/>
  <c r="AD602" i="3"/>
  <c r="AD601" i="3"/>
  <c r="AD600" i="3"/>
  <c r="AD599" i="3"/>
  <c r="AD598" i="3"/>
  <c r="AD597" i="3"/>
  <c r="AD596" i="3"/>
  <c r="AD595" i="3"/>
  <c r="AD594" i="3"/>
  <c r="AD593" i="3"/>
  <c r="AD592" i="3"/>
  <c r="AD591" i="3"/>
  <c r="AD590" i="3"/>
  <c r="AD589" i="3"/>
  <c r="AD588" i="3"/>
  <c r="AD587" i="3"/>
  <c r="AD586" i="3"/>
  <c r="AD585" i="3"/>
  <c r="AD584" i="3"/>
  <c r="AD583" i="3"/>
  <c r="AD582" i="3"/>
  <c r="AD581" i="3"/>
  <c r="AD580" i="3"/>
  <c r="AD579" i="3"/>
  <c r="AD578" i="3"/>
  <c r="AD577" i="3"/>
  <c r="AD576" i="3"/>
  <c r="AD575" i="3"/>
  <c r="AD574" i="3"/>
  <c r="AD573" i="3"/>
  <c r="AD572" i="3"/>
  <c r="AD571" i="3"/>
  <c r="AD570" i="3"/>
  <c r="AD569" i="3"/>
  <c r="AD568" i="3"/>
  <c r="AD567" i="3"/>
  <c r="AD566" i="3"/>
  <c r="AD565" i="3"/>
  <c r="AD564" i="3"/>
  <c r="AD563" i="3"/>
  <c r="AD562" i="3"/>
  <c r="AD561" i="3"/>
  <c r="AD560" i="3"/>
  <c r="AD559" i="3"/>
  <c r="AD558" i="3"/>
  <c r="AD557" i="3"/>
  <c r="AD556" i="3"/>
  <c r="AD555" i="3"/>
  <c r="AD554" i="3"/>
  <c r="AD553" i="3"/>
  <c r="AD552" i="3"/>
  <c r="AD551" i="3"/>
  <c r="AD550" i="3"/>
  <c r="AD549" i="3"/>
  <c r="AD548" i="3"/>
  <c r="AD547" i="3"/>
  <c r="AD546" i="3"/>
  <c r="AD545" i="3"/>
  <c r="AD544" i="3"/>
  <c r="AD543" i="3"/>
  <c r="AD542" i="3"/>
  <c r="AD541" i="3"/>
  <c r="AD540" i="3"/>
  <c r="AD539" i="3"/>
  <c r="AD538" i="3"/>
  <c r="AD537" i="3"/>
  <c r="AD536" i="3"/>
  <c r="AD535" i="3"/>
  <c r="AD534" i="3"/>
  <c r="AD533" i="3"/>
  <c r="AD532" i="3"/>
  <c r="AD531" i="3"/>
  <c r="AD530" i="3"/>
  <c r="AD529" i="3"/>
  <c r="AD528" i="3"/>
  <c r="AD527" i="3"/>
  <c r="AD526" i="3"/>
  <c r="AD525" i="3"/>
  <c r="AD524" i="3"/>
  <c r="AD523" i="3"/>
  <c r="AD522" i="3"/>
  <c r="AD521" i="3"/>
  <c r="AD520" i="3"/>
  <c r="AD519" i="3"/>
  <c r="AD518" i="3"/>
  <c r="AD517" i="3"/>
  <c r="AD516" i="3"/>
  <c r="AD515" i="3"/>
  <c r="AD514" i="3"/>
  <c r="AD513" i="3"/>
  <c r="AD512" i="3"/>
  <c r="AD511" i="3"/>
  <c r="AD510" i="3"/>
  <c r="AD509" i="3"/>
  <c r="AD508" i="3"/>
  <c r="AD507" i="3"/>
  <c r="AD506" i="3"/>
  <c r="AD505" i="3"/>
  <c r="AD504" i="3"/>
  <c r="AD503" i="3"/>
  <c r="AD502" i="3"/>
  <c r="AD501" i="3"/>
  <c r="AD500" i="3"/>
  <c r="AD499" i="3"/>
  <c r="AD498" i="3"/>
  <c r="AD497" i="3"/>
  <c r="AD496" i="3"/>
  <c r="AD495" i="3"/>
  <c r="AD494" i="3"/>
  <c r="AD493" i="3"/>
  <c r="AD492" i="3"/>
  <c r="AD491" i="3"/>
  <c r="AD490" i="3"/>
  <c r="AD489" i="3"/>
  <c r="AD488" i="3"/>
  <c r="AD487" i="3"/>
  <c r="AD486" i="3"/>
  <c r="AD485" i="3"/>
  <c r="AD484" i="3"/>
  <c r="AD483" i="3"/>
  <c r="AD482" i="3"/>
  <c r="AD481" i="3"/>
  <c r="AD480" i="3"/>
  <c r="AD479" i="3"/>
  <c r="AD478" i="3"/>
  <c r="AD477" i="3"/>
  <c r="AD476" i="3"/>
  <c r="AD475" i="3"/>
  <c r="AD474" i="3"/>
  <c r="AD473" i="3"/>
  <c r="AD472" i="3"/>
  <c r="AD471" i="3"/>
  <c r="AD470" i="3"/>
  <c r="AD469" i="3"/>
  <c r="AD468" i="3"/>
  <c r="AD467" i="3"/>
  <c r="AD466" i="3"/>
  <c r="AD465" i="3"/>
  <c r="AD464" i="3"/>
  <c r="AD463" i="3"/>
  <c r="AD462" i="3"/>
  <c r="AD461" i="3"/>
  <c r="AD460" i="3"/>
  <c r="AD459" i="3"/>
  <c r="AD458" i="3"/>
  <c r="AD457" i="3"/>
  <c r="AD456" i="3"/>
  <c r="AD455" i="3"/>
  <c r="AD454" i="3"/>
  <c r="AD453" i="3"/>
  <c r="AD452" i="3"/>
  <c r="AD451" i="3"/>
  <c r="AD450" i="3"/>
  <c r="AD449" i="3"/>
  <c r="AD448" i="3"/>
  <c r="AD447" i="3"/>
  <c r="AD446" i="3"/>
  <c r="AD445" i="3"/>
  <c r="AD444" i="3"/>
  <c r="AD443" i="3"/>
  <c r="AD442" i="3"/>
  <c r="AD441" i="3"/>
  <c r="AD440" i="3"/>
  <c r="AD439" i="3"/>
  <c r="AD438" i="3"/>
  <c r="AD437" i="3"/>
  <c r="AD436" i="3"/>
  <c r="AD435" i="3"/>
  <c r="AD434" i="3"/>
  <c r="AD433" i="3"/>
  <c r="AD432" i="3"/>
  <c r="AD431" i="3"/>
  <c r="AD430" i="3"/>
  <c r="AD429" i="3"/>
  <c r="AD428" i="3"/>
  <c r="AD427" i="3"/>
  <c r="AD426" i="3"/>
  <c r="AD425" i="3"/>
  <c r="AD424" i="3"/>
  <c r="AD423" i="3"/>
  <c r="AD422" i="3"/>
  <c r="AD421" i="3"/>
  <c r="AD420" i="3"/>
  <c r="AD419" i="3"/>
  <c r="AD418" i="3"/>
  <c r="AD417" i="3"/>
  <c r="AD416" i="3"/>
  <c r="AD415" i="3"/>
  <c r="AD414" i="3"/>
  <c r="AD413" i="3"/>
  <c r="AD412" i="3"/>
  <c r="AD411" i="3"/>
  <c r="AD410" i="3"/>
  <c r="AD409" i="3"/>
  <c r="AD408" i="3"/>
  <c r="AD407" i="3"/>
  <c r="AD406" i="3"/>
  <c r="AD405" i="3"/>
  <c r="AD404" i="3"/>
  <c r="AD403" i="3"/>
  <c r="AD402" i="3"/>
  <c r="AD401" i="3"/>
  <c r="AD400" i="3"/>
  <c r="AD399" i="3"/>
  <c r="AD398" i="3"/>
  <c r="AD397" i="3"/>
  <c r="AD396" i="3"/>
  <c r="AD395" i="3"/>
  <c r="AD394" i="3"/>
  <c r="AD393" i="3"/>
  <c r="AD392" i="3"/>
  <c r="AD391" i="3"/>
  <c r="AD390" i="3"/>
  <c r="AD389" i="3"/>
  <c r="AD388" i="3"/>
  <c r="AD387" i="3"/>
  <c r="AD386" i="3"/>
  <c r="AD385" i="3"/>
  <c r="AD384" i="3"/>
  <c r="AD383" i="3"/>
  <c r="AD382" i="3"/>
  <c r="AD381" i="3"/>
  <c r="AD380" i="3"/>
  <c r="AD379" i="3"/>
  <c r="AD378" i="3"/>
  <c r="AD377" i="3"/>
  <c r="AD376" i="3"/>
  <c r="AD375" i="3"/>
  <c r="AD374" i="3"/>
  <c r="AD373" i="3"/>
  <c r="AD372" i="3"/>
  <c r="AD371" i="3"/>
  <c r="AD370" i="3"/>
  <c r="AD369" i="3"/>
  <c r="AD368" i="3"/>
  <c r="AD367" i="3"/>
  <c r="AD366" i="3"/>
  <c r="AD365" i="3"/>
  <c r="AD364" i="3"/>
  <c r="AD363" i="3"/>
  <c r="AD362" i="3"/>
  <c r="AD361" i="3"/>
  <c r="AD360" i="3"/>
  <c r="AD359" i="3"/>
  <c r="AD358" i="3"/>
  <c r="AD357" i="3"/>
  <c r="AD356" i="3"/>
  <c r="AD355" i="3"/>
  <c r="AD354" i="3"/>
  <c r="AD353" i="3"/>
  <c r="AD352" i="3"/>
  <c r="AD351" i="3"/>
  <c r="AD350" i="3"/>
  <c r="AD349" i="3"/>
  <c r="AD348" i="3"/>
  <c r="AD347" i="3"/>
  <c r="AD346" i="3"/>
  <c r="AD345" i="3"/>
  <c r="AD344" i="3"/>
  <c r="AD343" i="3"/>
  <c r="AD342" i="3"/>
  <c r="AD341" i="3"/>
  <c r="AD340" i="3"/>
  <c r="AD339" i="3"/>
  <c r="AD338" i="3"/>
  <c r="AD337" i="3"/>
  <c r="AD336" i="3"/>
  <c r="AD335" i="3"/>
  <c r="AD334" i="3"/>
  <c r="AD333" i="3"/>
  <c r="AD332" i="3"/>
  <c r="AD331" i="3"/>
  <c r="AD330" i="3"/>
  <c r="AD329" i="3"/>
  <c r="AD328" i="3"/>
  <c r="AD327" i="3"/>
  <c r="AD326" i="3"/>
  <c r="AD325" i="3"/>
  <c r="AD324" i="3"/>
  <c r="AD323" i="3"/>
  <c r="AD322" i="3"/>
  <c r="AD321" i="3"/>
  <c r="AD320" i="3"/>
  <c r="AD319" i="3"/>
  <c r="AD318" i="3"/>
  <c r="AD317" i="3"/>
  <c r="AD316" i="3"/>
  <c r="AD315" i="3"/>
  <c r="AD314" i="3"/>
  <c r="AD313" i="3"/>
  <c r="AD312" i="3"/>
  <c r="AD311" i="3"/>
  <c r="AD310" i="3"/>
  <c r="AD309" i="3"/>
  <c r="AD308" i="3"/>
  <c r="AD307" i="3"/>
  <c r="AD306" i="3"/>
  <c r="AD305" i="3"/>
  <c r="AD304" i="3"/>
  <c r="AD303" i="3"/>
  <c r="AD302" i="3"/>
  <c r="AD301" i="3"/>
  <c r="AD300" i="3"/>
  <c r="AD299" i="3"/>
  <c r="AD298" i="3"/>
  <c r="AD297" i="3"/>
  <c r="AD296" i="3"/>
  <c r="AD295" i="3"/>
  <c r="AD294" i="3"/>
  <c r="AD293" i="3"/>
  <c r="AD292" i="3"/>
  <c r="AD291" i="3"/>
  <c r="AD290" i="3"/>
  <c r="AD289" i="3"/>
  <c r="AD288" i="3"/>
  <c r="AD287" i="3"/>
  <c r="AD286" i="3"/>
  <c r="AD285" i="3"/>
  <c r="AD284" i="3"/>
  <c r="AD283" i="3"/>
  <c r="AD282" i="3"/>
  <c r="AD281" i="3"/>
  <c r="AD280" i="3"/>
  <c r="AD279" i="3"/>
  <c r="AD278" i="3"/>
  <c r="AD277" i="3"/>
  <c r="AD276" i="3"/>
  <c r="AD275" i="3"/>
  <c r="AD274" i="3"/>
  <c r="AD273" i="3"/>
  <c r="AD272" i="3"/>
  <c r="AD271" i="3"/>
  <c r="AD270" i="3"/>
  <c r="AD269" i="3"/>
  <c r="AD268" i="3"/>
  <c r="AD267" i="3"/>
  <c r="AD266" i="3"/>
  <c r="AD265" i="3"/>
  <c r="AD264" i="3"/>
  <c r="AD263" i="3"/>
  <c r="AD262" i="3"/>
  <c r="AD261" i="3"/>
  <c r="AD260" i="3"/>
  <c r="AD259" i="3"/>
  <c r="AD258" i="3"/>
  <c r="AD257" i="3"/>
  <c r="AD256" i="3"/>
  <c r="AD255" i="3"/>
  <c r="AD254" i="3"/>
  <c r="AD253" i="3"/>
  <c r="AD252" i="3"/>
  <c r="AD251" i="3"/>
  <c r="AD250" i="3"/>
  <c r="AD249" i="3"/>
  <c r="AD248" i="3"/>
  <c r="AD247" i="3"/>
  <c r="AD246" i="3"/>
  <c r="AD245" i="3"/>
  <c r="AD244" i="3"/>
  <c r="AD243" i="3"/>
  <c r="AD242" i="3"/>
  <c r="AD241" i="3"/>
  <c r="AD240" i="3"/>
  <c r="AD239" i="3"/>
  <c r="AD238" i="3"/>
  <c r="AD237" i="3"/>
  <c r="AD236" i="3"/>
  <c r="AD235" i="3"/>
  <c r="AD234" i="3"/>
  <c r="AD233" i="3"/>
  <c r="AD232" i="3"/>
  <c r="AD231" i="3"/>
  <c r="AD230" i="3"/>
  <c r="AD229" i="3"/>
  <c r="AD228" i="3"/>
  <c r="AD227" i="3"/>
  <c r="AD226" i="3"/>
  <c r="AD225" i="3"/>
  <c r="AD224" i="3"/>
  <c r="AD223" i="3"/>
  <c r="AD222" i="3"/>
  <c r="AD221" i="3"/>
  <c r="AD220" i="3"/>
  <c r="AD219" i="3"/>
  <c r="AD218" i="3"/>
  <c r="AD217" i="3"/>
  <c r="AD216" i="3"/>
  <c r="AD215" i="3"/>
  <c r="AD214" i="3"/>
  <c r="AD213" i="3"/>
  <c r="AD212" i="3"/>
  <c r="AD211" i="3"/>
  <c r="AD210" i="3"/>
  <c r="AD209" i="3"/>
  <c r="AD208" i="3"/>
  <c r="AD207" i="3"/>
  <c r="AD206" i="3"/>
  <c r="AD205" i="3"/>
  <c r="AD204" i="3"/>
  <c r="AD203" i="3"/>
  <c r="AD202" i="3"/>
  <c r="AD201" i="3"/>
  <c r="AD200" i="3"/>
  <c r="AD199" i="3"/>
  <c r="AD198" i="3"/>
  <c r="AD197" i="3"/>
  <c r="AD196" i="3"/>
  <c r="AD195" i="3"/>
  <c r="AD194" i="3"/>
  <c r="AD193" i="3"/>
  <c r="AD192" i="3"/>
  <c r="AD191" i="3"/>
  <c r="AD190" i="3"/>
  <c r="AD189" i="3"/>
  <c r="AD188" i="3"/>
  <c r="AD187" i="3"/>
  <c r="AD186" i="3"/>
  <c r="AD185" i="3"/>
  <c r="AD184" i="3"/>
  <c r="AD183" i="3"/>
  <c r="AD182" i="3"/>
  <c r="AD181" i="3"/>
  <c r="AD180" i="3"/>
  <c r="AD179" i="3"/>
  <c r="AD178" i="3"/>
  <c r="AD177" i="3"/>
  <c r="AD176" i="3"/>
  <c r="AD175" i="3"/>
  <c r="AD174" i="3"/>
  <c r="AD173" i="3"/>
  <c r="AD172" i="3"/>
  <c r="AD171" i="3"/>
  <c r="AD170" i="3"/>
  <c r="AD169" i="3"/>
  <c r="AD168" i="3"/>
  <c r="AD167" i="3"/>
  <c r="AD166" i="3"/>
  <c r="AD165" i="3"/>
  <c r="AD164" i="3"/>
  <c r="AD163" i="3"/>
  <c r="AD162" i="3"/>
  <c r="AD161" i="3"/>
  <c r="AD160" i="3"/>
  <c r="AD159" i="3"/>
  <c r="AD158" i="3"/>
  <c r="AD157" i="3"/>
  <c r="AD156" i="3"/>
  <c r="AD155" i="3"/>
  <c r="AD154" i="3"/>
  <c r="AD153" i="3"/>
  <c r="AD152" i="3"/>
  <c r="AD151" i="3"/>
  <c r="AD150" i="3"/>
  <c r="AD149" i="3"/>
  <c r="AD148" i="3"/>
  <c r="AD147" i="3"/>
  <c r="AD146" i="3"/>
  <c r="AD145" i="3"/>
  <c r="AD144" i="3"/>
  <c r="AD143" i="3"/>
  <c r="AD142" i="3"/>
  <c r="AD141" i="3"/>
  <c r="AD140" i="3"/>
  <c r="AD139" i="3"/>
  <c r="AD138" i="3"/>
  <c r="AD137" i="3"/>
  <c r="AD136" i="3"/>
  <c r="AD135" i="3"/>
  <c r="AD134" i="3"/>
  <c r="AD133" i="3"/>
  <c r="AD132" i="3"/>
  <c r="AD131" i="3"/>
  <c r="AD130" i="3"/>
  <c r="AD129" i="3"/>
  <c r="AD128" i="3"/>
  <c r="AD127" i="3"/>
  <c r="AD126" i="3"/>
  <c r="AD125" i="3"/>
  <c r="AD124" i="3"/>
  <c r="AD123" i="3"/>
  <c r="AD122" i="3"/>
  <c r="AD121" i="3"/>
  <c r="AD120" i="3"/>
  <c r="AD119" i="3"/>
  <c r="AD118" i="3"/>
  <c r="AD117" i="3"/>
  <c r="AD116" i="3"/>
  <c r="AD115" i="3"/>
  <c r="AD114" i="3"/>
  <c r="AD113" i="3"/>
  <c r="AD112" i="3"/>
  <c r="AD111" i="3"/>
  <c r="AD110" i="3"/>
  <c r="AD109" i="3"/>
  <c r="AD108" i="3"/>
  <c r="AD107" i="3"/>
  <c r="AD106" i="3"/>
  <c r="AD105" i="3"/>
  <c r="AD104" i="3"/>
  <c r="AD103" i="3"/>
  <c r="AD102" i="3"/>
  <c r="AD101" i="3"/>
  <c r="AD100" i="3"/>
  <c r="AD99" i="3"/>
  <c r="AD98" i="3"/>
  <c r="AD97" i="3"/>
  <c r="AD96" i="3"/>
  <c r="AD95" i="3"/>
  <c r="AD94" i="3"/>
  <c r="AD93" i="3"/>
  <c r="AD92" i="3"/>
  <c r="AD91" i="3"/>
  <c r="AD90" i="3"/>
  <c r="AD89" i="3"/>
  <c r="AD88" i="3"/>
  <c r="AD87" i="3"/>
  <c r="AD86" i="3"/>
  <c r="AD85" i="3"/>
  <c r="AD84" i="3"/>
  <c r="AD83" i="3"/>
  <c r="AD82" i="3"/>
  <c r="AD81" i="3"/>
  <c r="AD80" i="3"/>
  <c r="AD79" i="3"/>
  <c r="AD78" i="3"/>
  <c r="AD77" i="3"/>
  <c r="AD76" i="3"/>
  <c r="AD75" i="3"/>
  <c r="AD74" i="3"/>
  <c r="AD73" i="3"/>
  <c r="AD72" i="3"/>
  <c r="AD71" i="3"/>
  <c r="AD70" i="3"/>
  <c r="AD69" i="3"/>
  <c r="AD68" i="3"/>
  <c r="AD67" i="3"/>
  <c r="AD66" i="3"/>
  <c r="AD65" i="3"/>
  <c r="AD64" i="3"/>
  <c r="AD63" i="3"/>
  <c r="AD62" i="3"/>
  <c r="AD61" i="3"/>
  <c r="AD60" i="3"/>
  <c r="AD59" i="3"/>
  <c r="AD58" i="3"/>
  <c r="AD57" i="3"/>
  <c r="AD56" i="3"/>
  <c r="AD55" i="3"/>
  <c r="AD54" i="3"/>
  <c r="AD53" i="3"/>
  <c r="AD52" i="3"/>
  <c r="AD51" i="3"/>
  <c r="AD50" i="3"/>
  <c r="AD49" i="3"/>
  <c r="AD48" i="3"/>
  <c r="AD47" i="3"/>
  <c r="AD46" i="3"/>
  <c r="AD45" i="3"/>
  <c r="AD44" i="3"/>
  <c r="AD43" i="3"/>
  <c r="AD42" i="3"/>
  <c r="AD41" i="3"/>
  <c r="AD40" i="3"/>
  <c r="AD39" i="3"/>
  <c r="AD38" i="3"/>
  <c r="AD37" i="3"/>
  <c r="AD36" i="3"/>
  <c r="AD35" i="3"/>
  <c r="AD34" i="3"/>
  <c r="AD33" i="3"/>
  <c r="AD32" i="3"/>
  <c r="AD31" i="3"/>
  <c r="AD30" i="3"/>
  <c r="AD29" i="3"/>
  <c r="AD28" i="3"/>
  <c r="AD27" i="3"/>
  <c r="AD26" i="3"/>
  <c r="AD25" i="3"/>
  <c r="AD24" i="3"/>
  <c r="AD23" i="3"/>
  <c r="AD22" i="3"/>
  <c r="AD21" i="3"/>
  <c r="AD20" i="3"/>
  <c r="AD19" i="3"/>
  <c r="AD18" i="3"/>
  <c r="AD17" i="3"/>
  <c r="AD16" i="3"/>
  <c r="AD15" i="3"/>
  <c r="AD14" i="3"/>
  <c r="AD13" i="3"/>
  <c r="AB1011" i="3"/>
  <c r="AB1010" i="3"/>
  <c r="AB1009" i="3"/>
  <c r="AB1008" i="3"/>
  <c r="AB1007" i="3"/>
  <c r="AB1006" i="3"/>
  <c r="AB1005" i="3"/>
  <c r="AB1004" i="3"/>
  <c r="AB1003" i="3"/>
  <c r="AB1002" i="3"/>
  <c r="AB1001" i="3"/>
  <c r="AB1000" i="3"/>
  <c r="AB999" i="3"/>
  <c r="AB998" i="3"/>
  <c r="AB997" i="3"/>
  <c r="AB996" i="3"/>
  <c r="AB995" i="3"/>
  <c r="AB994" i="3"/>
  <c r="AB993" i="3"/>
  <c r="AB992" i="3"/>
  <c r="AB991" i="3"/>
  <c r="AB990" i="3"/>
  <c r="AB989" i="3"/>
  <c r="AB988" i="3"/>
  <c r="AB987" i="3"/>
  <c r="AB986" i="3"/>
  <c r="AB985" i="3"/>
  <c r="AB984" i="3"/>
  <c r="AB983" i="3"/>
  <c r="AB982" i="3"/>
  <c r="AB981" i="3"/>
  <c r="AB980" i="3"/>
  <c r="AB979" i="3"/>
  <c r="AB978" i="3"/>
  <c r="AB977" i="3"/>
  <c r="AB976" i="3"/>
  <c r="AB975" i="3"/>
  <c r="AB974" i="3"/>
  <c r="AB973" i="3"/>
  <c r="AB972" i="3"/>
  <c r="AB971" i="3"/>
  <c r="AB970" i="3"/>
  <c r="AB969" i="3"/>
  <c r="AB968" i="3"/>
  <c r="AB967" i="3"/>
  <c r="AB966" i="3"/>
  <c r="AB965" i="3"/>
  <c r="AB964" i="3"/>
  <c r="AB963" i="3"/>
  <c r="AB962" i="3"/>
  <c r="AB961" i="3"/>
  <c r="AB960" i="3"/>
  <c r="AB959" i="3"/>
  <c r="AB958" i="3"/>
  <c r="AB957" i="3"/>
  <c r="AB956" i="3"/>
  <c r="AB955" i="3"/>
  <c r="AB954" i="3"/>
  <c r="AB953" i="3"/>
  <c r="AB952" i="3"/>
  <c r="AB951" i="3"/>
  <c r="AB950" i="3"/>
  <c r="AB949" i="3"/>
  <c r="AB948" i="3"/>
  <c r="AB947" i="3"/>
  <c r="AB946" i="3"/>
  <c r="AB945" i="3"/>
  <c r="AB944" i="3"/>
  <c r="AB943" i="3"/>
  <c r="AB942" i="3"/>
  <c r="AB941" i="3"/>
  <c r="AB940" i="3"/>
  <c r="AB939" i="3"/>
  <c r="AB938" i="3"/>
  <c r="AB937" i="3"/>
  <c r="AB936" i="3"/>
  <c r="AB935" i="3"/>
  <c r="AB934" i="3"/>
  <c r="AB933" i="3"/>
  <c r="AB932" i="3"/>
  <c r="AB931" i="3"/>
  <c r="AB930" i="3"/>
  <c r="AB929" i="3"/>
  <c r="AB928" i="3"/>
  <c r="AB927" i="3"/>
  <c r="AB926" i="3"/>
  <c r="AB925" i="3"/>
  <c r="AB924" i="3"/>
  <c r="AB923" i="3"/>
  <c r="AB922" i="3"/>
  <c r="AB921" i="3"/>
  <c r="AB920" i="3"/>
  <c r="AB919" i="3"/>
  <c r="AB918" i="3"/>
  <c r="AB917" i="3"/>
  <c r="AB916" i="3"/>
  <c r="AB915" i="3"/>
  <c r="AB914" i="3"/>
  <c r="AB913" i="3"/>
  <c r="AB912" i="3"/>
  <c r="AB911" i="3"/>
  <c r="AB910" i="3"/>
  <c r="AB909" i="3"/>
  <c r="AB908" i="3"/>
  <c r="AB907" i="3"/>
  <c r="AB906" i="3"/>
  <c r="AB905" i="3"/>
  <c r="AB904" i="3"/>
  <c r="AB903" i="3"/>
  <c r="AB902" i="3"/>
  <c r="AB901" i="3"/>
  <c r="AB900" i="3"/>
  <c r="AB899" i="3"/>
  <c r="AB898" i="3"/>
  <c r="AB897" i="3"/>
  <c r="AB896" i="3"/>
  <c r="AB895" i="3"/>
  <c r="AB894" i="3"/>
  <c r="AB893" i="3"/>
  <c r="AB892" i="3"/>
  <c r="AB891" i="3"/>
  <c r="AB890" i="3"/>
  <c r="AB889" i="3"/>
  <c r="AB888" i="3"/>
  <c r="AB887" i="3"/>
  <c r="AB886" i="3"/>
  <c r="AB885" i="3"/>
  <c r="AB884" i="3"/>
  <c r="AB883" i="3"/>
  <c r="AB882" i="3"/>
  <c r="AB881" i="3"/>
  <c r="AB880" i="3"/>
  <c r="AB879" i="3"/>
  <c r="AB878" i="3"/>
  <c r="AB877" i="3"/>
  <c r="AB876" i="3"/>
  <c r="AB875" i="3"/>
  <c r="AB874" i="3"/>
  <c r="AB873" i="3"/>
  <c r="AB872" i="3"/>
  <c r="AB871" i="3"/>
  <c r="AB870" i="3"/>
  <c r="AB869" i="3"/>
  <c r="AB868" i="3"/>
  <c r="AB867" i="3"/>
  <c r="AB866" i="3"/>
  <c r="AB865" i="3"/>
  <c r="AB864" i="3"/>
  <c r="AB863" i="3"/>
  <c r="AB862" i="3"/>
  <c r="AB861" i="3"/>
  <c r="AB860" i="3"/>
  <c r="AB859" i="3"/>
  <c r="AB858" i="3"/>
  <c r="AB857" i="3"/>
  <c r="AB856" i="3"/>
  <c r="AB855" i="3"/>
  <c r="AB854" i="3"/>
  <c r="AB853" i="3"/>
  <c r="AB852" i="3"/>
  <c r="AB851" i="3"/>
  <c r="AB850" i="3"/>
  <c r="AB849" i="3"/>
  <c r="AB848" i="3"/>
  <c r="AB847" i="3"/>
  <c r="AB846" i="3"/>
  <c r="AB845" i="3"/>
  <c r="AB844" i="3"/>
  <c r="AB843" i="3"/>
  <c r="AB842" i="3"/>
  <c r="AB841" i="3"/>
  <c r="AB840" i="3"/>
  <c r="AB839" i="3"/>
  <c r="AB838" i="3"/>
  <c r="AB837" i="3"/>
  <c r="AB836" i="3"/>
  <c r="AB835" i="3"/>
  <c r="AB834" i="3"/>
  <c r="AB833" i="3"/>
  <c r="AB832" i="3"/>
  <c r="AB831" i="3"/>
  <c r="AB830" i="3"/>
  <c r="AB829" i="3"/>
  <c r="AB828" i="3"/>
  <c r="AB827" i="3"/>
  <c r="AB826" i="3"/>
  <c r="AB825" i="3"/>
  <c r="AB824" i="3"/>
  <c r="AB823" i="3"/>
  <c r="AB822" i="3"/>
  <c r="AB821" i="3"/>
  <c r="AB820" i="3"/>
  <c r="AB819" i="3"/>
  <c r="AB818" i="3"/>
  <c r="AB817" i="3"/>
  <c r="AB816" i="3"/>
  <c r="AB815" i="3"/>
  <c r="AB814" i="3"/>
  <c r="AB813" i="3"/>
  <c r="AB812" i="3"/>
  <c r="AB811" i="3"/>
  <c r="AB810" i="3"/>
  <c r="AB809" i="3"/>
  <c r="AB808" i="3"/>
  <c r="AB807" i="3"/>
  <c r="AB806" i="3"/>
  <c r="AB805" i="3"/>
  <c r="AB804" i="3"/>
  <c r="AB803" i="3"/>
  <c r="AB802" i="3"/>
  <c r="AB801" i="3"/>
  <c r="AB800" i="3"/>
  <c r="AB799" i="3"/>
  <c r="AB798" i="3"/>
  <c r="AB797" i="3"/>
  <c r="AB796" i="3"/>
  <c r="AB795" i="3"/>
  <c r="AB794" i="3"/>
  <c r="AB793" i="3"/>
  <c r="AB792" i="3"/>
  <c r="AB791" i="3"/>
  <c r="AB790" i="3"/>
  <c r="AB789" i="3"/>
  <c r="AB788" i="3"/>
  <c r="AB787" i="3"/>
  <c r="AB786" i="3"/>
  <c r="AB785" i="3"/>
  <c r="AB784" i="3"/>
  <c r="AB783" i="3"/>
  <c r="AB782" i="3"/>
  <c r="AB781" i="3"/>
  <c r="AB780" i="3"/>
  <c r="AB779" i="3"/>
  <c r="AB778" i="3"/>
  <c r="AB777" i="3"/>
  <c r="AB776" i="3"/>
  <c r="AB775" i="3"/>
  <c r="AB774" i="3"/>
  <c r="AB773" i="3"/>
  <c r="AB772" i="3"/>
  <c r="AB771" i="3"/>
  <c r="AB770" i="3"/>
  <c r="AB769" i="3"/>
  <c r="AB768" i="3"/>
  <c r="AB767" i="3"/>
  <c r="AB766" i="3"/>
  <c r="AB765" i="3"/>
  <c r="AB764" i="3"/>
  <c r="AB763" i="3"/>
  <c r="AB762" i="3"/>
  <c r="AB761" i="3"/>
  <c r="AB760" i="3"/>
  <c r="AB759" i="3"/>
  <c r="AB758" i="3"/>
  <c r="AB757" i="3"/>
  <c r="AB756" i="3"/>
  <c r="AB755" i="3"/>
  <c r="AB754" i="3"/>
  <c r="AB753" i="3"/>
  <c r="AB752" i="3"/>
  <c r="AB751" i="3"/>
  <c r="AB750" i="3"/>
  <c r="AB749" i="3"/>
  <c r="AB748" i="3"/>
  <c r="AB747" i="3"/>
  <c r="AB746" i="3"/>
  <c r="AB745" i="3"/>
  <c r="AB744" i="3"/>
  <c r="AB743" i="3"/>
  <c r="AB742" i="3"/>
  <c r="AB741" i="3"/>
  <c r="AB740" i="3"/>
  <c r="AB739" i="3"/>
  <c r="AB738" i="3"/>
  <c r="AB737" i="3"/>
  <c r="AB736" i="3"/>
  <c r="AB735" i="3"/>
  <c r="AB734" i="3"/>
  <c r="AB733" i="3"/>
  <c r="AB732" i="3"/>
  <c r="AB731" i="3"/>
  <c r="AB730" i="3"/>
  <c r="AB729" i="3"/>
  <c r="AB728" i="3"/>
  <c r="AB727" i="3"/>
  <c r="AB726" i="3"/>
  <c r="AB725" i="3"/>
  <c r="AB724" i="3"/>
  <c r="AB723" i="3"/>
  <c r="AB722" i="3"/>
  <c r="AB721" i="3"/>
  <c r="AB720" i="3"/>
  <c r="AB719" i="3"/>
  <c r="AB718" i="3"/>
  <c r="AB717" i="3"/>
  <c r="AB716" i="3"/>
  <c r="AB715" i="3"/>
  <c r="AB714" i="3"/>
  <c r="AB713" i="3"/>
  <c r="AB712" i="3"/>
  <c r="AB711" i="3"/>
  <c r="AB710" i="3"/>
  <c r="AB709" i="3"/>
  <c r="AB708" i="3"/>
  <c r="AB707" i="3"/>
  <c r="AB706" i="3"/>
  <c r="AB705" i="3"/>
  <c r="AB704" i="3"/>
  <c r="AB703" i="3"/>
  <c r="AB702" i="3"/>
  <c r="AB701" i="3"/>
  <c r="AB700" i="3"/>
  <c r="AB699" i="3"/>
  <c r="AB698" i="3"/>
  <c r="AB697" i="3"/>
  <c r="AB696" i="3"/>
  <c r="AB695" i="3"/>
  <c r="AB694" i="3"/>
  <c r="AB693" i="3"/>
  <c r="AB692" i="3"/>
  <c r="AB691" i="3"/>
  <c r="AB690" i="3"/>
  <c r="AB689" i="3"/>
  <c r="AB688" i="3"/>
  <c r="AB687" i="3"/>
  <c r="AB686" i="3"/>
  <c r="AB685" i="3"/>
  <c r="AB684" i="3"/>
  <c r="AB683" i="3"/>
  <c r="AB682" i="3"/>
  <c r="AB681" i="3"/>
  <c r="AB680" i="3"/>
  <c r="AB679" i="3"/>
  <c r="AB678" i="3"/>
  <c r="AB677" i="3"/>
  <c r="AB676" i="3"/>
  <c r="AB675" i="3"/>
  <c r="AB674" i="3"/>
  <c r="AB673" i="3"/>
  <c r="AB672" i="3"/>
  <c r="AB671" i="3"/>
  <c r="AB670" i="3"/>
  <c r="AB669" i="3"/>
  <c r="AB668" i="3"/>
  <c r="AB667" i="3"/>
  <c r="AB666" i="3"/>
  <c r="AB665" i="3"/>
  <c r="AB664" i="3"/>
  <c r="AB663" i="3"/>
  <c r="AB662" i="3"/>
  <c r="AB661" i="3"/>
  <c r="AB660" i="3"/>
  <c r="AB659" i="3"/>
  <c r="AB658" i="3"/>
  <c r="AB657" i="3"/>
  <c r="AB656" i="3"/>
  <c r="AB655" i="3"/>
  <c r="AB654" i="3"/>
  <c r="AB653" i="3"/>
  <c r="AB652" i="3"/>
  <c r="AB651" i="3"/>
  <c r="AB650" i="3"/>
  <c r="AB649" i="3"/>
  <c r="AB648" i="3"/>
  <c r="AB647" i="3"/>
  <c r="AB646" i="3"/>
  <c r="AB645" i="3"/>
  <c r="AB644" i="3"/>
  <c r="AB643" i="3"/>
  <c r="AB642" i="3"/>
  <c r="AB641" i="3"/>
  <c r="AB640" i="3"/>
  <c r="AB639" i="3"/>
  <c r="AB638" i="3"/>
  <c r="AB637" i="3"/>
  <c r="AB636" i="3"/>
  <c r="AB635" i="3"/>
  <c r="AB634" i="3"/>
  <c r="AB633" i="3"/>
  <c r="AB632" i="3"/>
  <c r="AB631" i="3"/>
  <c r="AB630" i="3"/>
  <c r="AB629" i="3"/>
  <c r="AB628" i="3"/>
  <c r="AB627" i="3"/>
  <c r="AB626" i="3"/>
  <c r="AB625" i="3"/>
  <c r="AB624" i="3"/>
  <c r="AB623" i="3"/>
  <c r="AB622" i="3"/>
  <c r="AB621" i="3"/>
  <c r="AB620" i="3"/>
  <c r="AB619" i="3"/>
  <c r="AB618" i="3"/>
  <c r="AB617" i="3"/>
  <c r="AB616" i="3"/>
  <c r="AB615" i="3"/>
  <c r="AB614" i="3"/>
  <c r="AB613" i="3"/>
  <c r="AB612" i="3"/>
  <c r="AB611" i="3"/>
  <c r="AB610" i="3"/>
  <c r="AB609" i="3"/>
  <c r="AB608" i="3"/>
  <c r="AB607" i="3"/>
  <c r="AB606" i="3"/>
  <c r="AB605" i="3"/>
  <c r="AB604" i="3"/>
  <c r="AB603" i="3"/>
  <c r="AB602" i="3"/>
  <c r="AB601" i="3"/>
  <c r="AB600" i="3"/>
  <c r="AB599" i="3"/>
  <c r="AB598" i="3"/>
  <c r="AB597" i="3"/>
  <c r="AB596" i="3"/>
  <c r="AB595" i="3"/>
  <c r="AB594" i="3"/>
  <c r="AB593" i="3"/>
  <c r="AB592" i="3"/>
  <c r="AB591" i="3"/>
  <c r="AB590" i="3"/>
  <c r="AB589" i="3"/>
  <c r="AB588" i="3"/>
  <c r="AB587" i="3"/>
  <c r="AB586" i="3"/>
  <c r="AB585" i="3"/>
  <c r="AB584" i="3"/>
  <c r="AB583" i="3"/>
  <c r="AB582" i="3"/>
  <c r="AB581" i="3"/>
  <c r="AB580" i="3"/>
  <c r="AB579" i="3"/>
  <c r="AB578" i="3"/>
  <c r="AB577" i="3"/>
  <c r="AB576" i="3"/>
  <c r="AB575" i="3"/>
  <c r="AB574" i="3"/>
  <c r="AB573" i="3"/>
  <c r="AB572" i="3"/>
  <c r="AB571" i="3"/>
  <c r="AB570" i="3"/>
  <c r="AB569" i="3"/>
  <c r="AB568" i="3"/>
  <c r="AB567" i="3"/>
  <c r="AB566" i="3"/>
  <c r="AB565" i="3"/>
  <c r="AB564" i="3"/>
  <c r="AB563" i="3"/>
  <c r="AB562" i="3"/>
  <c r="AB561" i="3"/>
  <c r="AB560" i="3"/>
  <c r="AB559" i="3"/>
  <c r="AB558" i="3"/>
  <c r="AB557" i="3"/>
  <c r="AB556" i="3"/>
  <c r="AB555" i="3"/>
  <c r="AB554" i="3"/>
  <c r="AB553" i="3"/>
  <c r="AB552" i="3"/>
  <c r="AB551" i="3"/>
  <c r="AB550" i="3"/>
  <c r="AB549" i="3"/>
  <c r="AB548" i="3"/>
  <c r="AB547" i="3"/>
  <c r="AB546" i="3"/>
  <c r="AB545" i="3"/>
  <c r="AB544" i="3"/>
  <c r="AB543" i="3"/>
  <c r="AB542" i="3"/>
  <c r="AB541" i="3"/>
  <c r="AB540" i="3"/>
  <c r="AB539" i="3"/>
  <c r="AB538" i="3"/>
  <c r="AB537" i="3"/>
  <c r="AB536" i="3"/>
  <c r="AB535" i="3"/>
  <c r="AB534" i="3"/>
  <c r="AB533" i="3"/>
  <c r="AB532" i="3"/>
  <c r="AB531" i="3"/>
  <c r="AB530" i="3"/>
  <c r="AB529" i="3"/>
  <c r="AB528" i="3"/>
  <c r="AB527" i="3"/>
  <c r="AB526" i="3"/>
  <c r="AB525" i="3"/>
  <c r="AB524" i="3"/>
  <c r="AB523" i="3"/>
  <c r="AB522" i="3"/>
  <c r="AB521" i="3"/>
  <c r="AB520" i="3"/>
  <c r="AB519" i="3"/>
  <c r="AB518" i="3"/>
  <c r="AB517" i="3"/>
  <c r="AB516" i="3"/>
  <c r="AB515" i="3"/>
  <c r="AB514" i="3"/>
  <c r="AB513" i="3"/>
  <c r="AB512" i="3"/>
  <c r="AB511" i="3"/>
  <c r="AB510" i="3"/>
  <c r="AB509" i="3"/>
  <c r="AB508" i="3"/>
  <c r="AB507" i="3"/>
  <c r="AB506" i="3"/>
  <c r="AB505" i="3"/>
  <c r="AB504" i="3"/>
  <c r="AB503" i="3"/>
  <c r="AB502" i="3"/>
  <c r="AB501" i="3"/>
  <c r="AB500" i="3"/>
  <c r="AB499" i="3"/>
  <c r="AB498" i="3"/>
  <c r="AB497" i="3"/>
  <c r="AB496" i="3"/>
  <c r="AB495" i="3"/>
  <c r="AB494" i="3"/>
  <c r="AB493" i="3"/>
  <c r="AB492" i="3"/>
  <c r="AB491" i="3"/>
  <c r="AB490" i="3"/>
  <c r="AB489" i="3"/>
  <c r="AB488" i="3"/>
  <c r="AB487" i="3"/>
  <c r="AB486" i="3"/>
  <c r="AB485" i="3"/>
  <c r="AB484" i="3"/>
  <c r="AB483" i="3"/>
  <c r="AB482" i="3"/>
  <c r="AB481" i="3"/>
  <c r="AB480" i="3"/>
  <c r="AB479" i="3"/>
  <c r="AB478" i="3"/>
  <c r="AB477" i="3"/>
  <c r="AB476" i="3"/>
  <c r="AB475" i="3"/>
  <c r="AB474" i="3"/>
  <c r="AB473" i="3"/>
  <c r="AB472" i="3"/>
  <c r="AB471" i="3"/>
  <c r="AB470" i="3"/>
  <c r="AB469" i="3"/>
  <c r="AB468" i="3"/>
  <c r="AB467" i="3"/>
  <c r="AB466" i="3"/>
  <c r="AB465" i="3"/>
  <c r="AB464" i="3"/>
  <c r="AB463" i="3"/>
  <c r="AB462" i="3"/>
  <c r="AB461" i="3"/>
  <c r="AB460" i="3"/>
  <c r="AB459" i="3"/>
  <c r="AB458" i="3"/>
  <c r="AB457" i="3"/>
  <c r="AB456" i="3"/>
  <c r="AB455" i="3"/>
  <c r="AB454" i="3"/>
  <c r="AB453" i="3"/>
  <c r="AB452" i="3"/>
  <c r="AB451" i="3"/>
  <c r="AB450" i="3"/>
  <c r="AB449" i="3"/>
  <c r="AB448" i="3"/>
  <c r="AB447" i="3"/>
  <c r="AB446" i="3"/>
  <c r="AB445" i="3"/>
  <c r="AB444" i="3"/>
  <c r="AB443" i="3"/>
  <c r="AB442" i="3"/>
  <c r="AB441" i="3"/>
  <c r="AB440" i="3"/>
  <c r="AB439" i="3"/>
  <c r="AB438" i="3"/>
  <c r="AB437" i="3"/>
  <c r="AB436" i="3"/>
  <c r="AB435" i="3"/>
  <c r="AB434" i="3"/>
  <c r="AB433" i="3"/>
  <c r="AB432" i="3"/>
  <c r="AB431" i="3"/>
  <c r="AB430" i="3"/>
  <c r="AB429" i="3"/>
  <c r="AB428" i="3"/>
  <c r="AB427" i="3"/>
  <c r="AB426" i="3"/>
  <c r="AB425" i="3"/>
  <c r="AB424" i="3"/>
  <c r="AB423" i="3"/>
  <c r="AB422" i="3"/>
  <c r="AB421" i="3"/>
  <c r="AB420" i="3"/>
  <c r="AB419" i="3"/>
  <c r="AB418" i="3"/>
  <c r="AB417" i="3"/>
  <c r="AB416" i="3"/>
  <c r="AB415" i="3"/>
  <c r="AB414" i="3"/>
  <c r="AB413" i="3"/>
  <c r="AB412" i="3"/>
  <c r="AB411" i="3"/>
  <c r="AB410" i="3"/>
  <c r="AB409" i="3"/>
  <c r="AB408" i="3"/>
  <c r="AB407" i="3"/>
  <c r="AB406" i="3"/>
  <c r="AB405" i="3"/>
  <c r="AB404" i="3"/>
  <c r="AB403" i="3"/>
  <c r="AB402" i="3"/>
  <c r="AB401" i="3"/>
  <c r="AB400" i="3"/>
  <c r="AB399" i="3"/>
  <c r="AB398" i="3"/>
  <c r="AB397" i="3"/>
  <c r="AB396" i="3"/>
  <c r="AB395" i="3"/>
  <c r="AB394" i="3"/>
  <c r="AB393" i="3"/>
  <c r="AB392" i="3"/>
  <c r="AB391" i="3"/>
  <c r="AB390" i="3"/>
  <c r="AB389" i="3"/>
  <c r="AB388" i="3"/>
  <c r="AB387" i="3"/>
  <c r="AB386" i="3"/>
  <c r="AB385" i="3"/>
  <c r="AB384" i="3"/>
  <c r="AB383" i="3"/>
  <c r="AB382" i="3"/>
  <c r="AB381" i="3"/>
  <c r="AB380" i="3"/>
  <c r="AB379" i="3"/>
  <c r="AB378" i="3"/>
  <c r="AB377" i="3"/>
  <c r="AB376" i="3"/>
  <c r="AB375" i="3"/>
  <c r="AB374" i="3"/>
  <c r="AB373" i="3"/>
  <c r="AB372" i="3"/>
  <c r="AB371" i="3"/>
  <c r="AB370" i="3"/>
  <c r="AB369" i="3"/>
  <c r="AB368" i="3"/>
  <c r="AB367" i="3"/>
  <c r="AB366" i="3"/>
  <c r="AB365" i="3"/>
  <c r="AB364" i="3"/>
  <c r="AB363" i="3"/>
  <c r="AB362" i="3"/>
  <c r="AB361" i="3"/>
  <c r="AB360" i="3"/>
  <c r="AB359" i="3"/>
  <c r="AB358" i="3"/>
  <c r="AB357" i="3"/>
  <c r="AB356" i="3"/>
  <c r="AB355" i="3"/>
  <c r="AB354" i="3"/>
  <c r="AB353" i="3"/>
  <c r="AB352" i="3"/>
  <c r="AB351" i="3"/>
  <c r="AB350" i="3"/>
  <c r="AB349" i="3"/>
  <c r="AB348" i="3"/>
  <c r="AB347" i="3"/>
  <c r="AB346" i="3"/>
  <c r="AB345" i="3"/>
  <c r="AB344" i="3"/>
  <c r="AB343" i="3"/>
  <c r="AB342" i="3"/>
  <c r="AB341" i="3"/>
  <c r="AB340" i="3"/>
  <c r="AB339" i="3"/>
  <c r="AB338" i="3"/>
  <c r="AB337" i="3"/>
  <c r="AB336" i="3"/>
  <c r="AB335" i="3"/>
  <c r="AB334" i="3"/>
  <c r="AB333" i="3"/>
  <c r="AB332" i="3"/>
  <c r="AB331" i="3"/>
  <c r="AB330" i="3"/>
  <c r="AB329" i="3"/>
  <c r="AB328" i="3"/>
  <c r="AB327" i="3"/>
  <c r="AB326" i="3"/>
  <c r="AB325" i="3"/>
  <c r="AB324" i="3"/>
  <c r="AB323" i="3"/>
  <c r="AB322" i="3"/>
  <c r="AB321" i="3"/>
  <c r="AB320" i="3"/>
  <c r="AB319" i="3"/>
  <c r="AB318" i="3"/>
  <c r="AB317" i="3"/>
  <c r="AB316" i="3"/>
  <c r="AB315" i="3"/>
  <c r="AB314" i="3"/>
  <c r="AB313" i="3"/>
  <c r="AB312" i="3"/>
  <c r="AB311" i="3"/>
  <c r="AB310" i="3"/>
  <c r="AB309" i="3"/>
  <c r="AB308" i="3"/>
  <c r="AB307" i="3"/>
  <c r="AB306" i="3"/>
  <c r="AB305" i="3"/>
  <c r="AB304" i="3"/>
  <c r="AB303" i="3"/>
  <c r="AB302" i="3"/>
  <c r="AB301" i="3"/>
  <c r="AB300" i="3"/>
  <c r="AB299" i="3"/>
  <c r="AB298" i="3"/>
  <c r="AB297" i="3"/>
  <c r="AB296" i="3"/>
  <c r="AB295" i="3"/>
  <c r="AB294" i="3"/>
  <c r="AB293" i="3"/>
  <c r="AB292" i="3"/>
  <c r="AB291" i="3"/>
  <c r="AB290" i="3"/>
  <c r="AB289" i="3"/>
  <c r="AB288" i="3"/>
  <c r="AB287" i="3"/>
  <c r="AB286" i="3"/>
  <c r="AB285" i="3"/>
  <c r="AB284" i="3"/>
  <c r="AB283" i="3"/>
  <c r="AB282" i="3"/>
  <c r="AB281" i="3"/>
  <c r="AB280" i="3"/>
  <c r="AB279" i="3"/>
  <c r="AB278" i="3"/>
  <c r="AB277" i="3"/>
  <c r="AB276" i="3"/>
  <c r="AB275" i="3"/>
  <c r="AB274" i="3"/>
  <c r="AB273" i="3"/>
  <c r="AB272" i="3"/>
  <c r="AB271" i="3"/>
  <c r="AB270" i="3"/>
  <c r="AB269" i="3"/>
  <c r="AB268" i="3"/>
  <c r="AB267" i="3"/>
  <c r="AB266" i="3"/>
  <c r="AB265" i="3"/>
  <c r="AB264" i="3"/>
  <c r="AB263" i="3"/>
  <c r="AB262" i="3"/>
  <c r="AB261" i="3"/>
  <c r="AB260" i="3"/>
  <c r="AB259" i="3"/>
  <c r="AB258" i="3"/>
  <c r="AB257" i="3"/>
  <c r="AB256" i="3"/>
  <c r="AB255" i="3"/>
  <c r="AB254" i="3"/>
  <c r="AB253" i="3"/>
  <c r="AB252" i="3"/>
  <c r="AB251" i="3"/>
  <c r="AB250" i="3"/>
  <c r="AB249" i="3"/>
  <c r="AB248" i="3"/>
  <c r="AB247" i="3"/>
  <c r="AB246" i="3"/>
  <c r="AB245" i="3"/>
  <c r="AB244" i="3"/>
  <c r="AB243" i="3"/>
  <c r="AB242" i="3"/>
  <c r="AB241" i="3"/>
  <c r="AB240" i="3"/>
  <c r="AB239" i="3"/>
  <c r="AB238" i="3"/>
  <c r="AB237" i="3"/>
  <c r="AB236" i="3"/>
  <c r="AB235" i="3"/>
  <c r="AB234" i="3"/>
  <c r="AB233" i="3"/>
  <c r="AB232" i="3"/>
  <c r="AB231" i="3"/>
  <c r="AB230" i="3"/>
  <c r="AB229" i="3"/>
  <c r="AB228" i="3"/>
  <c r="AB227" i="3"/>
  <c r="AB226" i="3"/>
  <c r="AB225" i="3"/>
  <c r="AB224" i="3"/>
  <c r="AB223" i="3"/>
  <c r="AB222" i="3"/>
  <c r="AB221" i="3"/>
  <c r="AB220" i="3"/>
  <c r="AB219" i="3"/>
  <c r="AB218" i="3"/>
  <c r="AB217" i="3"/>
  <c r="AB216" i="3"/>
  <c r="AB215" i="3"/>
  <c r="AB214" i="3"/>
  <c r="AB213" i="3"/>
  <c r="AB212" i="3"/>
  <c r="AB211" i="3"/>
  <c r="AB210" i="3"/>
  <c r="AB209" i="3"/>
  <c r="AB208" i="3"/>
  <c r="AB207" i="3"/>
  <c r="AB206" i="3"/>
  <c r="AB205" i="3"/>
  <c r="AB204" i="3"/>
  <c r="AB203" i="3"/>
  <c r="AB202" i="3"/>
  <c r="AB201" i="3"/>
  <c r="AB200" i="3"/>
  <c r="AB199" i="3"/>
  <c r="AB198" i="3"/>
  <c r="AB197" i="3"/>
  <c r="AB196" i="3"/>
  <c r="AB195" i="3"/>
  <c r="AB194" i="3"/>
  <c r="AB193" i="3"/>
  <c r="AB192" i="3"/>
  <c r="AB191" i="3"/>
  <c r="AB190" i="3"/>
  <c r="AB189" i="3"/>
  <c r="AB188" i="3"/>
  <c r="AB187" i="3"/>
  <c r="AB186" i="3"/>
  <c r="AB185" i="3"/>
  <c r="AB184" i="3"/>
  <c r="AB183" i="3"/>
  <c r="AB182" i="3"/>
  <c r="AB181" i="3"/>
  <c r="AB180" i="3"/>
  <c r="AB179" i="3"/>
  <c r="AB178" i="3"/>
  <c r="AB177" i="3"/>
  <c r="AB176" i="3"/>
  <c r="AB175" i="3"/>
  <c r="AB174" i="3"/>
  <c r="AB173" i="3"/>
  <c r="AB172" i="3"/>
  <c r="AB171" i="3"/>
  <c r="AB170" i="3"/>
  <c r="AB169" i="3"/>
  <c r="AB168" i="3"/>
  <c r="AB167" i="3"/>
  <c r="AB166" i="3"/>
  <c r="AB165" i="3"/>
  <c r="AB164" i="3"/>
  <c r="AB163" i="3"/>
  <c r="AB162" i="3"/>
  <c r="AB161" i="3"/>
  <c r="AB160" i="3"/>
  <c r="AB159" i="3"/>
  <c r="AB158" i="3"/>
  <c r="AB157" i="3"/>
  <c r="AB156" i="3"/>
  <c r="AB155" i="3"/>
  <c r="AB154" i="3"/>
  <c r="AB153" i="3"/>
  <c r="AB152" i="3"/>
  <c r="AB151" i="3"/>
  <c r="AB150" i="3"/>
  <c r="AB149" i="3"/>
  <c r="AB148" i="3"/>
  <c r="AB147" i="3"/>
  <c r="AB146" i="3"/>
  <c r="AB145" i="3"/>
  <c r="AB144" i="3"/>
  <c r="AB143" i="3"/>
  <c r="AB142" i="3"/>
  <c r="AB141" i="3"/>
  <c r="AB140" i="3"/>
  <c r="AB139" i="3"/>
  <c r="AB138" i="3"/>
  <c r="AB137" i="3"/>
  <c r="AB136" i="3"/>
  <c r="AB135" i="3"/>
  <c r="AB134" i="3"/>
  <c r="AB133" i="3"/>
  <c r="AB132" i="3"/>
  <c r="AB131" i="3"/>
  <c r="AB130" i="3"/>
  <c r="AB129" i="3"/>
  <c r="AB128" i="3"/>
  <c r="AB127" i="3"/>
  <c r="AB126" i="3"/>
  <c r="AB125" i="3"/>
  <c r="AB124" i="3"/>
  <c r="AB123" i="3"/>
  <c r="AB122" i="3"/>
  <c r="AB121" i="3"/>
  <c r="AB120" i="3"/>
  <c r="AB119" i="3"/>
  <c r="AB118" i="3"/>
  <c r="AB117" i="3"/>
  <c r="AB116" i="3"/>
  <c r="AB115" i="3"/>
  <c r="AB114" i="3"/>
  <c r="AB113" i="3"/>
  <c r="AB112" i="3"/>
  <c r="AB111" i="3"/>
  <c r="AB110" i="3"/>
  <c r="AB109" i="3"/>
  <c r="AB108" i="3"/>
  <c r="AB107" i="3"/>
  <c r="AB106" i="3"/>
  <c r="AB105" i="3"/>
  <c r="AB104" i="3"/>
  <c r="AB103" i="3"/>
  <c r="AB102" i="3"/>
  <c r="AB101" i="3"/>
  <c r="AB100" i="3"/>
  <c r="AB99" i="3"/>
  <c r="AB98" i="3"/>
  <c r="AB97" i="3"/>
  <c r="AB96" i="3"/>
  <c r="AB95" i="3"/>
  <c r="AB94" i="3"/>
  <c r="AB93" i="3"/>
  <c r="AB92" i="3"/>
  <c r="AB91" i="3"/>
  <c r="AB90" i="3"/>
  <c r="AB89" i="3"/>
  <c r="AB88" i="3"/>
  <c r="AB87" i="3"/>
  <c r="AB86" i="3"/>
  <c r="AB85" i="3"/>
  <c r="AB84" i="3"/>
  <c r="AB83" i="3"/>
  <c r="AB82" i="3"/>
  <c r="AB81" i="3"/>
  <c r="AB80" i="3"/>
  <c r="AB79" i="3"/>
  <c r="AB78" i="3"/>
  <c r="AB77" i="3"/>
  <c r="AB76" i="3"/>
  <c r="AB75" i="3"/>
  <c r="AB74" i="3"/>
  <c r="AB73" i="3"/>
  <c r="AB72" i="3"/>
  <c r="AB71" i="3"/>
  <c r="AB70" i="3"/>
  <c r="AB69" i="3"/>
  <c r="AB68" i="3"/>
  <c r="AB67" i="3"/>
  <c r="AB66" i="3"/>
  <c r="AB65" i="3"/>
  <c r="AB64" i="3"/>
  <c r="AB63" i="3"/>
  <c r="AB62" i="3"/>
  <c r="AB61" i="3"/>
  <c r="AB60" i="3"/>
  <c r="AB59" i="3"/>
  <c r="AB58" i="3"/>
  <c r="AB57" i="3"/>
  <c r="AB56" i="3"/>
  <c r="AB55" i="3"/>
  <c r="AB54" i="3"/>
  <c r="AB53" i="3"/>
  <c r="AB52" i="3"/>
  <c r="AB51" i="3"/>
  <c r="AB50" i="3"/>
  <c r="AB49" i="3"/>
  <c r="AB48" i="3"/>
  <c r="AB47" i="3"/>
  <c r="AB46" i="3"/>
  <c r="AB45" i="3"/>
  <c r="AB44" i="3"/>
  <c r="AB43" i="3"/>
  <c r="AB42" i="3"/>
  <c r="AB41" i="3"/>
  <c r="AB40" i="3"/>
  <c r="AB39" i="3"/>
  <c r="AB38" i="3"/>
  <c r="AB37" i="3"/>
  <c r="AB36" i="3"/>
  <c r="AB35" i="3"/>
  <c r="AB34" i="3"/>
  <c r="AB33" i="3"/>
  <c r="AB32" i="3"/>
  <c r="AB31" i="3"/>
  <c r="AB30" i="3"/>
  <c r="AB29" i="3"/>
  <c r="AB28" i="3"/>
  <c r="AB27" i="3"/>
  <c r="AB26" i="3"/>
  <c r="AB25" i="3"/>
  <c r="AB24" i="3"/>
  <c r="AB23" i="3"/>
  <c r="AB22" i="3"/>
  <c r="AB21" i="3"/>
  <c r="AB20" i="3"/>
  <c r="AB19" i="3"/>
  <c r="AB18" i="3"/>
  <c r="AB17" i="3"/>
  <c r="AB16" i="3"/>
  <c r="AB14" i="3"/>
  <c r="AB13" i="3"/>
  <c r="Z1011" i="3"/>
  <c r="Z1010" i="3"/>
  <c r="Z1009" i="3"/>
  <c r="Z1008" i="3"/>
  <c r="Z1007" i="3"/>
  <c r="Z1006" i="3"/>
  <c r="Z1005" i="3"/>
  <c r="Z1004" i="3"/>
  <c r="Z1003" i="3"/>
  <c r="Z1002" i="3"/>
  <c r="Z1001" i="3"/>
  <c r="Z1000" i="3"/>
  <c r="Z999" i="3"/>
  <c r="Z998" i="3"/>
  <c r="Z997" i="3"/>
  <c r="Z996" i="3"/>
  <c r="Z995" i="3"/>
  <c r="Z994" i="3"/>
  <c r="Z993" i="3"/>
  <c r="Z992" i="3"/>
  <c r="Z991" i="3"/>
  <c r="Z990" i="3"/>
  <c r="Z989" i="3"/>
  <c r="Z988" i="3"/>
  <c r="Z987" i="3"/>
  <c r="Z986" i="3"/>
  <c r="Z985" i="3"/>
  <c r="Z984" i="3"/>
  <c r="Z983" i="3"/>
  <c r="Z982" i="3"/>
  <c r="Z981" i="3"/>
  <c r="Z980" i="3"/>
  <c r="Z979" i="3"/>
  <c r="Z978" i="3"/>
  <c r="Z977" i="3"/>
  <c r="Z976" i="3"/>
  <c r="Z975" i="3"/>
  <c r="Z974" i="3"/>
  <c r="Z973" i="3"/>
  <c r="Z972" i="3"/>
  <c r="Z971" i="3"/>
  <c r="Z970" i="3"/>
  <c r="Z969" i="3"/>
  <c r="Z968" i="3"/>
  <c r="Z967" i="3"/>
  <c r="Z966" i="3"/>
  <c r="Z965" i="3"/>
  <c r="Z964" i="3"/>
  <c r="Z963" i="3"/>
  <c r="Z962" i="3"/>
  <c r="Z961" i="3"/>
  <c r="Z960" i="3"/>
  <c r="Z959" i="3"/>
  <c r="Z958" i="3"/>
  <c r="Z957" i="3"/>
  <c r="Z956" i="3"/>
  <c r="Z955" i="3"/>
  <c r="Z954" i="3"/>
  <c r="Z953" i="3"/>
  <c r="Z952" i="3"/>
  <c r="Z951" i="3"/>
  <c r="Z950" i="3"/>
  <c r="Z949" i="3"/>
  <c r="Z948" i="3"/>
  <c r="Z947" i="3"/>
  <c r="Z946" i="3"/>
  <c r="Z945" i="3"/>
  <c r="Z944" i="3"/>
  <c r="Z943" i="3"/>
  <c r="Z942" i="3"/>
  <c r="Z941" i="3"/>
  <c r="Z940" i="3"/>
  <c r="Z939" i="3"/>
  <c r="Z938" i="3"/>
  <c r="Z937" i="3"/>
  <c r="Z936" i="3"/>
  <c r="Z935" i="3"/>
  <c r="Z934" i="3"/>
  <c r="Z933" i="3"/>
  <c r="Z932" i="3"/>
  <c r="Z931" i="3"/>
  <c r="Z930" i="3"/>
  <c r="Z929" i="3"/>
  <c r="Z928" i="3"/>
  <c r="Z927" i="3"/>
  <c r="Z926" i="3"/>
  <c r="Z925" i="3"/>
  <c r="Z924" i="3"/>
  <c r="Z923" i="3"/>
  <c r="Z922" i="3"/>
  <c r="Z921" i="3"/>
  <c r="Z920" i="3"/>
  <c r="Z919" i="3"/>
  <c r="Z918" i="3"/>
  <c r="Z917" i="3"/>
  <c r="Z916" i="3"/>
  <c r="Z915" i="3"/>
  <c r="Z914" i="3"/>
  <c r="Z913" i="3"/>
  <c r="Z912" i="3"/>
  <c r="Z911" i="3"/>
  <c r="Z910" i="3"/>
  <c r="Z909" i="3"/>
  <c r="Z908" i="3"/>
  <c r="Z907" i="3"/>
  <c r="Z906" i="3"/>
  <c r="Z905" i="3"/>
  <c r="Z904" i="3"/>
  <c r="Z903" i="3"/>
  <c r="Z902" i="3"/>
  <c r="Z901" i="3"/>
  <c r="Z900" i="3"/>
  <c r="Z899" i="3"/>
  <c r="Z898" i="3"/>
  <c r="Z897" i="3"/>
  <c r="Z896" i="3"/>
  <c r="Z895" i="3"/>
  <c r="Z894" i="3"/>
  <c r="Z893" i="3"/>
  <c r="Z892" i="3"/>
  <c r="Z891" i="3"/>
  <c r="Z890" i="3"/>
  <c r="Z889" i="3"/>
  <c r="Z888" i="3"/>
  <c r="Z887" i="3"/>
  <c r="Z886" i="3"/>
  <c r="Z885" i="3"/>
  <c r="Z884" i="3"/>
  <c r="Z883" i="3"/>
  <c r="Z882" i="3"/>
  <c r="Z881" i="3"/>
  <c r="Z880" i="3"/>
  <c r="Z879" i="3"/>
  <c r="Z878" i="3"/>
  <c r="Z877" i="3"/>
  <c r="Z876" i="3"/>
  <c r="Z875" i="3"/>
  <c r="Z874" i="3"/>
  <c r="Z873" i="3"/>
  <c r="Z872" i="3"/>
  <c r="Z871" i="3"/>
  <c r="Z870" i="3"/>
  <c r="Z869" i="3"/>
  <c r="Z868" i="3"/>
  <c r="Z867" i="3"/>
  <c r="Z866" i="3"/>
  <c r="Z865" i="3"/>
  <c r="Z864" i="3"/>
  <c r="Z863" i="3"/>
  <c r="Z862" i="3"/>
  <c r="Z861" i="3"/>
  <c r="Z860" i="3"/>
  <c r="Z859" i="3"/>
  <c r="Z858" i="3"/>
  <c r="Z857" i="3"/>
  <c r="Z856" i="3"/>
  <c r="Z855" i="3"/>
  <c r="Z854" i="3"/>
  <c r="Z853" i="3"/>
  <c r="Z852" i="3"/>
  <c r="Z851" i="3"/>
  <c r="Z850" i="3"/>
  <c r="Z849" i="3"/>
  <c r="Z848" i="3"/>
  <c r="Z847" i="3"/>
  <c r="Z846" i="3"/>
  <c r="Z845" i="3"/>
  <c r="Z844" i="3"/>
  <c r="Z843" i="3"/>
  <c r="Z842" i="3"/>
  <c r="Z841" i="3"/>
  <c r="Z840" i="3"/>
  <c r="Z839" i="3"/>
  <c r="Z838" i="3"/>
  <c r="Z837" i="3"/>
  <c r="Z836" i="3"/>
  <c r="Z835" i="3"/>
  <c r="Z834" i="3"/>
  <c r="Z833" i="3"/>
  <c r="Z832" i="3"/>
  <c r="Z831" i="3"/>
  <c r="Z830" i="3"/>
  <c r="Z829" i="3"/>
  <c r="Z828" i="3"/>
  <c r="Z827" i="3"/>
  <c r="Z826" i="3"/>
  <c r="Z825" i="3"/>
  <c r="Z824" i="3"/>
  <c r="Z823" i="3"/>
  <c r="Z822" i="3"/>
  <c r="Z821" i="3"/>
  <c r="Z820" i="3"/>
  <c r="Z819" i="3"/>
  <c r="Z818" i="3"/>
  <c r="Z817" i="3"/>
  <c r="Z816" i="3"/>
  <c r="Z815" i="3"/>
  <c r="Z814" i="3"/>
  <c r="Z813" i="3"/>
  <c r="Z812" i="3"/>
  <c r="Z811" i="3"/>
  <c r="Z810" i="3"/>
  <c r="Z809" i="3"/>
  <c r="Z808" i="3"/>
  <c r="Z807" i="3"/>
  <c r="Z806" i="3"/>
  <c r="Z805" i="3"/>
  <c r="Z804" i="3"/>
  <c r="Z803" i="3"/>
  <c r="Z802" i="3"/>
  <c r="Z801" i="3"/>
  <c r="Z800" i="3"/>
  <c r="Z799" i="3"/>
  <c r="Z798" i="3"/>
  <c r="Z797" i="3"/>
  <c r="Z796" i="3"/>
  <c r="Z795" i="3"/>
  <c r="Z794" i="3"/>
  <c r="Z793" i="3"/>
  <c r="Z792" i="3"/>
  <c r="Z791" i="3"/>
  <c r="Z790" i="3"/>
  <c r="Z789" i="3"/>
  <c r="Z788" i="3"/>
  <c r="Z787" i="3"/>
  <c r="Z786" i="3"/>
  <c r="Z785" i="3"/>
  <c r="Z784" i="3"/>
  <c r="Z783" i="3"/>
  <c r="Z782" i="3"/>
  <c r="Z781" i="3"/>
  <c r="Z780" i="3"/>
  <c r="Z779" i="3"/>
  <c r="Z778" i="3"/>
  <c r="Z777" i="3"/>
  <c r="Z776" i="3"/>
  <c r="Z775" i="3"/>
  <c r="Z774" i="3"/>
  <c r="Z773" i="3"/>
  <c r="Z772" i="3"/>
  <c r="Z771" i="3"/>
  <c r="Z770" i="3"/>
  <c r="Z769" i="3"/>
  <c r="Z768" i="3"/>
  <c r="Z767" i="3"/>
  <c r="Z766" i="3"/>
  <c r="Z765" i="3"/>
  <c r="Z764" i="3"/>
  <c r="Z763" i="3"/>
  <c r="Z762" i="3"/>
  <c r="Z761" i="3"/>
  <c r="Z760" i="3"/>
  <c r="Z759" i="3"/>
  <c r="Z758" i="3"/>
  <c r="Z757" i="3"/>
  <c r="Z756" i="3"/>
  <c r="Z755" i="3"/>
  <c r="Z754" i="3"/>
  <c r="Z753" i="3"/>
  <c r="Z752" i="3"/>
  <c r="Z751" i="3"/>
  <c r="Z750" i="3"/>
  <c r="Z749" i="3"/>
  <c r="Z748" i="3"/>
  <c r="Z747" i="3"/>
  <c r="Z746" i="3"/>
  <c r="Z745" i="3"/>
  <c r="Z744" i="3"/>
  <c r="Z743" i="3"/>
  <c r="Z742" i="3"/>
  <c r="Z741" i="3"/>
  <c r="Z740" i="3"/>
  <c r="Z739" i="3"/>
  <c r="Z738" i="3"/>
  <c r="Z737" i="3"/>
  <c r="Z736" i="3"/>
  <c r="Z735" i="3"/>
  <c r="Z734" i="3"/>
  <c r="Z733" i="3"/>
  <c r="Z732" i="3"/>
  <c r="Z731" i="3"/>
  <c r="Z730" i="3"/>
  <c r="Z729" i="3"/>
  <c r="Z728" i="3"/>
  <c r="Z727" i="3"/>
  <c r="Z726" i="3"/>
  <c r="Z725" i="3"/>
  <c r="Z724" i="3"/>
  <c r="Z723" i="3"/>
  <c r="Z722" i="3"/>
  <c r="Z721" i="3"/>
  <c r="Z720" i="3"/>
  <c r="Z719" i="3"/>
  <c r="Z718" i="3"/>
  <c r="Z717" i="3"/>
  <c r="Z716" i="3"/>
  <c r="Z715" i="3"/>
  <c r="Z714" i="3"/>
  <c r="Z713" i="3"/>
  <c r="Z712" i="3"/>
  <c r="Z711" i="3"/>
  <c r="Z710" i="3"/>
  <c r="Z709" i="3"/>
  <c r="Z708" i="3"/>
  <c r="Z707" i="3"/>
  <c r="Z706" i="3"/>
  <c r="Z705" i="3"/>
  <c r="Z704" i="3"/>
  <c r="Z703" i="3"/>
  <c r="Z702" i="3"/>
  <c r="Z701" i="3"/>
  <c r="Z700" i="3"/>
  <c r="Z699" i="3"/>
  <c r="Z698" i="3"/>
  <c r="Z697" i="3"/>
  <c r="Z696" i="3"/>
  <c r="Z695" i="3"/>
  <c r="Z694" i="3"/>
  <c r="Z693" i="3"/>
  <c r="Z692" i="3"/>
  <c r="Z691" i="3"/>
  <c r="Z690" i="3"/>
  <c r="Z689" i="3"/>
  <c r="Z688" i="3"/>
  <c r="Z687" i="3"/>
  <c r="Z686" i="3"/>
  <c r="Z685" i="3"/>
  <c r="Z684" i="3"/>
  <c r="Z683" i="3"/>
  <c r="Z682" i="3"/>
  <c r="Z681" i="3"/>
  <c r="Z680" i="3"/>
  <c r="Z679" i="3"/>
  <c r="Z678" i="3"/>
  <c r="Z677" i="3"/>
  <c r="Z676" i="3"/>
  <c r="Z675" i="3"/>
  <c r="Z674" i="3"/>
  <c r="Z673" i="3"/>
  <c r="Z672" i="3"/>
  <c r="Z671" i="3"/>
  <c r="Z670" i="3"/>
  <c r="Z669" i="3"/>
  <c r="Z668" i="3"/>
  <c r="Z667" i="3"/>
  <c r="Z666" i="3"/>
  <c r="Z665" i="3"/>
  <c r="Z664" i="3"/>
  <c r="Z663" i="3"/>
  <c r="Z662" i="3"/>
  <c r="Z661" i="3"/>
  <c r="Z660" i="3"/>
  <c r="Z659" i="3"/>
  <c r="Z658" i="3"/>
  <c r="Z657" i="3"/>
  <c r="Z656" i="3"/>
  <c r="Z655" i="3"/>
  <c r="Z654" i="3"/>
  <c r="Z653" i="3"/>
  <c r="Z652" i="3"/>
  <c r="Z651" i="3"/>
  <c r="Z650" i="3"/>
  <c r="Z649" i="3"/>
  <c r="Z648" i="3"/>
  <c r="Z647" i="3"/>
  <c r="Z646" i="3"/>
  <c r="Z645" i="3"/>
  <c r="Z644" i="3"/>
  <c r="Z643" i="3"/>
  <c r="Z642" i="3"/>
  <c r="Z641" i="3"/>
  <c r="Z640" i="3"/>
  <c r="Z639" i="3"/>
  <c r="Z638" i="3"/>
  <c r="Z637" i="3"/>
  <c r="Z636" i="3"/>
  <c r="Z635" i="3"/>
  <c r="Z634" i="3"/>
  <c r="Z633" i="3"/>
  <c r="Z632" i="3"/>
  <c r="Z631" i="3"/>
  <c r="Z630" i="3"/>
  <c r="Z629" i="3"/>
  <c r="Z628" i="3"/>
  <c r="Z627" i="3"/>
  <c r="Z626" i="3"/>
  <c r="Z625" i="3"/>
  <c r="Z624" i="3"/>
  <c r="Z623" i="3"/>
  <c r="Z622" i="3"/>
  <c r="Z621" i="3"/>
  <c r="Z620" i="3"/>
  <c r="Z619" i="3"/>
  <c r="Z618" i="3"/>
  <c r="Z617" i="3"/>
  <c r="Z616" i="3"/>
  <c r="Z615" i="3"/>
  <c r="Z614" i="3"/>
  <c r="Z613" i="3"/>
  <c r="Z612" i="3"/>
  <c r="Z611" i="3"/>
  <c r="Z610" i="3"/>
  <c r="Z609" i="3"/>
  <c r="Z608" i="3"/>
  <c r="Z607" i="3"/>
  <c r="Z606" i="3"/>
  <c r="Z605" i="3"/>
  <c r="Z604" i="3"/>
  <c r="Z603" i="3"/>
  <c r="Z602" i="3"/>
  <c r="Z601" i="3"/>
  <c r="Z600" i="3"/>
  <c r="Z599" i="3"/>
  <c r="Z598" i="3"/>
  <c r="Z597" i="3"/>
  <c r="Z596" i="3"/>
  <c r="Z595" i="3"/>
  <c r="Z594" i="3"/>
  <c r="Z593" i="3"/>
  <c r="Z592" i="3"/>
  <c r="Z591" i="3"/>
  <c r="Z590" i="3"/>
  <c r="Z589" i="3"/>
  <c r="Z588" i="3"/>
  <c r="Z587" i="3"/>
  <c r="Z586" i="3"/>
  <c r="Z585" i="3"/>
  <c r="Z584" i="3"/>
  <c r="Z583" i="3"/>
  <c r="Z582" i="3"/>
  <c r="Z581" i="3"/>
  <c r="Z580" i="3"/>
  <c r="Z579" i="3"/>
  <c r="Z578" i="3"/>
  <c r="Z577" i="3"/>
  <c r="Z576" i="3"/>
  <c r="Z575" i="3"/>
  <c r="Z574" i="3"/>
  <c r="Z573" i="3"/>
  <c r="Z572" i="3"/>
  <c r="Z571" i="3"/>
  <c r="Z570" i="3"/>
  <c r="Z569" i="3"/>
  <c r="Z568" i="3"/>
  <c r="Z567" i="3"/>
  <c r="Z566" i="3"/>
  <c r="Z565" i="3"/>
  <c r="Z564" i="3"/>
  <c r="Z563" i="3"/>
  <c r="Z562" i="3"/>
  <c r="Z561" i="3"/>
  <c r="Z560" i="3"/>
  <c r="Z559" i="3"/>
  <c r="Z558" i="3"/>
  <c r="Z557" i="3"/>
  <c r="Z556" i="3"/>
  <c r="Z555" i="3"/>
  <c r="Z554" i="3"/>
  <c r="Z553" i="3"/>
  <c r="Z552" i="3"/>
  <c r="Z551" i="3"/>
  <c r="Z550" i="3"/>
  <c r="Z549" i="3"/>
  <c r="Z548" i="3"/>
  <c r="Z547" i="3"/>
  <c r="Z546" i="3"/>
  <c r="Z545" i="3"/>
  <c r="Z544" i="3"/>
  <c r="Z543" i="3"/>
  <c r="Z542" i="3"/>
  <c r="Z541" i="3"/>
  <c r="Z540" i="3"/>
  <c r="Z539" i="3"/>
  <c r="Z538" i="3"/>
  <c r="Z537" i="3"/>
  <c r="Z536" i="3"/>
  <c r="Z535" i="3"/>
  <c r="Z534" i="3"/>
  <c r="Z533" i="3"/>
  <c r="Z532" i="3"/>
  <c r="Z531" i="3"/>
  <c r="Z530" i="3"/>
  <c r="Z529" i="3"/>
  <c r="Z528" i="3"/>
  <c r="Z527" i="3"/>
  <c r="Z526" i="3"/>
  <c r="Z525" i="3"/>
  <c r="Z524" i="3"/>
  <c r="Z523" i="3"/>
  <c r="Z522" i="3"/>
  <c r="Z521" i="3"/>
  <c r="Z520" i="3"/>
  <c r="Z519" i="3"/>
  <c r="Z518" i="3"/>
  <c r="Z517" i="3"/>
  <c r="Z516" i="3"/>
  <c r="Z515" i="3"/>
  <c r="Z514" i="3"/>
  <c r="Z513" i="3"/>
  <c r="Z512" i="3"/>
  <c r="Z511" i="3"/>
  <c r="Z510" i="3"/>
  <c r="Z509" i="3"/>
  <c r="Z508" i="3"/>
  <c r="Z507" i="3"/>
  <c r="Z506" i="3"/>
  <c r="Z505" i="3"/>
  <c r="Z504" i="3"/>
  <c r="Z503" i="3"/>
  <c r="Z502" i="3"/>
  <c r="Z501" i="3"/>
  <c r="Z500" i="3"/>
  <c r="Z499" i="3"/>
  <c r="Z498" i="3"/>
  <c r="Z497" i="3"/>
  <c r="Z496" i="3"/>
  <c r="Z495" i="3"/>
  <c r="Z494" i="3"/>
  <c r="Z493" i="3"/>
  <c r="Z492" i="3"/>
  <c r="Z491" i="3"/>
  <c r="Z490" i="3"/>
  <c r="Z489" i="3"/>
  <c r="Z488" i="3"/>
  <c r="Z487" i="3"/>
  <c r="Z486" i="3"/>
  <c r="Z485" i="3"/>
  <c r="Z484" i="3"/>
  <c r="Z483" i="3"/>
  <c r="Z482" i="3"/>
  <c r="Z481" i="3"/>
  <c r="Z480" i="3"/>
  <c r="Z479" i="3"/>
  <c r="Z478" i="3"/>
  <c r="Z477" i="3"/>
  <c r="Z476" i="3"/>
  <c r="Z475" i="3"/>
  <c r="Z474" i="3"/>
  <c r="Z473" i="3"/>
  <c r="Z472" i="3"/>
  <c r="Z471" i="3"/>
  <c r="Z470" i="3"/>
  <c r="Z469" i="3"/>
  <c r="Z468" i="3"/>
  <c r="Z467" i="3"/>
  <c r="Z466" i="3"/>
  <c r="Z465" i="3"/>
  <c r="Z464" i="3"/>
  <c r="Z463" i="3"/>
  <c r="Z462" i="3"/>
  <c r="Z461" i="3"/>
  <c r="Z460" i="3"/>
  <c r="Z459" i="3"/>
  <c r="Z458" i="3"/>
  <c r="Z457" i="3"/>
  <c r="Z456" i="3"/>
  <c r="Z455" i="3"/>
  <c r="Z454" i="3"/>
  <c r="Z453" i="3"/>
  <c r="Z452" i="3"/>
  <c r="Z451" i="3"/>
  <c r="Z450" i="3"/>
  <c r="Z449" i="3"/>
  <c r="Z448" i="3"/>
  <c r="Z447" i="3"/>
  <c r="Z446" i="3"/>
  <c r="Z445" i="3"/>
  <c r="Z444" i="3"/>
  <c r="Z443" i="3"/>
  <c r="Z442" i="3"/>
  <c r="Z441" i="3"/>
  <c r="Z440" i="3"/>
  <c r="Z439" i="3"/>
  <c r="Z438" i="3"/>
  <c r="Z437" i="3"/>
  <c r="Z436" i="3"/>
  <c r="Z435" i="3"/>
  <c r="Z434" i="3"/>
  <c r="Z433" i="3"/>
  <c r="Z432" i="3"/>
  <c r="Z431" i="3"/>
  <c r="Z430" i="3"/>
  <c r="Z429" i="3"/>
  <c r="Z428" i="3"/>
  <c r="Z427" i="3"/>
  <c r="Z426" i="3"/>
  <c r="Z425" i="3"/>
  <c r="Z424" i="3"/>
  <c r="Z423" i="3"/>
  <c r="Z422" i="3"/>
  <c r="Z421" i="3"/>
  <c r="Z420" i="3"/>
  <c r="Z419" i="3"/>
  <c r="Z418" i="3"/>
  <c r="Z417" i="3"/>
  <c r="Z416" i="3"/>
  <c r="Z415" i="3"/>
  <c r="Z414" i="3"/>
  <c r="Z413" i="3"/>
  <c r="Z412" i="3"/>
  <c r="Z411" i="3"/>
  <c r="Z410" i="3"/>
  <c r="Z409" i="3"/>
  <c r="Z408" i="3"/>
  <c r="Z407" i="3"/>
  <c r="Z406" i="3"/>
  <c r="Z405" i="3"/>
  <c r="Z404" i="3"/>
  <c r="Z403" i="3"/>
  <c r="Z402" i="3"/>
  <c r="Z401" i="3"/>
  <c r="Z400" i="3"/>
  <c r="Z399" i="3"/>
  <c r="Z398" i="3"/>
  <c r="Z397" i="3"/>
  <c r="Z396" i="3"/>
  <c r="Z395" i="3"/>
  <c r="Z394" i="3"/>
  <c r="Z393" i="3"/>
  <c r="Z392" i="3"/>
  <c r="Z391" i="3"/>
  <c r="Z390" i="3"/>
  <c r="Z389" i="3"/>
  <c r="Z388" i="3"/>
  <c r="Z387" i="3"/>
  <c r="Z386" i="3"/>
  <c r="Z385" i="3"/>
  <c r="Z384" i="3"/>
  <c r="Z383" i="3"/>
  <c r="Z382" i="3"/>
  <c r="Z381" i="3"/>
  <c r="Z380" i="3"/>
  <c r="Z379" i="3"/>
  <c r="Z378" i="3"/>
  <c r="Z377" i="3"/>
  <c r="Z376" i="3"/>
  <c r="Z375" i="3"/>
  <c r="Z374" i="3"/>
  <c r="Z373" i="3"/>
  <c r="Z372" i="3"/>
  <c r="Z371" i="3"/>
  <c r="Z370" i="3"/>
  <c r="Z369" i="3"/>
  <c r="Z368" i="3"/>
  <c r="Z367" i="3"/>
  <c r="Z366" i="3"/>
  <c r="Z365" i="3"/>
  <c r="Z364" i="3"/>
  <c r="Z363" i="3"/>
  <c r="Z362" i="3"/>
  <c r="Z361" i="3"/>
  <c r="Z360" i="3"/>
  <c r="Z359" i="3"/>
  <c r="Z358" i="3"/>
  <c r="Z357" i="3"/>
  <c r="Z356" i="3"/>
  <c r="Z355" i="3"/>
  <c r="Z354" i="3"/>
  <c r="Z353" i="3"/>
  <c r="Z352" i="3"/>
  <c r="Z351" i="3"/>
  <c r="Z350" i="3"/>
  <c r="Z349" i="3"/>
  <c r="Z348" i="3"/>
  <c r="Z347" i="3"/>
  <c r="Z346" i="3"/>
  <c r="Z345" i="3"/>
  <c r="Z344" i="3"/>
  <c r="Z343" i="3"/>
  <c r="Z342" i="3"/>
  <c r="Z341" i="3"/>
  <c r="Z340" i="3"/>
  <c r="Z339" i="3"/>
  <c r="Z338" i="3"/>
  <c r="Z337" i="3"/>
  <c r="Z336" i="3"/>
  <c r="Z335" i="3"/>
  <c r="Z334" i="3"/>
  <c r="Z333" i="3"/>
  <c r="Z332" i="3"/>
  <c r="Z331" i="3"/>
  <c r="Z330" i="3"/>
  <c r="Z329" i="3"/>
  <c r="Z328" i="3"/>
  <c r="Z327" i="3"/>
  <c r="Z326" i="3"/>
  <c r="Z325" i="3"/>
  <c r="Z324" i="3"/>
  <c r="Z323" i="3"/>
  <c r="Z322" i="3"/>
  <c r="Z321" i="3"/>
  <c r="Z320" i="3"/>
  <c r="Z319" i="3"/>
  <c r="Z318" i="3"/>
  <c r="Z317" i="3"/>
  <c r="Z316" i="3"/>
  <c r="Z315" i="3"/>
  <c r="Z314" i="3"/>
  <c r="Z313" i="3"/>
  <c r="Z312" i="3"/>
  <c r="Z311" i="3"/>
  <c r="Z310" i="3"/>
  <c r="Z309" i="3"/>
  <c r="Z308" i="3"/>
  <c r="Z307" i="3"/>
  <c r="Z306" i="3"/>
  <c r="Z305" i="3"/>
  <c r="Z304" i="3"/>
  <c r="Z303" i="3"/>
  <c r="Z302" i="3"/>
  <c r="Z301" i="3"/>
  <c r="Z300" i="3"/>
  <c r="Z299" i="3"/>
  <c r="Z298" i="3"/>
  <c r="Z297" i="3"/>
  <c r="Z296" i="3"/>
  <c r="Z295" i="3"/>
  <c r="Z294" i="3"/>
  <c r="Z293" i="3"/>
  <c r="Z292" i="3"/>
  <c r="Z291" i="3"/>
  <c r="Z290" i="3"/>
  <c r="Z289" i="3"/>
  <c r="Z288" i="3"/>
  <c r="Z287" i="3"/>
  <c r="Z286" i="3"/>
  <c r="Z285" i="3"/>
  <c r="Z284" i="3"/>
  <c r="Z283" i="3"/>
  <c r="Z282" i="3"/>
  <c r="Z281" i="3"/>
  <c r="Z280" i="3"/>
  <c r="Z279" i="3"/>
  <c r="Z278" i="3"/>
  <c r="Z277" i="3"/>
  <c r="Z276" i="3"/>
  <c r="Z275" i="3"/>
  <c r="Z274" i="3"/>
  <c r="Z273" i="3"/>
  <c r="Z272" i="3"/>
  <c r="Z271" i="3"/>
  <c r="Z270" i="3"/>
  <c r="Z269" i="3"/>
  <c r="Z268" i="3"/>
  <c r="Z267" i="3"/>
  <c r="Z266" i="3"/>
  <c r="Z265" i="3"/>
  <c r="Z264" i="3"/>
  <c r="Z263" i="3"/>
  <c r="Z262" i="3"/>
  <c r="Z261" i="3"/>
  <c r="Z260" i="3"/>
  <c r="Z259" i="3"/>
  <c r="Z258" i="3"/>
  <c r="Z257" i="3"/>
  <c r="Z256" i="3"/>
  <c r="Z255" i="3"/>
  <c r="Z254" i="3"/>
  <c r="Z253" i="3"/>
  <c r="Z252" i="3"/>
  <c r="Z251" i="3"/>
  <c r="Z250" i="3"/>
  <c r="Z249" i="3"/>
  <c r="Z248" i="3"/>
  <c r="Z247" i="3"/>
  <c r="Z246" i="3"/>
  <c r="Z245" i="3"/>
  <c r="Z244" i="3"/>
  <c r="Z243" i="3"/>
  <c r="Z242" i="3"/>
  <c r="Z241" i="3"/>
  <c r="Z240" i="3"/>
  <c r="Z239" i="3"/>
  <c r="Z238" i="3"/>
  <c r="Z237" i="3"/>
  <c r="Z236" i="3"/>
  <c r="Z235" i="3"/>
  <c r="Z234" i="3"/>
  <c r="Z233" i="3"/>
  <c r="Z232" i="3"/>
  <c r="Z231" i="3"/>
  <c r="Z230" i="3"/>
  <c r="Z229" i="3"/>
  <c r="Z228" i="3"/>
  <c r="Z227" i="3"/>
  <c r="Z226" i="3"/>
  <c r="Z225" i="3"/>
  <c r="Z224" i="3"/>
  <c r="Z223" i="3"/>
  <c r="Z222" i="3"/>
  <c r="Z221" i="3"/>
  <c r="Z220" i="3"/>
  <c r="Z219" i="3"/>
  <c r="Z218" i="3"/>
  <c r="Z217" i="3"/>
  <c r="Z216" i="3"/>
  <c r="Z215" i="3"/>
  <c r="Z214" i="3"/>
  <c r="Z213" i="3"/>
  <c r="Z212" i="3"/>
  <c r="Z211" i="3"/>
  <c r="Z210" i="3"/>
  <c r="Z209" i="3"/>
  <c r="Z208" i="3"/>
  <c r="Z207" i="3"/>
  <c r="Z206" i="3"/>
  <c r="Z205" i="3"/>
  <c r="Z204" i="3"/>
  <c r="Z203" i="3"/>
  <c r="Z202" i="3"/>
  <c r="Z201" i="3"/>
  <c r="Z200" i="3"/>
  <c r="Z199" i="3"/>
  <c r="Z198" i="3"/>
  <c r="Z197" i="3"/>
  <c r="Z196" i="3"/>
  <c r="Z195" i="3"/>
  <c r="Z194" i="3"/>
  <c r="Z193" i="3"/>
  <c r="Z192" i="3"/>
  <c r="Z191" i="3"/>
  <c r="Z190" i="3"/>
  <c r="Z189" i="3"/>
  <c r="Z188" i="3"/>
  <c r="Z187" i="3"/>
  <c r="Z186" i="3"/>
  <c r="Z185" i="3"/>
  <c r="Z184" i="3"/>
  <c r="Z183" i="3"/>
  <c r="Z182" i="3"/>
  <c r="Z181" i="3"/>
  <c r="Z180" i="3"/>
  <c r="Z179" i="3"/>
  <c r="Z178" i="3"/>
  <c r="Z177" i="3"/>
  <c r="Z176" i="3"/>
  <c r="Z175" i="3"/>
  <c r="Z174" i="3"/>
  <c r="Z173" i="3"/>
  <c r="Z172" i="3"/>
  <c r="Z171" i="3"/>
  <c r="Z170" i="3"/>
  <c r="Z169" i="3"/>
  <c r="Z168" i="3"/>
  <c r="Z167" i="3"/>
  <c r="Z166" i="3"/>
  <c r="Z165" i="3"/>
  <c r="Z164" i="3"/>
  <c r="Z163" i="3"/>
  <c r="Z162" i="3"/>
  <c r="Z161" i="3"/>
  <c r="Z160" i="3"/>
  <c r="Z159" i="3"/>
  <c r="Z158" i="3"/>
  <c r="Z157" i="3"/>
  <c r="Z156" i="3"/>
  <c r="Z155" i="3"/>
  <c r="Z154" i="3"/>
  <c r="Z153" i="3"/>
  <c r="Z152" i="3"/>
  <c r="Z151" i="3"/>
  <c r="Z150" i="3"/>
  <c r="Z149" i="3"/>
  <c r="Z148" i="3"/>
  <c r="Z147" i="3"/>
  <c r="Z146" i="3"/>
  <c r="Z145" i="3"/>
  <c r="Z144" i="3"/>
  <c r="Z143" i="3"/>
  <c r="Z142" i="3"/>
  <c r="Z141" i="3"/>
  <c r="Z140" i="3"/>
  <c r="Z139" i="3"/>
  <c r="Z138" i="3"/>
  <c r="Z137" i="3"/>
  <c r="Z136" i="3"/>
  <c r="Z135" i="3"/>
  <c r="Z134" i="3"/>
  <c r="Z133" i="3"/>
  <c r="Z132" i="3"/>
  <c r="Z131" i="3"/>
  <c r="Z130" i="3"/>
  <c r="Z129" i="3"/>
  <c r="Z128" i="3"/>
  <c r="Z127" i="3"/>
  <c r="Z126" i="3"/>
  <c r="Z125" i="3"/>
  <c r="Z124" i="3"/>
  <c r="Z123" i="3"/>
  <c r="Z122" i="3"/>
  <c r="Z121" i="3"/>
  <c r="Z120" i="3"/>
  <c r="Z119" i="3"/>
  <c r="Z118" i="3"/>
  <c r="Z117" i="3"/>
  <c r="Z116" i="3"/>
  <c r="Z115" i="3"/>
  <c r="Z114" i="3"/>
  <c r="Z113" i="3"/>
  <c r="Z112" i="3"/>
  <c r="Z111" i="3"/>
  <c r="Z110" i="3"/>
  <c r="Z109" i="3"/>
  <c r="Z108" i="3"/>
  <c r="Z107" i="3"/>
  <c r="Z106" i="3"/>
  <c r="Z105" i="3"/>
  <c r="Z104" i="3"/>
  <c r="Z103" i="3"/>
  <c r="Z102" i="3"/>
  <c r="Z101" i="3"/>
  <c r="Z100" i="3"/>
  <c r="Z99" i="3"/>
  <c r="Z98" i="3"/>
  <c r="Z97" i="3"/>
  <c r="Z96" i="3"/>
  <c r="Z95" i="3"/>
  <c r="Z94" i="3"/>
  <c r="Z93" i="3"/>
  <c r="Z92" i="3"/>
  <c r="Z91" i="3"/>
  <c r="Z90" i="3"/>
  <c r="Z89" i="3"/>
  <c r="Z88" i="3"/>
  <c r="Z87" i="3"/>
  <c r="Z86" i="3"/>
  <c r="Z85" i="3"/>
  <c r="Z84" i="3"/>
  <c r="Z83" i="3"/>
  <c r="Z82" i="3"/>
  <c r="Z81" i="3"/>
  <c r="Z80" i="3"/>
  <c r="Z79" i="3"/>
  <c r="Z78" i="3"/>
  <c r="Z77" i="3"/>
  <c r="Z76" i="3"/>
  <c r="Z75" i="3"/>
  <c r="Z74" i="3"/>
  <c r="Z73" i="3"/>
  <c r="Z72" i="3"/>
  <c r="Z71" i="3"/>
  <c r="Z70" i="3"/>
  <c r="Z69" i="3"/>
  <c r="Z68" i="3"/>
  <c r="Z67" i="3"/>
  <c r="Z66" i="3"/>
  <c r="Z65" i="3"/>
  <c r="Z64" i="3"/>
  <c r="Z63" i="3"/>
  <c r="Z62" i="3"/>
  <c r="Z61" i="3"/>
  <c r="Z60" i="3"/>
  <c r="Z59" i="3"/>
  <c r="Z58" i="3"/>
  <c r="Z57" i="3"/>
  <c r="Z56" i="3"/>
  <c r="Z55" i="3"/>
  <c r="Z54" i="3"/>
  <c r="Z53" i="3"/>
  <c r="Z52" i="3"/>
  <c r="Z51" i="3"/>
  <c r="Z50" i="3"/>
  <c r="Z49" i="3"/>
  <c r="Z48" i="3"/>
  <c r="Z47" i="3"/>
  <c r="Z46" i="3"/>
  <c r="Z45" i="3"/>
  <c r="Z44" i="3"/>
  <c r="Z43" i="3"/>
  <c r="Z42" i="3"/>
  <c r="Z41" i="3"/>
  <c r="Z40" i="3"/>
  <c r="Z39" i="3"/>
  <c r="Z38" i="3"/>
  <c r="Z37" i="3"/>
  <c r="Z36" i="3"/>
  <c r="Z35" i="3"/>
  <c r="Z34" i="3"/>
  <c r="Z33" i="3"/>
  <c r="Z32" i="3"/>
  <c r="Z31" i="3"/>
  <c r="Z30" i="3"/>
  <c r="Z29" i="3"/>
  <c r="Z28" i="3"/>
  <c r="Z27" i="3"/>
  <c r="Z26" i="3"/>
  <c r="Z25" i="3"/>
  <c r="Z24" i="3"/>
  <c r="Z23" i="3"/>
  <c r="Z22" i="3"/>
  <c r="Z21" i="3"/>
  <c r="Z20" i="3"/>
  <c r="Z19" i="3"/>
  <c r="Z18" i="3"/>
  <c r="Z17" i="3"/>
  <c r="Z16" i="3"/>
  <c r="Z13" i="3"/>
  <c r="X1011" i="3"/>
  <c r="X1010" i="3"/>
  <c r="X1009" i="3"/>
  <c r="X1008" i="3"/>
  <c r="X1007" i="3"/>
  <c r="X1006" i="3"/>
  <c r="X1005" i="3"/>
  <c r="X1004" i="3"/>
  <c r="X1003" i="3"/>
  <c r="X1002" i="3"/>
  <c r="X1001" i="3"/>
  <c r="X1000" i="3"/>
  <c r="X999" i="3"/>
  <c r="X998" i="3"/>
  <c r="X997" i="3"/>
  <c r="X996" i="3"/>
  <c r="X995" i="3"/>
  <c r="X994" i="3"/>
  <c r="X993" i="3"/>
  <c r="X992" i="3"/>
  <c r="X991" i="3"/>
  <c r="X990" i="3"/>
  <c r="X989" i="3"/>
  <c r="X988" i="3"/>
  <c r="X987" i="3"/>
  <c r="X986" i="3"/>
  <c r="X985" i="3"/>
  <c r="X984" i="3"/>
  <c r="X983" i="3"/>
  <c r="X982" i="3"/>
  <c r="X981" i="3"/>
  <c r="X980" i="3"/>
  <c r="X979" i="3"/>
  <c r="X978" i="3"/>
  <c r="X977" i="3"/>
  <c r="X976" i="3"/>
  <c r="X975" i="3"/>
  <c r="X974" i="3"/>
  <c r="X973" i="3"/>
  <c r="X972" i="3"/>
  <c r="X971" i="3"/>
  <c r="X970" i="3"/>
  <c r="X969" i="3"/>
  <c r="X968" i="3"/>
  <c r="X967" i="3"/>
  <c r="X966" i="3"/>
  <c r="X965" i="3"/>
  <c r="X964" i="3"/>
  <c r="X963" i="3"/>
  <c r="X962" i="3"/>
  <c r="X961" i="3"/>
  <c r="X960" i="3"/>
  <c r="X959" i="3"/>
  <c r="X958" i="3"/>
  <c r="X957" i="3"/>
  <c r="X956" i="3"/>
  <c r="X955" i="3"/>
  <c r="X954" i="3"/>
  <c r="X953" i="3"/>
  <c r="X952" i="3"/>
  <c r="X951" i="3"/>
  <c r="X950" i="3"/>
  <c r="X949" i="3"/>
  <c r="X948" i="3"/>
  <c r="X947" i="3"/>
  <c r="X946" i="3"/>
  <c r="X945" i="3"/>
  <c r="X944" i="3"/>
  <c r="X943" i="3"/>
  <c r="X942" i="3"/>
  <c r="X941" i="3"/>
  <c r="X940" i="3"/>
  <c r="X939" i="3"/>
  <c r="X938" i="3"/>
  <c r="X937" i="3"/>
  <c r="X936" i="3"/>
  <c r="X935" i="3"/>
  <c r="X934" i="3"/>
  <c r="X933" i="3"/>
  <c r="X932" i="3"/>
  <c r="X931" i="3"/>
  <c r="X930" i="3"/>
  <c r="X929" i="3"/>
  <c r="X928" i="3"/>
  <c r="X927" i="3"/>
  <c r="X926" i="3"/>
  <c r="X925" i="3"/>
  <c r="X924" i="3"/>
  <c r="X923" i="3"/>
  <c r="X922" i="3"/>
  <c r="X921" i="3"/>
  <c r="X920" i="3"/>
  <c r="X919" i="3"/>
  <c r="X918" i="3"/>
  <c r="X917" i="3"/>
  <c r="X916" i="3"/>
  <c r="X915" i="3"/>
  <c r="X914" i="3"/>
  <c r="X913" i="3"/>
  <c r="X912" i="3"/>
  <c r="X911" i="3"/>
  <c r="X910" i="3"/>
  <c r="X909" i="3"/>
  <c r="X908" i="3"/>
  <c r="X907" i="3"/>
  <c r="X906" i="3"/>
  <c r="X905" i="3"/>
  <c r="X904" i="3"/>
  <c r="X903" i="3"/>
  <c r="X902" i="3"/>
  <c r="X901" i="3"/>
  <c r="X900" i="3"/>
  <c r="X899" i="3"/>
  <c r="X898" i="3"/>
  <c r="X897" i="3"/>
  <c r="X896" i="3"/>
  <c r="X895" i="3"/>
  <c r="X894" i="3"/>
  <c r="X893" i="3"/>
  <c r="X892" i="3"/>
  <c r="X891" i="3"/>
  <c r="X890" i="3"/>
  <c r="X889" i="3"/>
  <c r="X888" i="3"/>
  <c r="X887" i="3"/>
  <c r="X886" i="3"/>
  <c r="X885" i="3"/>
  <c r="X884" i="3"/>
  <c r="X883" i="3"/>
  <c r="X882" i="3"/>
  <c r="X881" i="3"/>
  <c r="X880" i="3"/>
  <c r="X879" i="3"/>
  <c r="X878" i="3"/>
  <c r="X877" i="3"/>
  <c r="X876" i="3"/>
  <c r="X875" i="3"/>
  <c r="X874" i="3"/>
  <c r="X873" i="3"/>
  <c r="X872" i="3"/>
  <c r="X871" i="3"/>
  <c r="X870" i="3"/>
  <c r="X869" i="3"/>
  <c r="X868" i="3"/>
  <c r="X867" i="3"/>
  <c r="X866" i="3"/>
  <c r="X865" i="3"/>
  <c r="X864" i="3"/>
  <c r="X863" i="3"/>
  <c r="X862" i="3"/>
  <c r="X861" i="3"/>
  <c r="X860" i="3"/>
  <c r="X859" i="3"/>
  <c r="X858" i="3"/>
  <c r="X857" i="3"/>
  <c r="X856" i="3"/>
  <c r="X855" i="3"/>
  <c r="X854" i="3"/>
  <c r="X853" i="3"/>
  <c r="X852" i="3"/>
  <c r="X851" i="3"/>
  <c r="X850" i="3"/>
  <c r="X849" i="3"/>
  <c r="X848" i="3"/>
  <c r="X847" i="3"/>
  <c r="X846" i="3"/>
  <c r="X845" i="3"/>
  <c r="X844" i="3"/>
  <c r="X843" i="3"/>
  <c r="X842" i="3"/>
  <c r="X841" i="3"/>
  <c r="X840" i="3"/>
  <c r="X839" i="3"/>
  <c r="X838" i="3"/>
  <c r="X837" i="3"/>
  <c r="X836" i="3"/>
  <c r="X835" i="3"/>
  <c r="X834" i="3"/>
  <c r="X833" i="3"/>
  <c r="X832" i="3"/>
  <c r="X831" i="3"/>
  <c r="X830" i="3"/>
  <c r="X829" i="3"/>
  <c r="X828" i="3"/>
  <c r="X827" i="3"/>
  <c r="X826" i="3"/>
  <c r="X825" i="3"/>
  <c r="X824" i="3"/>
  <c r="X823" i="3"/>
  <c r="X822" i="3"/>
  <c r="X821" i="3"/>
  <c r="X820" i="3"/>
  <c r="X819" i="3"/>
  <c r="X818" i="3"/>
  <c r="X817" i="3"/>
  <c r="X816" i="3"/>
  <c r="X815" i="3"/>
  <c r="X814" i="3"/>
  <c r="X813" i="3"/>
  <c r="X812" i="3"/>
  <c r="X811" i="3"/>
  <c r="X810" i="3"/>
  <c r="X809" i="3"/>
  <c r="X808" i="3"/>
  <c r="X807" i="3"/>
  <c r="X806" i="3"/>
  <c r="X805" i="3"/>
  <c r="X804" i="3"/>
  <c r="X803" i="3"/>
  <c r="X802" i="3"/>
  <c r="X801" i="3"/>
  <c r="X800" i="3"/>
  <c r="X799" i="3"/>
  <c r="X798" i="3"/>
  <c r="X797" i="3"/>
  <c r="X796" i="3"/>
  <c r="X795" i="3"/>
  <c r="X794" i="3"/>
  <c r="X793" i="3"/>
  <c r="X792" i="3"/>
  <c r="X791" i="3"/>
  <c r="X790" i="3"/>
  <c r="X789" i="3"/>
  <c r="X788" i="3"/>
  <c r="X787" i="3"/>
  <c r="X786" i="3"/>
  <c r="X785" i="3"/>
  <c r="X784" i="3"/>
  <c r="X783" i="3"/>
  <c r="X782" i="3"/>
  <c r="X781" i="3"/>
  <c r="X780" i="3"/>
  <c r="X779" i="3"/>
  <c r="X778" i="3"/>
  <c r="X777" i="3"/>
  <c r="X776" i="3"/>
  <c r="X775" i="3"/>
  <c r="X774" i="3"/>
  <c r="X773" i="3"/>
  <c r="X772" i="3"/>
  <c r="X771" i="3"/>
  <c r="X770" i="3"/>
  <c r="X769" i="3"/>
  <c r="X768" i="3"/>
  <c r="X767" i="3"/>
  <c r="X766" i="3"/>
  <c r="X765" i="3"/>
  <c r="X764" i="3"/>
  <c r="X763" i="3"/>
  <c r="X762" i="3"/>
  <c r="X761" i="3"/>
  <c r="X760" i="3"/>
  <c r="X759" i="3"/>
  <c r="X758" i="3"/>
  <c r="X757" i="3"/>
  <c r="X756" i="3"/>
  <c r="X755" i="3"/>
  <c r="X754" i="3"/>
  <c r="X753" i="3"/>
  <c r="X752" i="3"/>
  <c r="X751" i="3"/>
  <c r="X750" i="3"/>
  <c r="X749" i="3"/>
  <c r="X748" i="3"/>
  <c r="X747" i="3"/>
  <c r="X746" i="3"/>
  <c r="X745" i="3"/>
  <c r="X744" i="3"/>
  <c r="X743" i="3"/>
  <c r="X742" i="3"/>
  <c r="X741" i="3"/>
  <c r="X740" i="3"/>
  <c r="X739" i="3"/>
  <c r="X738" i="3"/>
  <c r="X737" i="3"/>
  <c r="X736" i="3"/>
  <c r="X735" i="3"/>
  <c r="X734" i="3"/>
  <c r="X733" i="3"/>
  <c r="X732" i="3"/>
  <c r="X731" i="3"/>
  <c r="X730" i="3"/>
  <c r="X729" i="3"/>
  <c r="X728" i="3"/>
  <c r="X727" i="3"/>
  <c r="X726" i="3"/>
  <c r="X725" i="3"/>
  <c r="X724" i="3"/>
  <c r="X723" i="3"/>
  <c r="X722" i="3"/>
  <c r="X721" i="3"/>
  <c r="X720" i="3"/>
  <c r="X719" i="3"/>
  <c r="X718" i="3"/>
  <c r="X717" i="3"/>
  <c r="X716" i="3"/>
  <c r="X715" i="3"/>
  <c r="X714" i="3"/>
  <c r="X713" i="3"/>
  <c r="X712" i="3"/>
  <c r="X711" i="3"/>
  <c r="X710" i="3"/>
  <c r="X709" i="3"/>
  <c r="X708" i="3"/>
  <c r="X707" i="3"/>
  <c r="X706" i="3"/>
  <c r="X705" i="3"/>
  <c r="X704" i="3"/>
  <c r="X703" i="3"/>
  <c r="X702" i="3"/>
  <c r="X701" i="3"/>
  <c r="X700" i="3"/>
  <c r="X699" i="3"/>
  <c r="X698" i="3"/>
  <c r="X697" i="3"/>
  <c r="X696" i="3"/>
  <c r="X695" i="3"/>
  <c r="X694" i="3"/>
  <c r="X693" i="3"/>
  <c r="X692" i="3"/>
  <c r="X691" i="3"/>
  <c r="X690" i="3"/>
  <c r="X689" i="3"/>
  <c r="X688" i="3"/>
  <c r="X687" i="3"/>
  <c r="X686" i="3"/>
  <c r="X685" i="3"/>
  <c r="X684" i="3"/>
  <c r="X683" i="3"/>
  <c r="X682" i="3"/>
  <c r="X681" i="3"/>
  <c r="X680" i="3"/>
  <c r="X679" i="3"/>
  <c r="X678" i="3"/>
  <c r="X677" i="3"/>
  <c r="X676" i="3"/>
  <c r="X675" i="3"/>
  <c r="X674" i="3"/>
  <c r="X673" i="3"/>
  <c r="X672" i="3"/>
  <c r="X671" i="3"/>
  <c r="X670" i="3"/>
  <c r="X669" i="3"/>
  <c r="X668" i="3"/>
  <c r="X667" i="3"/>
  <c r="X666" i="3"/>
  <c r="X665" i="3"/>
  <c r="X664" i="3"/>
  <c r="X663" i="3"/>
  <c r="X662" i="3"/>
  <c r="X661" i="3"/>
  <c r="X660" i="3"/>
  <c r="X659" i="3"/>
  <c r="X658" i="3"/>
  <c r="X657" i="3"/>
  <c r="X656" i="3"/>
  <c r="X655" i="3"/>
  <c r="X654" i="3"/>
  <c r="X653" i="3"/>
  <c r="X652" i="3"/>
  <c r="X651" i="3"/>
  <c r="X650" i="3"/>
  <c r="X649" i="3"/>
  <c r="X648" i="3"/>
  <c r="X647" i="3"/>
  <c r="X646" i="3"/>
  <c r="X645" i="3"/>
  <c r="X644" i="3"/>
  <c r="X643" i="3"/>
  <c r="X642" i="3"/>
  <c r="X641" i="3"/>
  <c r="X640" i="3"/>
  <c r="X639" i="3"/>
  <c r="X638" i="3"/>
  <c r="X637" i="3"/>
  <c r="X636" i="3"/>
  <c r="X635" i="3"/>
  <c r="X634" i="3"/>
  <c r="X633" i="3"/>
  <c r="X632" i="3"/>
  <c r="X631" i="3"/>
  <c r="X630" i="3"/>
  <c r="X629" i="3"/>
  <c r="X628" i="3"/>
  <c r="X627" i="3"/>
  <c r="X626" i="3"/>
  <c r="X625" i="3"/>
  <c r="X624" i="3"/>
  <c r="X623" i="3"/>
  <c r="X622" i="3"/>
  <c r="X621" i="3"/>
  <c r="X620" i="3"/>
  <c r="X619" i="3"/>
  <c r="X618" i="3"/>
  <c r="X617" i="3"/>
  <c r="X616" i="3"/>
  <c r="X615" i="3"/>
  <c r="X614" i="3"/>
  <c r="X613" i="3"/>
  <c r="X612" i="3"/>
  <c r="X611" i="3"/>
  <c r="X610" i="3"/>
  <c r="X609" i="3"/>
  <c r="X608" i="3"/>
  <c r="X607" i="3"/>
  <c r="X606" i="3"/>
  <c r="X605" i="3"/>
  <c r="X604" i="3"/>
  <c r="X603" i="3"/>
  <c r="X602" i="3"/>
  <c r="X601" i="3"/>
  <c r="X600" i="3"/>
  <c r="X599" i="3"/>
  <c r="X598" i="3"/>
  <c r="X597" i="3"/>
  <c r="X596" i="3"/>
  <c r="X595" i="3"/>
  <c r="X594" i="3"/>
  <c r="X593" i="3"/>
  <c r="X592" i="3"/>
  <c r="X591" i="3"/>
  <c r="X590" i="3"/>
  <c r="X589" i="3"/>
  <c r="X588" i="3"/>
  <c r="X587" i="3"/>
  <c r="X586" i="3"/>
  <c r="X585" i="3"/>
  <c r="X584" i="3"/>
  <c r="X583" i="3"/>
  <c r="X582" i="3"/>
  <c r="X581" i="3"/>
  <c r="X580" i="3"/>
  <c r="X579" i="3"/>
  <c r="X578" i="3"/>
  <c r="X577" i="3"/>
  <c r="X576" i="3"/>
  <c r="X575" i="3"/>
  <c r="X574" i="3"/>
  <c r="X573" i="3"/>
  <c r="X572" i="3"/>
  <c r="X571" i="3"/>
  <c r="X570" i="3"/>
  <c r="X569" i="3"/>
  <c r="X568" i="3"/>
  <c r="X567" i="3"/>
  <c r="X566" i="3"/>
  <c r="X565" i="3"/>
  <c r="X564" i="3"/>
  <c r="X563" i="3"/>
  <c r="X562" i="3"/>
  <c r="X561" i="3"/>
  <c r="X560" i="3"/>
  <c r="X559" i="3"/>
  <c r="X558" i="3"/>
  <c r="X557" i="3"/>
  <c r="X556" i="3"/>
  <c r="X555" i="3"/>
  <c r="X554" i="3"/>
  <c r="X553" i="3"/>
  <c r="X552" i="3"/>
  <c r="X551" i="3"/>
  <c r="X550" i="3"/>
  <c r="X549" i="3"/>
  <c r="X548" i="3"/>
  <c r="X547" i="3"/>
  <c r="X546" i="3"/>
  <c r="X545" i="3"/>
  <c r="X544" i="3"/>
  <c r="X543" i="3"/>
  <c r="X542" i="3"/>
  <c r="X541" i="3"/>
  <c r="X540" i="3"/>
  <c r="X539" i="3"/>
  <c r="X538" i="3"/>
  <c r="X537" i="3"/>
  <c r="X536" i="3"/>
  <c r="X535" i="3"/>
  <c r="X534" i="3"/>
  <c r="X533" i="3"/>
  <c r="X532" i="3"/>
  <c r="X531" i="3"/>
  <c r="X530" i="3"/>
  <c r="X529" i="3"/>
  <c r="X528" i="3"/>
  <c r="X527" i="3"/>
  <c r="X526" i="3"/>
  <c r="X525" i="3"/>
  <c r="X524" i="3"/>
  <c r="X523" i="3"/>
  <c r="X522" i="3"/>
  <c r="X521" i="3"/>
  <c r="X520" i="3"/>
  <c r="X519" i="3"/>
  <c r="X518" i="3"/>
  <c r="X517" i="3"/>
  <c r="X516" i="3"/>
  <c r="X515" i="3"/>
  <c r="X514" i="3"/>
  <c r="X513" i="3"/>
  <c r="X512" i="3"/>
  <c r="X511" i="3"/>
  <c r="X510" i="3"/>
  <c r="X509" i="3"/>
  <c r="X508" i="3"/>
  <c r="X507" i="3"/>
  <c r="X506" i="3"/>
  <c r="X505" i="3"/>
  <c r="X504" i="3"/>
  <c r="X503" i="3"/>
  <c r="X502" i="3"/>
  <c r="X501" i="3"/>
  <c r="X500" i="3"/>
  <c r="X499" i="3"/>
  <c r="X498" i="3"/>
  <c r="X497" i="3"/>
  <c r="X496" i="3"/>
  <c r="X495" i="3"/>
  <c r="X494" i="3"/>
  <c r="X493" i="3"/>
  <c r="X492" i="3"/>
  <c r="X491" i="3"/>
  <c r="X490" i="3"/>
  <c r="X489" i="3"/>
  <c r="X488" i="3"/>
  <c r="X487" i="3"/>
  <c r="X486" i="3"/>
  <c r="X485" i="3"/>
  <c r="X484" i="3"/>
  <c r="X483" i="3"/>
  <c r="X482" i="3"/>
  <c r="X481" i="3"/>
  <c r="X480" i="3"/>
  <c r="X479" i="3"/>
  <c r="X478" i="3"/>
  <c r="X477" i="3"/>
  <c r="X476" i="3"/>
  <c r="X475" i="3"/>
  <c r="X474" i="3"/>
  <c r="X473" i="3"/>
  <c r="X472" i="3"/>
  <c r="X471" i="3"/>
  <c r="X470" i="3"/>
  <c r="X469" i="3"/>
  <c r="X468" i="3"/>
  <c r="X467" i="3"/>
  <c r="X466" i="3"/>
  <c r="X465" i="3"/>
  <c r="X464" i="3"/>
  <c r="X463" i="3"/>
  <c r="X462" i="3"/>
  <c r="X461" i="3"/>
  <c r="X460" i="3"/>
  <c r="X459" i="3"/>
  <c r="X458" i="3"/>
  <c r="X457" i="3"/>
  <c r="X456" i="3"/>
  <c r="X455" i="3"/>
  <c r="X454" i="3"/>
  <c r="X453" i="3"/>
  <c r="X452" i="3"/>
  <c r="X451" i="3"/>
  <c r="X450" i="3"/>
  <c r="X449" i="3"/>
  <c r="X448" i="3"/>
  <c r="X447" i="3"/>
  <c r="X446" i="3"/>
  <c r="X445" i="3"/>
  <c r="X444" i="3"/>
  <c r="X443" i="3"/>
  <c r="X442" i="3"/>
  <c r="X441" i="3"/>
  <c r="X440" i="3"/>
  <c r="X439" i="3"/>
  <c r="X438" i="3"/>
  <c r="X437" i="3"/>
  <c r="X436" i="3"/>
  <c r="X435" i="3"/>
  <c r="X434" i="3"/>
  <c r="X433" i="3"/>
  <c r="X432" i="3"/>
  <c r="X431" i="3"/>
  <c r="X430" i="3"/>
  <c r="X429" i="3"/>
  <c r="X428" i="3"/>
  <c r="X427" i="3"/>
  <c r="X426" i="3"/>
  <c r="X425" i="3"/>
  <c r="X424" i="3"/>
  <c r="X423" i="3"/>
  <c r="X422" i="3"/>
  <c r="X421" i="3"/>
  <c r="X420" i="3"/>
  <c r="X419" i="3"/>
  <c r="X418" i="3"/>
  <c r="X417" i="3"/>
  <c r="X416" i="3"/>
  <c r="X415" i="3"/>
  <c r="X414" i="3"/>
  <c r="X413" i="3"/>
  <c r="X412" i="3"/>
  <c r="X411" i="3"/>
  <c r="X410" i="3"/>
  <c r="X409" i="3"/>
  <c r="X408" i="3"/>
  <c r="X407" i="3"/>
  <c r="X406" i="3"/>
  <c r="X405" i="3"/>
  <c r="X404" i="3"/>
  <c r="X403" i="3"/>
  <c r="X402" i="3"/>
  <c r="X401" i="3"/>
  <c r="X400" i="3"/>
  <c r="X399" i="3"/>
  <c r="X398" i="3"/>
  <c r="X397" i="3"/>
  <c r="X396" i="3"/>
  <c r="X395" i="3"/>
  <c r="X394" i="3"/>
  <c r="X393" i="3"/>
  <c r="X392" i="3"/>
  <c r="X391" i="3"/>
  <c r="X390" i="3"/>
  <c r="X389" i="3"/>
  <c r="X388" i="3"/>
  <c r="X387" i="3"/>
  <c r="X386" i="3"/>
  <c r="X385" i="3"/>
  <c r="X384" i="3"/>
  <c r="X383" i="3"/>
  <c r="X382" i="3"/>
  <c r="X381" i="3"/>
  <c r="X380" i="3"/>
  <c r="X379" i="3"/>
  <c r="X378" i="3"/>
  <c r="X377" i="3"/>
  <c r="X376" i="3"/>
  <c r="X375" i="3"/>
  <c r="X374" i="3"/>
  <c r="X373" i="3"/>
  <c r="X372" i="3"/>
  <c r="X371" i="3"/>
  <c r="X370" i="3"/>
  <c r="X369" i="3"/>
  <c r="X368" i="3"/>
  <c r="X367" i="3"/>
  <c r="X366" i="3"/>
  <c r="X365" i="3"/>
  <c r="X364" i="3"/>
  <c r="X363" i="3"/>
  <c r="X362" i="3"/>
  <c r="X361" i="3"/>
  <c r="X360" i="3"/>
  <c r="X359" i="3"/>
  <c r="X358" i="3"/>
  <c r="X357" i="3"/>
  <c r="X356" i="3"/>
  <c r="X355" i="3"/>
  <c r="X354" i="3"/>
  <c r="X353" i="3"/>
  <c r="X352" i="3"/>
  <c r="X351" i="3"/>
  <c r="X350" i="3"/>
  <c r="X349" i="3"/>
  <c r="X348" i="3"/>
  <c r="X347" i="3"/>
  <c r="X346" i="3"/>
  <c r="X345" i="3"/>
  <c r="X344" i="3"/>
  <c r="X343" i="3"/>
  <c r="X342" i="3"/>
  <c r="X341" i="3"/>
  <c r="X340" i="3"/>
  <c r="X339" i="3"/>
  <c r="X338" i="3"/>
  <c r="X337" i="3"/>
  <c r="X336" i="3"/>
  <c r="X335" i="3"/>
  <c r="X334" i="3"/>
  <c r="X333" i="3"/>
  <c r="X332" i="3"/>
  <c r="X331" i="3"/>
  <c r="X330" i="3"/>
  <c r="X329" i="3"/>
  <c r="X328" i="3"/>
  <c r="X327" i="3"/>
  <c r="X326" i="3"/>
  <c r="X325" i="3"/>
  <c r="X324" i="3"/>
  <c r="X323" i="3"/>
  <c r="X322" i="3"/>
  <c r="X321" i="3"/>
  <c r="X320" i="3"/>
  <c r="X319" i="3"/>
  <c r="X318" i="3"/>
  <c r="X317" i="3"/>
  <c r="X316" i="3"/>
  <c r="X315" i="3"/>
  <c r="X314" i="3"/>
  <c r="X313" i="3"/>
  <c r="X312" i="3"/>
  <c r="X311" i="3"/>
  <c r="X310" i="3"/>
  <c r="X309" i="3"/>
  <c r="X308" i="3"/>
  <c r="X307" i="3"/>
  <c r="X306" i="3"/>
  <c r="X305" i="3"/>
  <c r="X304" i="3"/>
  <c r="X303" i="3"/>
  <c r="X302" i="3"/>
  <c r="X301" i="3"/>
  <c r="X300" i="3"/>
  <c r="X299" i="3"/>
  <c r="X298" i="3"/>
  <c r="X297" i="3"/>
  <c r="X296" i="3"/>
  <c r="X295" i="3"/>
  <c r="X294" i="3"/>
  <c r="X293" i="3"/>
  <c r="X292" i="3"/>
  <c r="X291" i="3"/>
  <c r="X290" i="3"/>
  <c r="X289" i="3"/>
  <c r="X288" i="3"/>
  <c r="X287" i="3"/>
  <c r="X286" i="3"/>
  <c r="X285" i="3"/>
  <c r="X284" i="3"/>
  <c r="X283" i="3"/>
  <c r="X282" i="3"/>
  <c r="X281" i="3"/>
  <c r="X280" i="3"/>
  <c r="X279" i="3"/>
  <c r="X278" i="3"/>
  <c r="X277" i="3"/>
  <c r="X276" i="3"/>
  <c r="X275" i="3"/>
  <c r="X274" i="3"/>
  <c r="X273" i="3"/>
  <c r="X272" i="3"/>
  <c r="X271" i="3"/>
  <c r="X270" i="3"/>
  <c r="X269" i="3"/>
  <c r="X268" i="3"/>
  <c r="X267" i="3"/>
  <c r="X266" i="3"/>
  <c r="X265" i="3"/>
  <c r="X264" i="3"/>
  <c r="X263" i="3"/>
  <c r="X262" i="3"/>
  <c r="X261" i="3"/>
  <c r="X260" i="3"/>
  <c r="X259" i="3"/>
  <c r="X258" i="3"/>
  <c r="X257" i="3"/>
  <c r="X256" i="3"/>
  <c r="X255" i="3"/>
  <c r="X254" i="3"/>
  <c r="X253" i="3"/>
  <c r="X252" i="3"/>
  <c r="X251" i="3"/>
  <c r="X250" i="3"/>
  <c r="X249" i="3"/>
  <c r="X248" i="3"/>
  <c r="X247" i="3"/>
  <c r="X246" i="3"/>
  <c r="X245" i="3"/>
  <c r="X244" i="3"/>
  <c r="X243" i="3"/>
  <c r="X242" i="3"/>
  <c r="X241" i="3"/>
  <c r="X240" i="3"/>
  <c r="X239" i="3"/>
  <c r="X238" i="3"/>
  <c r="X237" i="3"/>
  <c r="X236" i="3"/>
  <c r="X235" i="3"/>
  <c r="X234" i="3"/>
  <c r="X233" i="3"/>
  <c r="X232" i="3"/>
  <c r="X231" i="3"/>
  <c r="X230" i="3"/>
  <c r="X229" i="3"/>
  <c r="X228" i="3"/>
  <c r="X227" i="3"/>
  <c r="X226" i="3"/>
  <c r="X225" i="3"/>
  <c r="X224" i="3"/>
  <c r="X223" i="3"/>
  <c r="X222" i="3"/>
  <c r="X221" i="3"/>
  <c r="X220" i="3"/>
  <c r="X219" i="3"/>
  <c r="X218" i="3"/>
  <c r="X217" i="3"/>
  <c r="X216" i="3"/>
  <c r="X215" i="3"/>
  <c r="X214" i="3"/>
  <c r="X213" i="3"/>
  <c r="X212" i="3"/>
  <c r="X211" i="3"/>
  <c r="X210" i="3"/>
  <c r="X209" i="3"/>
  <c r="X208" i="3"/>
  <c r="X207" i="3"/>
  <c r="X206" i="3"/>
  <c r="X205" i="3"/>
  <c r="X204" i="3"/>
  <c r="X203" i="3"/>
  <c r="X202" i="3"/>
  <c r="X201" i="3"/>
  <c r="X200" i="3"/>
  <c r="X199" i="3"/>
  <c r="X198" i="3"/>
  <c r="X197" i="3"/>
  <c r="X196" i="3"/>
  <c r="X195" i="3"/>
  <c r="X194" i="3"/>
  <c r="X193" i="3"/>
  <c r="X192" i="3"/>
  <c r="X191" i="3"/>
  <c r="X190" i="3"/>
  <c r="X189" i="3"/>
  <c r="X188" i="3"/>
  <c r="X187" i="3"/>
  <c r="X186" i="3"/>
  <c r="X185" i="3"/>
  <c r="X184" i="3"/>
  <c r="X183" i="3"/>
  <c r="X182" i="3"/>
  <c r="X181" i="3"/>
  <c r="X180" i="3"/>
  <c r="X179" i="3"/>
  <c r="X178" i="3"/>
  <c r="X177" i="3"/>
  <c r="X176" i="3"/>
  <c r="X175" i="3"/>
  <c r="X174" i="3"/>
  <c r="X173" i="3"/>
  <c r="X172" i="3"/>
  <c r="X171" i="3"/>
  <c r="X170" i="3"/>
  <c r="X169" i="3"/>
  <c r="X168" i="3"/>
  <c r="X167" i="3"/>
  <c r="X166" i="3"/>
  <c r="X165" i="3"/>
  <c r="X164" i="3"/>
  <c r="X163" i="3"/>
  <c r="X162" i="3"/>
  <c r="X161" i="3"/>
  <c r="X160" i="3"/>
  <c r="X159" i="3"/>
  <c r="X158" i="3"/>
  <c r="X157" i="3"/>
  <c r="X156" i="3"/>
  <c r="X155" i="3"/>
  <c r="X154" i="3"/>
  <c r="X153" i="3"/>
  <c r="X152" i="3"/>
  <c r="X151" i="3"/>
  <c r="X150" i="3"/>
  <c r="X149" i="3"/>
  <c r="X148" i="3"/>
  <c r="X147" i="3"/>
  <c r="X146" i="3"/>
  <c r="X145" i="3"/>
  <c r="X144" i="3"/>
  <c r="X143" i="3"/>
  <c r="X142" i="3"/>
  <c r="X141" i="3"/>
  <c r="X140" i="3"/>
  <c r="X139" i="3"/>
  <c r="X138" i="3"/>
  <c r="X137" i="3"/>
  <c r="X136" i="3"/>
  <c r="X135" i="3"/>
  <c r="X134" i="3"/>
  <c r="X133" i="3"/>
  <c r="X132" i="3"/>
  <c r="X131" i="3"/>
  <c r="X130" i="3"/>
  <c r="X129" i="3"/>
  <c r="X128" i="3"/>
  <c r="X127" i="3"/>
  <c r="X126" i="3"/>
  <c r="X125" i="3"/>
  <c r="X124" i="3"/>
  <c r="X123" i="3"/>
  <c r="X122" i="3"/>
  <c r="X121" i="3"/>
  <c r="X120" i="3"/>
  <c r="X119" i="3"/>
  <c r="X118" i="3"/>
  <c r="X117" i="3"/>
  <c r="X116" i="3"/>
  <c r="X115" i="3"/>
  <c r="X114" i="3"/>
  <c r="X113" i="3"/>
  <c r="X112" i="3"/>
  <c r="X111" i="3"/>
  <c r="X110" i="3"/>
  <c r="X109" i="3"/>
  <c r="X108" i="3"/>
  <c r="X107" i="3"/>
  <c r="X106" i="3"/>
  <c r="X105" i="3"/>
  <c r="X104" i="3"/>
  <c r="X103" i="3"/>
  <c r="X102" i="3"/>
  <c r="X101" i="3"/>
  <c r="X100" i="3"/>
  <c r="X99" i="3"/>
  <c r="X98" i="3"/>
  <c r="X97" i="3"/>
  <c r="X96" i="3"/>
  <c r="X95" i="3"/>
  <c r="X94" i="3"/>
  <c r="X93" i="3"/>
  <c r="X92" i="3"/>
  <c r="X91" i="3"/>
  <c r="X90" i="3"/>
  <c r="X89" i="3"/>
  <c r="X88" i="3"/>
  <c r="X87" i="3"/>
  <c r="X86" i="3"/>
  <c r="X85" i="3"/>
  <c r="X84" i="3"/>
  <c r="X83" i="3"/>
  <c r="X82" i="3"/>
  <c r="X81" i="3"/>
  <c r="X80" i="3"/>
  <c r="X79" i="3"/>
  <c r="X78" i="3"/>
  <c r="X77" i="3"/>
  <c r="X76" i="3"/>
  <c r="X75" i="3"/>
  <c r="X74" i="3"/>
  <c r="X73" i="3"/>
  <c r="X72" i="3"/>
  <c r="X71" i="3"/>
  <c r="X70" i="3"/>
  <c r="X69" i="3"/>
  <c r="X68" i="3"/>
  <c r="X67" i="3"/>
  <c r="X66" i="3"/>
  <c r="X65" i="3"/>
  <c r="X64" i="3"/>
  <c r="X63" i="3"/>
  <c r="X62" i="3"/>
  <c r="X61" i="3"/>
  <c r="X60" i="3"/>
  <c r="X59" i="3"/>
  <c r="X58" i="3"/>
  <c r="X57" i="3"/>
  <c r="X56" i="3"/>
  <c r="X55" i="3"/>
  <c r="X54" i="3"/>
  <c r="X53" i="3"/>
  <c r="X52" i="3"/>
  <c r="X51" i="3"/>
  <c r="X50" i="3"/>
  <c r="X49" i="3"/>
  <c r="X48" i="3"/>
  <c r="X47" i="3"/>
  <c r="X46" i="3"/>
  <c r="X45" i="3"/>
  <c r="X44" i="3"/>
  <c r="X43" i="3"/>
  <c r="X42" i="3"/>
  <c r="X41" i="3"/>
  <c r="X40" i="3"/>
  <c r="X39" i="3"/>
  <c r="X38" i="3"/>
  <c r="X37" i="3"/>
  <c r="X36" i="3"/>
  <c r="X35" i="3"/>
  <c r="X34" i="3"/>
  <c r="X33" i="3"/>
  <c r="X32" i="3"/>
  <c r="X31" i="3"/>
  <c r="X30" i="3"/>
  <c r="X29" i="3"/>
  <c r="X28" i="3"/>
  <c r="X27" i="3"/>
  <c r="X26" i="3"/>
  <c r="X25" i="3"/>
  <c r="X24" i="3"/>
  <c r="X23" i="3"/>
  <c r="X22" i="3"/>
  <c r="X21" i="3"/>
  <c r="T261" i="2"/>
  <c r="S261" i="2"/>
  <c r="R261" i="2"/>
  <c r="Q261" i="2"/>
  <c r="P261" i="2"/>
  <c r="O261" i="2"/>
  <c r="N261" i="2"/>
  <c r="M261" i="2"/>
  <c r="L261" i="2"/>
  <c r="K261" i="2"/>
  <c r="J261" i="2"/>
  <c r="I261" i="2"/>
  <c r="T260" i="2"/>
  <c r="S260" i="2"/>
  <c r="R260" i="2"/>
  <c r="Q260" i="2"/>
  <c r="P260" i="2"/>
  <c r="O260" i="2"/>
  <c r="N260" i="2"/>
  <c r="M260" i="2"/>
  <c r="L260" i="2"/>
  <c r="K260" i="2"/>
  <c r="J260" i="2"/>
  <c r="I260" i="2"/>
  <c r="T259" i="2"/>
  <c r="S259" i="2"/>
  <c r="R259" i="2"/>
  <c r="Q259" i="2"/>
  <c r="P259" i="2"/>
  <c r="O259" i="2"/>
  <c r="N259" i="2"/>
  <c r="M259" i="2"/>
  <c r="L259" i="2"/>
  <c r="K259" i="2"/>
  <c r="J259" i="2"/>
  <c r="I259" i="2"/>
  <c r="T258" i="2"/>
  <c r="S258" i="2"/>
  <c r="R258" i="2"/>
  <c r="Q258" i="2"/>
  <c r="P258" i="2"/>
  <c r="O258" i="2"/>
  <c r="N258" i="2"/>
  <c r="M258" i="2"/>
  <c r="L258" i="2"/>
  <c r="K258" i="2"/>
  <c r="J258" i="2"/>
  <c r="I258" i="2"/>
  <c r="T257" i="2"/>
  <c r="S257" i="2"/>
  <c r="R257" i="2"/>
  <c r="Q257" i="2"/>
  <c r="P257" i="2"/>
  <c r="O257" i="2"/>
  <c r="N257" i="2"/>
  <c r="M257" i="2"/>
  <c r="L257" i="2"/>
  <c r="K257" i="2"/>
  <c r="J257" i="2"/>
  <c r="I257" i="2"/>
  <c r="T256" i="2"/>
  <c r="S256" i="2"/>
  <c r="R256" i="2"/>
  <c r="Q256" i="2"/>
  <c r="P256" i="2"/>
  <c r="O256" i="2"/>
  <c r="N256" i="2"/>
  <c r="M256" i="2"/>
  <c r="L256" i="2"/>
  <c r="K256" i="2"/>
  <c r="J256" i="2"/>
  <c r="I256" i="2"/>
  <c r="T255" i="2"/>
  <c r="S255" i="2"/>
  <c r="R255" i="2"/>
  <c r="Q255" i="2"/>
  <c r="P255" i="2"/>
  <c r="O255" i="2"/>
  <c r="N255" i="2"/>
  <c r="M255" i="2"/>
  <c r="L255" i="2"/>
  <c r="K255" i="2"/>
  <c r="J255" i="2"/>
  <c r="I255" i="2"/>
  <c r="T254" i="2"/>
  <c r="S254" i="2"/>
  <c r="R254" i="2"/>
  <c r="Q254" i="2"/>
  <c r="P254" i="2"/>
  <c r="O254" i="2"/>
  <c r="N254" i="2"/>
  <c r="M254" i="2"/>
  <c r="L254" i="2"/>
  <c r="K254" i="2"/>
  <c r="J254" i="2"/>
  <c r="I254" i="2"/>
  <c r="T253" i="2"/>
  <c r="S253" i="2"/>
  <c r="R253" i="2"/>
  <c r="Q253" i="2"/>
  <c r="P253" i="2"/>
  <c r="O253" i="2"/>
  <c r="N253" i="2"/>
  <c r="M253" i="2"/>
  <c r="L253" i="2"/>
  <c r="K253" i="2"/>
  <c r="J253" i="2"/>
  <c r="I253" i="2"/>
  <c r="T252" i="2"/>
  <c r="S252" i="2"/>
  <c r="R252" i="2"/>
  <c r="Q252" i="2"/>
  <c r="P252" i="2"/>
  <c r="O252" i="2"/>
  <c r="N252" i="2"/>
  <c r="M252" i="2"/>
  <c r="L252" i="2"/>
  <c r="K252" i="2"/>
  <c r="J252" i="2"/>
  <c r="I252" i="2"/>
  <c r="T251" i="2"/>
  <c r="S251" i="2"/>
  <c r="R251" i="2"/>
  <c r="Q251" i="2"/>
  <c r="P251" i="2"/>
  <c r="O251" i="2"/>
  <c r="N251" i="2"/>
  <c r="M251" i="2"/>
  <c r="L251" i="2"/>
  <c r="K251" i="2"/>
  <c r="J251" i="2"/>
  <c r="I251" i="2"/>
  <c r="T250" i="2"/>
  <c r="S250" i="2"/>
  <c r="R250" i="2"/>
  <c r="Q250" i="2"/>
  <c r="P250" i="2"/>
  <c r="O250" i="2"/>
  <c r="N250" i="2"/>
  <c r="M250" i="2"/>
  <c r="L250" i="2"/>
  <c r="K250" i="2"/>
  <c r="J250" i="2"/>
  <c r="I250" i="2"/>
  <c r="T249" i="2"/>
  <c r="S249" i="2"/>
  <c r="R249" i="2"/>
  <c r="Q249" i="2"/>
  <c r="P249" i="2"/>
  <c r="O249" i="2"/>
  <c r="N249" i="2"/>
  <c r="M249" i="2"/>
  <c r="L249" i="2"/>
  <c r="K249" i="2"/>
  <c r="J249" i="2"/>
  <c r="I249" i="2"/>
  <c r="T248" i="2"/>
  <c r="S248" i="2"/>
  <c r="R248" i="2"/>
  <c r="Q248" i="2"/>
  <c r="P248" i="2"/>
  <c r="O248" i="2"/>
  <c r="N248" i="2"/>
  <c r="M248" i="2"/>
  <c r="L248" i="2"/>
  <c r="K248" i="2"/>
  <c r="J248" i="2"/>
  <c r="I248" i="2"/>
  <c r="T247" i="2"/>
  <c r="S247" i="2"/>
  <c r="R247" i="2"/>
  <c r="Q247" i="2"/>
  <c r="P247" i="2"/>
  <c r="O247" i="2"/>
  <c r="N247" i="2"/>
  <c r="M247" i="2"/>
  <c r="L247" i="2"/>
  <c r="K247" i="2"/>
  <c r="J247" i="2"/>
  <c r="I247" i="2"/>
  <c r="T246" i="2"/>
  <c r="S246" i="2"/>
  <c r="R246" i="2"/>
  <c r="Q246" i="2"/>
  <c r="P246" i="2"/>
  <c r="O246" i="2"/>
  <c r="N246" i="2"/>
  <c r="M246" i="2"/>
  <c r="L246" i="2"/>
  <c r="K246" i="2"/>
  <c r="J246" i="2"/>
  <c r="I246" i="2"/>
  <c r="T245" i="2"/>
  <c r="S245" i="2"/>
  <c r="R245" i="2"/>
  <c r="Q245" i="2"/>
  <c r="P245" i="2"/>
  <c r="O245" i="2"/>
  <c r="N245" i="2"/>
  <c r="M245" i="2"/>
  <c r="L245" i="2"/>
  <c r="K245" i="2"/>
  <c r="J245" i="2"/>
  <c r="I245" i="2"/>
  <c r="T244" i="2"/>
  <c r="S244" i="2"/>
  <c r="R244" i="2"/>
  <c r="Q244" i="2"/>
  <c r="P244" i="2"/>
  <c r="O244" i="2"/>
  <c r="N244" i="2"/>
  <c r="M244" i="2"/>
  <c r="L244" i="2"/>
  <c r="K244" i="2"/>
  <c r="J244" i="2"/>
  <c r="I244" i="2"/>
  <c r="T243" i="2"/>
  <c r="S243" i="2"/>
  <c r="R243" i="2"/>
  <c r="Q243" i="2"/>
  <c r="P243" i="2"/>
  <c r="O243" i="2"/>
  <c r="N243" i="2"/>
  <c r="M243" i="2"/>
  <c r="L243" i="2"/>
  <c r="K243" i="2"/>
  <c r="J243" i="2"/>
  <c r="I243" i="2"/>
  <c r="T242" i="2"/>
  <c r="S242" i="2"/>
  <c r="R242" i="2"/>
  <c r="Q242" i="2"/>
  <c r="P242" i="2"/>
  <c r="O242" i="2"/>
  <c r="N242" i="2"/>
  <c r="M242" i="2"/>
  <c r="L242" i="2"/>
  <c r="K242" i="2"/>
  <c r="J242" i="2"/>
  <c r="I242" i="2"/>
  <c r="T241" i="2"/>
  <c r="S241" i="2"/>
  <c r="R241" i="2"/>
  <c r="Q241" i="2"/>
  <c r="P241" i="2"/>
  <c r="O241" i="2"/>
  <c r="N241" i="2"/>
  <c r="M241" i="2"/>
  <c r="L241" i="2"/>
  <c r="K241" i="2"/>
  <c r="J241" i="2"/>
  <c r="I241" i="2"/>
  <c r="T240" i="2"/>
  <c r="S240" i="2"/>
  <c r="R240" i="2"/>
  <c r="Q240" i="2"/>
  <c r="P240" i="2"/>
  <c r="O240" i="2"/>
  <c r="N240" i="2"/>
  <c r="M240" i="2"/>
  <c r="L240" i="2"/>
  <c r="K240" i="2"/>
  <c r="J240" i="2"/>
  <c r="I240" i="2"/>
  <c r="T239" i="2"/>
  <c r="S239" i="2"/>
  <c r="R239" i="2"/>
  <c r="Q239" i="2"/>
  <c r="P239" i="2"/>
  <c r="O239" i="2"/>
  <c r="N239" i="2"/>
  <c r="M239" i="2"/>
  <c r="L239" i="2"/>
  <c r="K239" i="2"/>
  <c r="J239" i="2"/>
  <c r="I239" i="2"/>
  <c r="T238" i="2"/>
  <c r="S238" i="2"/>
  <c r="R238" i="2"/>
  <c r="Q238" i="2"/>
  <c r="P238" i="2"/>
  <c r="O238" i="2"/>
  <c r="N238" i="2"/>
  <c r="M238" i="2"/>
  <c r="L238" i="2"/>
  <c r="K238" i="2"/>
  <c r="J238" i="2"/>
  <c r="I238" i="2"/>
  <c r="T237" i="2"/>
  <c r="S237" i="2"/>
  <c r="R237" i="2"/>
  <c r="Q237" i="2"/>
  <c r="P237" i="2"/>
  <c r="O237" i="2"/>
  <c r="N237" i="2"/>
  <c r="M237" i="2"/>
  <c r="L237" i="2"/>
  <c r="K237" i="2"/>
  <c r="J237" i="2"/>
  <c r="I237" i="2"/>
  <c r="T236" i="2"/>
  <c r="S236" i="2"/>
  <c r="R236" i="2"/>
  <c r="Q236" i="2"/>
  <c r="P236" i="2"/>
  <c r="O236" i="2"/>
  <c r="N236" i="2"/>
  <c r="M236" i="2"/>
  <c r="L236" i="2"/>
  <c r="K236" i="2"/>
  <c r="J236" i="2"/>
  <c r="I236" i="2"/>
  <c r="T235" i="2"/>
  <c r="S235" i="2"/>
  <c r="R235" i="2"/>
  <c r="Q235" i="2"/>
  <c r="P235" i="2"/>
  <c r="O235" i="2"/>
  <c r="N235" i="2"/>
  <c r="M235" i="2"/>
  <c r="L235" i="2"/>
  <c r="K235" i="2"/>
  <c r="J235" i="2"/>
  <c r="I235" i="2"/>
  <c r="T234" i="2"/>
  <c r="S234" i="2"/>
  <c r="R234" i="2"/>
  <c r="Q234" i="2"/>
  <c r="P234" i="2"/>
  <c r="O234" i="2"/>
  <c r="N234" i="2"/>
  <c r="M234" i="2"/>
  <c r="L234" i="2"/>
  <c r="K234" i="2"/>
  <c r="J234" i="2"/>
  <c r="I234" i="2"/>
  <c r="T233" i="2"/>
  <c r="S233" i="2"/>
  <c r="R233" i="2"/>
  <c r="Q233" i="2"/>
  <c r="P233" i="2"/>
  <c r="O233" i="2"/>
  <c r="N233" i="2"/>
  <c r="M233" i="2"/>
  <c r="L233" i="2"/>
  <c r="K233" i="2"/>
  <c r="J233" i="2"/>
  <c r="I233" i="2"/>
  <c r="T232" i="2"/>
  <c r="S232" i="2"/>
  <c r="R232" i="2"/>
  <c r="Q232" i="2"/>
  <c r="P232" i="2"/>
  <c r="O232" i="2"/>
  <c r="N232" i="2"/>
  <c r="M232" i="2"/>
  <c r="L232" i="2"/>
  <c r="K232" i="2"/>
  <c r="J232" i="2"/>
  <c r="I232" i="2"/>
  <c r="T231" i="2"/>
  <c r="S231" i="2"/>
  <c r="R231" i="2"/>
  <c r="Q231" i="2"/>
  <c r="P231" i="2"/>
  <c r="O231" i="2"/>
  <c r="N231" i="2"/>
  <c r="M231" i="2"/>
  <c r="L231" i="2"/>
  <c r="K231" i="2"/>
  <c r="J231" i="2"/>
  <c r="I231" i="2"/>
  <c r="T230" i="2"/>
  <c r="S230" i="2"/>
  <c r="R230" i="2"/>
  <c r="Q230" i="2"/>
  <c r="P230" i="2"/>
  <c r="O230" i="2"/>
  <c r="N230" i="2"/>
  <c r="M230" i="2"/>
  <c r="L230" i="2"/>
  <c r="K230" i="2"/>
  <c r="J230" i="2"/>
  <c r="I230" i="2"/>
  <c r="T229" i="2"/>
  <c r="S229" i="2"/>
  <c r="R229" i="2"/>
  <c r="Q229" i="2"/>
  <c r="P229" i="2"/>
  <c r="O229" i="2"/>
  <c r="N229" i="2"/>
  <c r="M229" i="2"/>
  <c r="L229" i="2"/>
  <c r="K229" i="2"/>
  <c r="J229" i="2"/>
  <c r="I229" i="2"/>
  <c r="T228" i="2"/>
  <c r="S228" i="2"/>
  <c r="R228" i="2"/>
  <c r="Q228" i="2"/>
  <c r="P228" i="2"/>
  <c r="O228" i="2"/>
  <c r="N228" i="2"/>
  <c r="M228" i="2"/>
  <c r="L228" i="2"/>
  <c r="K228" i="2"/>
  <c r="J228" i="2"/>
  <c r="I228" i="2"/>
  <c r="T227" i="2"/>
  <c r="S227" i="2"/>
  <c r="R227" i="2"/>
  <c r="Q227" i="2"/>
  <c r="P227" i="2"/>
  <c r="O227" i="2"/>
  <c r="N227" i="2"/>
  <c r="M227" i="2"/>
  <c r="L227" i="2"/>
  <c r="K227" i="2"/>
  <c r="J227" i="2"/>
  <c r="I227" i="2"/>
  <c r="T226" i="2"/>
  <c r="S226" i="2"/>
  <c r="R226" i="2"/>
  <c r="Q226" i="2"/>
  <c r="P226" i="2"/>
  <c r="O226" i="2"/>
  <c r="N226" i="2"/>
  <c r="M226" i="2"/>
  <c r="L226" i="2"/>
  <c r="K226" i="2"/>
  <c r="J226" i="2"/>
  <c r="I226" i="2"/>
  <c r="T225" i="2"/>
  <c r="S225" i="2"/>
  <c r="R225" i="2"/>
  <c r="Q225" i="2"/>
  <c r="P225" i="2"/>
  <c r="O225" i="2"/>
  <c r="N225" i="2"/>
  <c r="M225" i="2"/>
  <c r="L225" i="2"/>
  <c r="K225" i="2"/>
  <c r="J225" i="2"/>
  <c r="I225" i="2"/>
  <c r="T224" i="2"/>
  <c r="S224" i="2"/>
  <c r="R224" i="2"/>
  <c r="Q224" i="2"/>
  <c r="P224" i="2"/>
  <c r="O224" i="2"/>
  <c r="N224" i="2"/>
  <c r="M224" i="2"/>
  <c r="L224" i="2"/>
  <c r="K224" i="2"/>
  <c r="J224" i="2"/>
  <c r="I224" i="2"/>
  <c r="T223" i="2"/>
  <c r="S223" i="2"/>
  <c r="R223" i="2"/>
  <c r="Q223" i="2"/>
  <c r="P223" i="2"/>
  <c r="O223" i="2"/>
  <c r="N223" i="2"/>
  <c r="M223" i="2"/>
  <c r="L223" i="2"/>
  <c r="K223" i="2"/>
  <c r="J223" i="2"/>
  <c r="I223" i="2"/>
  <c r="T222" i="2"/>
  <c r="S222" i="2"/>
  <c r="R222" i="2"/>
  <c r="Q222" i="2"/>
  <c r="P222" i="2"/>
  <c r="O222" i="2"/>
  <c r="N222" i="2"/>
  <c r="M222" i="2"/>
  <c r="L222" i="2"/>
  <c r="K222" i="2"/>
  <c r="J222" i="2"/>
  <c r="I222" i="2"/>
  <c r="T221" i="2"/>
  <c r="S221" i="2"/>
  <c r="R221" i="2"/>
  <c r="Q221" i="2"/>
  <c r="P221" i="2"/>
  <c r="O221" i="2"/>
  <c r="N221" i="2"/>
  <c r="M221" i="2"/>
  <c r="L221" i="2"/>
  <c r="K221" i="2"/>
  <c r="J221" i="2"/>
  <c r="I221" i="2"/>
  <c r="T220" i="2"/>
  <c r="S220" i="2"/>
  <c r="R220" i="2"/>
  <c r="Q220" i="2"/>
  <c r="P220" i="2"/>
  <c r="O220" i="2"/>
  <c r="N220" i="2"/>
  <c r="M220" i="2"/>
  <c r="L220" i="2"/>
  <c r="K220" i="2"/>
  <c r="J220" i="2"/>
  <c r="I220" i="2"/>
  <c r="T219" i="2"/>
  <c r="S219" i="2"/>
  <c r="R219" i="2"/>
  <c r="Q219" i="2"/>
  <c r="P219" i="2"/>
  <c r="O219" i="2"/>
  <c r="N219" i="2"/>
  <c r="M219" i="2"/>
  <c r="L219" i="2"/>
  <c r="K219" i="2"/>
  <c r="J219" i="2"/>
  <c r="I219" i="2"/>
  <c r="T218" i="2"/>
  <c r="S218" i="2"/>
  <c r="R218" i="2"/>
  <c r="Q218" i="2"/>
  <c r="P218" i="2"/>
  <c r="O218" i="2"/>
  <c r="N218" i="2"/>
  <c r="M218" i="2"/>
  <c r="L218" i="2"/>
  <c r="K218" i="2"/>
  <c r="J218" i="2"/>
  <c r="I218" i="2"/>
  <c r="T217" i="2"/>
  <c r="S217" i="2"/>
  <c r="R217" i="2"/>
  <c r="Q217" i="2"/>
  <c r="P217" i="2"/>
  <c r="O217" i="2"/>
  <c r="N217" i="2"/>
  <c r="M217" i="2"/>
  <c r="L217" i="2"/>
  <c r="K217" i="2"/>
  <c r="J217" i="2"/>
  <c r="I217" i="2"/>
  <c r="T216" i="2"/>
  <c r="S216" i="2"/>
  <c r="R216" i="2"/>
  <c r="Q216" i="2"/>
  <c r="P216" i="2"/>
  <c r="O216" i="2"/>
  <c r="N216" i="2"/>
  <c r="M216" i="2"/>
  <c r="L216" i="2"/>
  <c r="K216" i="2"/>
  <c r="J216" i="2"/>
  <c r="I216" i="2"/>
  <c r="T215" i="2"/>
  <c r="S215" i="2"/>
  <c r="R215" i="2"/>
  <c r="Q215" i="2"/>
  <c r="P215" i="2"/>
  <c r="O215" i="2"/>
  <c r="N215" i="2"/>
  <c r="M215" i="2"/>
  <c r="L215" i="2"/>
  <c r="K215" i="2"/>
  <c r="J215" i="2"/>
  <c r="I215" i="2"/>
  <c r="T214" i="2"/>
  <c r="S214" i="2"/>
  <c r="R214" i="2"/>
  <c r="Q214" i="2"/>
  <c r="P214" i="2"/>
  <c r="O214" i="2"/>
  <c r="N214" i="2"/>
  <c r="M214" i="2"/>
  <c r="L214" i="2"/>
  <c r="K214" i="2"/>
  <c r="J214" i="2"/>
  <c r="I214" i="2"/>
  <c r="T213" i="2"/>
  <c r="S213" i="2"/>
  <c r="R213" i="2"/>
  <c r="Q213" i="2"/>
  <c r="P213" i="2"/>
  <c r="O213" i="2"/>
  <c r="N213" i="2"/>
  <c r="M213" i="2"/>
  <c r="L213" i="2"/>
  <c r="K213" i="2"/>
  <c r="J213" i="2"/>
  <c r="I213" i="2"/>
  <c r="T212" i="2"/>
  <c r="S212" i="2"/>
  <c r="R212" i="2"/>
  <c r="Q212" i="2"/>
  <c r="P212" i="2"/>
  <c r="O212" i="2"/>
  <c r="N212" i="2"/>
  <c r="M212" i="2"/>
  <c r="L212" i="2"/>
  <c r="K212" i="2"/>
  <c r="J212" i="2"/>
  <c r="I212" i="2"/>
  <c r="T211" i="2"/>
  <c r="S211" i="2"/>
  <c r="R211" i="2"/>
  <c r="Q211" i="2"/>
  <c r="P211" i="2"/>
  <c r="O211" i="2"/>
  <c r="N211" i="2"/>
  <c r="M211" i="2"/>
  <c r="L211" i="2"/>
  <c r="K211" i="2"/>
  <c r="J211" i="2"/>
  <c r="I211" i="2"/>
  <c r="T210" i="2"/>
  <c r="S210" i="2"/>
  <c r="R210" i="2"/>
  <c r="Q210" i="2"/>
  <c r="P210" i="2"/>
  <c r="O210" i="2"/>
  <c r="N210" i="2"/>
  <c r="M210" i="2"/>
  <c r="L210" i="2"/>
  <c r="K210" i="2"/>
  <c r="J210" i="2"/>
  <c r="I210" i="2"/>
  <c r="T209" i="2"/>
  <c r="S209" i="2"/>
  <c r="R209" i="2"/>
  <c r="Q209" i="2"/>
  <c r="P209" i="2"/>
  <c r="O209" i="2"/>
  <c r="N209" i="2"/>
  <c r="M209" i="2"/>
  <c r="L209" i="2"/>
  <c r="K209" i="2"/>
  <c r="J209" i="2"/>
  <c r="I209" i="2"/>
  <c r="T208" i="2"/>
  <c r="S208" i="2"/>
  <c r="R208" i="2"/>
  <c r="Q208" i="2"/>
  <c r="P208" i="2"/>
  <c r="O208" i="2"/>
  <c r="N208" i="2"/>
  <c r="M208" i="2"/>
  <c r="L208" i="2"/>
  <c r="K208" i="2"/>
  <c r="J208" i="2"/>
  <c r="I208" i="2"/>
  <c r="T207" i="2"/>
  <c r="S207" i="2"/>
  <c r="R207" i="2"/>
  <c r="Q207" i="2"/>
  <c r="P207" i="2"/>
  <c r="O207" i="2"/>
  <c r="N207" i="2"/>
  <c r="M207" i="2"/>
  <c r="L207" i="2"/>
  <c r="K207" i="2"/>
  <c r="J207" i="2"/>
  <c r="I207" i="2"/>
  <c r="T206" i="2"/>
  <c r="S206" i="2"/>
  <c r="R206" i="2"/>
  <c r="Q206" i="2"/>
  <c r="P206" i="2"/>
  <c r="O206" i="2"/>
  <c r="N206" i="2"/>
  <c r="M206" i="2"/>
  <c r="L206" i="2"/>
  <c r="K206" i="2"/>
  <c r="J206" i="2"/>
  <c r="I206" i="2"/>
  <c r="T205" i="2"/>
  <c r="S205" i="2"/>
  <c r="R205" i="2"/>
  <c r="Q205" i="2"/>
  <c r="P205" i="2"/>
  <c r="O205" i="2"/>
  <c r="N205" i="2"/>
  <c r="M205" i="2"/>
  <c r="L205" i="2"/>
  <c r="K205" i="2"/>
  <c r="J205" i="2"/>
  <c r="I205" i="2"/>
  <c r="T204" i="2"/>
  <c r="S204" i="2"/>
  <c r="R204" i="2"/>
  <c r="Q204" i="2"/>
  <c r="P204" i="2"/>
  <c r="O204" i="2"/>
  <c r="N204" i="2"/>
  <c r="M204" i="2"/>
  <c r="L204" i="2"/>
  <c r="K204" i="2"/>
  <c r="J204" i="2"/>
  <c r="I204" i="2"/>
  <c r="T203" i="2"/>
  <c r="S203" i="2"/>
  <c r="R203" i="2"/>
  <c r="Q203" i="2"/>
  <c r="P203" i="2"/>
  <c r="O203" i="2"/>
  <c r="N203" i="2"/>
  <c r="M203" i="2"/>
  <c r="L203" i="2"/>
  <c r="K203" i="2"/>
  <c r="J203" i="2"/>
  <c r="I203" i="2"/>
  <c r="T202" i="2"/>
  <c r="S202" i="2"/>
  <c r="R202" i="2"/>
  <c r="Q202" i="2"/>
  <c r="P202" i="2"/>
  <c r="O202" i="2"/>
  <c r="N202" i="2"/>
  <c r="M202" i="2"/>
  <c r="L202" i="2"/>
  <c r="K202" i="2"/>
  <c r="J202" i="2"/>
  <c r="I202" i="2"/>
  <c r="T201" i="2"/>
  <c r="S201" i="2"/>
  <c r="R201" i="2"/>
  <c r="Q201" i="2"/>
  <c r="P201" i="2"/>
  <c r="O201" i="2"/>
  <c r="N201" i="2"/>
  <c r="M201" i="2"/>
  <c r="L201" i="2"/>
  <c r="K201" i="2"/>
  <c r="J201" i="2"/>
  <c r="I201" i="2"/>
  <c r="T200" i="2"/>
  <c r="S200" i="2"/>
  <c r="R200" i="2"/>
  <c r="Q200" i="2"/>
  <c r="P200" i="2"/>
  <c r="O200" i="2"/>
  <c r="N200" i="2"/>
  <c r="M200" i="2"/>
  <c r="L200" i="2"/>
  <c r="K200" i="2"/>
  <c r="J200" i="2"/>
  <c r="I200" i="2"/>
  <c r="T199" i="2"/>
  <c r="S199" i="2"/>
  <c r="R199" i="2"/>
  <c r="Q199" i="2"/>
  <c r="P199" i="2"/>
  <c r="O199" i="2"/>
  <c r="N199" i="2"/>
  <c r="M199" i="2"/>
  <c r="L199" i="2"/>
  <c r="K199" i="2"/>
  <c r="J199" i="2"/>
  <c r="I199" i="2"/>
  <c r="T198" i="2"/>
  <c r="S198" i="2"/>
  <c r="R198" i="2"/>
  <c r="Q198" i="2"/>
  <c r="P198" i="2"/>
  <c r="O198" i="2"/>
  <c r="N198" i="2"/>
  <c r="M198" i="2"/>
  <c r="L198" i="2"/>
  <c r="K198" i="2"/>
  <c r="J198" i="2"/>
  <c r="I198" i="2"/>
  <c r="T197" i="2"/>
  <c r="S197" i="2"/>
  <c r="R197" i="2"/>
  <c r="Q197" i="2"/>
  <c r="P197" i="2"/>
  <c r="O197" i="2"/>
  <c r="N197" i="2"/>
  <c r="M197" i="2"/>
  <c r="L197" i="2"/>
  <c r="K197" i="2"/>
  <c r="J197" i="2"/>
  <c r="I197" i="2"/>
  <c r="T196" i="2"/>
  <c r="S196" i="2"/>
  <c r="R196" i="2"/>
  <c r="Q196" i="2"/>
  <c r="P196" i="2"/>
  <c r="O196" i="2"/>
  <c r="N196" i="2"/>
  <c r="M196" i="2"/>
  <c r="L196" i="2"/>
  <c r="K196" i="2"/>
  <c r="J196" i="2"/>
  <c r="I196" i="2"/>
  <c r="T195" i="2"/>
  <c r="S195" i="2"/>
  <c r="R195" i="2"/>
  <c r="Q195" i="2"/>
  <c r="P195" i="2"/>
  <c r="O195" i="2"/>
  <c r="N195" i="2"/>
  <c r="M195" i="2"/>
  <c r="L195" i="2"/>
  <c r="K195" i="2"/>
  <c r="J195" i="2"/>
  <c r="I195" i="2"/>
  <c r="T194" i="2"/>
  <c r="S194" i="2"/>
  <c r="R194" i="2"/>
  <c r="Q194" i="2"/>
  <c r="P194" i="2"/>
  <c r="O194" i="2"/>
  <c r="N194" i="2"/>
  <c r="M194" i="2"/>
  <c r="L194" i="2"/>
  <c r="K194" i="2"/>
  <c r="J194" i="2"/>
  <c r="I194" i="2"/>
  <c r="T193" i="2"/>
  <c r="S193" i="2"/>
  <c r="R193" i="2"/>
  <c r="Q193" i="2"/>
  <c r="P193" i="2"/>
  <c r="O193" i="2"/>
  <c r="N193" i="2"/>
  <c r="M193" i="2"/>
  <c r="L193" i="2"/>
  <c r="K193" i="2"/>
  <c r="J193" i="2"/>
  <c r="I193" i="2"/>
  <c r="T192" i="2"/>
  <c r="S192" i="2"/>
  <c r="R192" i="2"/>
  <c r="Q192" i="2"/>
  <c r="P192" i="2"/>
  <c r="O192" i="2"/>
  <c r="N192" i="2"/>
  <c r="M192" i="2"/>
  <c r="L192" i="2"/>
  <c r="K192" i="2"/>
  <c r="J192" i="2"/>
  <c r="I192" i="2"/>
  <c r="T191" i="2"/>
  <c r="S191" i="2"/>
  <c r="R191" i="2"/>
  <c r="Q191" i="2"/>
  <c r="P191" i="2"/>
  <c r="O191" i="2"/>
  <c r="N191" i="2"/>
  <c r="M191" i="2"/>
  <c r="L191" i="2"/>
  <c r="K191" i="2"/>
  <c r="J191" i="2"/>
  <c r="I191" i="2"/>
  <c r="T190" i="2"/>
  <c r="S190" i="2"/>
  <c r="R190" i="2"/>
  <c r="Q190" i="2"/>
  <c r="P190" i="2"/>
  <c r="O190" i="2"/>
  <c r="N190" i="2"/>
  <c r="M190" i="2"/>
  <c r="L190" i="2"/>
  <c r="K190" i="2"/>
  <c r="J190" i="2"/>
  <c r="I190" i="2"/>
  <c r="T189" i="2"/>
  <c r="S189" i="2"/>
  <c r="R189" i="2"/>
  <c r="Q189" i="2"/>
  <c r="P189" i="2"/>
  <c r="O189" i="2"/>
  <c r="N189" i="2"/>
  <c r="M189" i="2"/>
  <c r="L189" i="2"/>
  <c r="K189" i="2"/>
  <c r="J189" i="2"/>
  <c r="I189" i="2"/>
  <c r="T188" i="2"/>
  <c r="S188" i="2"/>
  <c r="R188" i="2"/>
  <c r="Q188" i="2"/>
  <c r="P188" i="2"/>
  <c r="O188" i="2"/>
  <c r="N188" i="2"/>
  <c r="M188" i="2"/>
  <c r="L188" i="2"/>
  <c r="K188" i="2"/>
  <c r="J188" i="2"/>
  <c r="I188" i="2"/>
  <c r="T187" i="2"/>
  <c r="S187" i="2"/>
  <c r="R187" i="2"/>
  <c r="Q187" i="2"/>
  <c r="P187" i="2"/>
  <c r="O187" i="2"/>
  <c r="N187" i="2"/>
  <c r="M187" i="2"/>
  <c r="L187" i="2"/>
  <c r="K187" i="2"/>
  <c r="J187" i="2"/>
  <c r="I187" i="2"/>
  <c r="T186" i="2"/>
  <c r="S186" i="2"/>
  <c r="R186" i="2"/>
  <c r="Q186" i="2"/>
  <c r="P186" i="2"/>
  <c r="O186" i="2"/>
  <c r="N186" i="2"/>
  <c r="M186" i="2"/>
  <c r="L186" i="2"/>
  <c r="K186" i="2"/>
  <c r="J186" i="2"/>
  <c r="I186" i="2"/>
  <c r="T185" i="2"/>
  <c r="S185" i="2"/>
  <c r="R185" i="2"/>
  <c r="Q185" i="2"/>
  <c r="P185" i="2"/>
  <c r="O185" i="2"/>
  <c r="N185" i="2"/>
  <c r="M185" i="2"/>
  <c r="L185" i="2"/>
  <c r="K185" i="2"/>
  <c r="J185" i="2"/>
  <c r="I185" i="2"/>
  <c r="T184" i="2"/>
  <c r="S184" i="2"/>
  <c r="R184" i="2"/>
  <c r="Q184" i="2"/>
  <c r="P184" i="2"/>
  <c r="O184" i="2"/>
  <c r="N184" i="2"/>
  <c r="M184" i="2"/>
  <c r="L184" i="2"/>
  <c r="K184" i="2"/>
  <c r="J184" i="2"/>
  <c r="I184" i="2"/>
  <c r="T183" i="2"/>
  <c r="S183" i="2"/>
  <c r="R183" i="2"/>
  <c r="Q183" i="2"/>
  <c r="P183" i="2"/>
  <c r="O183" i="2"/>
  <c r="N183" i="2"/>
  <c r="M183" i="2"/>
  <c r="L183" i="2"/>
  <c r="K183" i="2"/>
  <c r="J183" i="2"/>
  <c r="I183" i="2"/>
  <c r="T182" i="2"/>
  <c r="S182" i="2"/>
  <c r="R182" i="2"/>
  <c r="Q182" i="2"/>
  <c r="P182" i="2"/>
  <c r="O182" i="2"/>
  <c r="N182" i="2"/>
  <c r="M182" i="2"/>
  <c r="L182" i="2"/>
  <c r="K182" i="2"/>
  <c r="J182" i="2"/>
  <c r="I182" i="2"/>
  <c r="T181" i="2"/>
  <c r="S181" i="2"/>
  <c r="R181" i="2"/>
  <c r="Q181" i="2"/>
  <c r="P181" i="2"/>
  <c r="O181" i="2"/>
  <c r="N181" i="2"/>
  <c r="M181" i="2"/>
  <c r="L181" i="2"/>
  <c r="K181" i="2"/>
  <c r="J181" i="2"/>
  <c r="I181" i="2"/>
  <c r="T180" i="2"/>
  <c r="S180" i="2"/>
  <c r="R180" i="2"/>
  <c r="Q180" i="2"/>
  <c r="P180" i="2"/>
  <c r="O180" i="2"/>
  <c r="N180" i="2"/>
  <c r="M180" i="2"/>
  <c r="L180" i="2"/>
  <c r="K180" i="2"/>
  <c r="J180" i="2"/>
  <c r="I180" i="2"/>
  <c r="T179" i="2"/>
  <c r="S179" i="2"/>
  <c r="R179" i="2"/>
  <c r="Q179" i="2"/>
  <c r="P179" i="2"/>
  <c r="O179" i="2"/>
  <c r="N179" i="2"/>
  <c r="M179" i="2"/>
  <c r="L179" i="2"/>
  <c r="K179" i="2"/>
  <c r="J179" i="2"/>
  <c r="I179" i="2"/>
  <c r="T178" i="2"/>
  <c r="S178" i="2"/>
  <c r="R178" i="2"/>
  <c r="Q178" i="2"/>
  <c r="P178" i="2"/>
  <c r="O178" i="2"/>
  <c r="N178" i="2"/>
  <c r="M178" i="2"/>
  <c r="L178" i="2"/>
  <c r="K178" i="2"/>
  <c r="J178" i="2"/>
  <c r="I178" i="2"/>
  <c r="T177" i="2"/>
  <c r="S177" i="2"/>
  <c r="R177" i="2"/>
  <c r="Q177" i="2"/>
  <c r="P177" i="2"/>
  <c r="O177" i="2"/>
  <c r="N177" i="2"/>
  <c r="M177" i="2"/>
  <c r="L177" i="2"/>
  <c r="K177" i="2"/>
  <c r="J177" i="2"/>
  <c r="I177" i="2"/>
  <c r="T176" i="2"/>
  <c r="S176" i="2"/>
  <c r="R176" i="2"/>
  <c r="Q176" i="2"/>
  <c r="P176" i="2"/>
  <c r="O176" i="2"/>
  <c r="N176" i="2"/>
  <c r="M176" i="2"/>
  <c r="L176" i="2"/>
  <c r="K176" i="2"/>
  <c r="J176" i="2"/>
  <c r="I176" i="2"/>
  <c r="T175" i="2"/>
  <c r="S175" i="2"/>
  <c r="R175" i="2"/>
  <c r="Q175" i="2"/>
  <c r="P175" i="2"/>
  <c r="O175" i="2"/>
  <c r="N175" i="2"/>
  <c r="M175" i="2"/>
  <c r="L175" i="2"/>
  <c r="K175" i="2"/>
  <c r="J175" i="2"/>
  <c r="I175" i="2"/>
  <c r="T174" i="2"/>
  <c r="S174" i="2"/>
  <c r="R174" i="2"/>
  <c r="Q174" i="2"/>
  <c r="P174" i="2"/>
  <c r="O174" i="2"/>
  <c r="N174" i="2"/>
  <c r="M174" i="2"/>
  <c r="L174" i="2"/>
  <c r="K174" i="2"/>
  <c r="J174" i="2"/>
  <c r="I174" i="2"/>
  <c r="T173" i="2"/>
  <c r="S173" i="2"/>
  <c r="R173" i="2"/>
  <c r="Q173" i="2"/>
  <c r="P173" i="2"/>
  <c r="O173" i="2"/>
  <c r="N173" i="2"/>
  <c r="M173" i="2"/>
  <c r="L173" i="2"/>
  <c r="K173" i="2"/>
  <c r="J173" i="2"/>
  <c r="I173" i="2"/>
  <c r="T172" i="2"/>
  <c r="S172" i="2"/>
  <c r="R172" i="2"/>
  <c r="Q172" i="2"/>
  <c r="P172" i="2"/>
  <c r="O172" i="2"/>
  <c r="N172" i="2"/>
  <c r="M172" i="2"/>
  <c r="L172" i="2"/>
  <c r="K172" i="2"/>
  <c r="J172" i="2"/>
  <c r="I172" i="2"/>
  <c r="T171" i="2"/>
  <c r="S171" i="2"/>
  <c r="R171" i="2"/>
  <c r="Q171" i="2"/>
  <c r="P171" i="2"/>
  <c r="O171" i="2"/>
  <c r="N171" i="2"/>
  <c r="M171" i="2"/>
  <c r="L171" i="2"/>
  <c r="K171" i="2"/>
  <c r="J171" i="2"/>
  <c r="I171" i="2"/>
  <c r="T170" i="2"/>
  <c r="S170" i="2"/>
  <c r="R170" i="2"/>
  <c r="Q170" i="2"/>
  <c r="P170" i="2"/>
  <c r="O170" i="2"/>
  <c r="N170" i="2"/>
  <c r="M170" i="2"/>
  <c r="L170" i="2"/>
  <c r="K170" i="2"/>
  <c r="J170" i="2"/>
  <c r="I170" i="2"/>
  <c r="T169" i="2"/>
  <c r="S169" i="2"/>
  <c r="R169" i="2"/>
  <c r="Q169" i="2"/>
  <c r="P169" i="2"/>
  <c r="O169" i="2"/>
  <c r="N169" i="2"/>
  <c r="M169" i="2"/>
  <c r="L169" i="2"/>
  <c r="K169" i="2"/>
  <c r="J169" i="2"/>
  <c r="I169" i="2"/>
  <c r="T168" i="2"/>
  <c r="S168" i="2"/>
  <c r="R168" i="2"/>
  <c r="Q168" i="2"/>
  <c r="P168" i="2"/>
  <c r="O168" i="2"/>
  <c r="N168" i="2"/>
  <c r="M168" i="2"/>
  <c r="L168" i="2"/>
  <c r="K168" i="2"/>
  <c r="J168" i="2"/>
  <c r="I168" i="2"/>
  <c r="T167" i="2"/>
  <c r="S167" i="2"/>
  <c r="R167" i="2"/>
  <c r="Q167" i="2"/>
  <c r="P167" i="2"/>
  <c r="O167" i="2"/>
  <c r="N167" i="2"/>
  <c r="M167" i="2"/>
  <c r="L167" i="2"/>
  <c r="K167" i="2"/>
  <c r="J167" i="2"/>
  <c r="I167" i="2"/>
  <c r="T166" i="2"/>
  <c r="S166" i="2"/>
  <c r="R166" i="2"/>
  <c r="Q166" i="2"/>
  <c r="P166" i="2"/>
  <c r="O166" i="2"/>
  <c r="N166" i="2"/>
  <c r="M166" i="2"/>
  <c r="L166" i="2"/>
  <c r="K166" i="2"/>
  <c r="J166" i="2"/>
  <c r="I166" i="2"/>
  <c r="T165" i="2"/>
  <c r="S165" i="2"/>
  <c r="R165" i="2"/>
  <c r="Q165" i="2"/>
  <c r="P165" i="2"/>
  <c r="O165" i="2"/>
  <c r="N165" i="2"/>
  <c r="M165" i="2"/>
  <c r="L165" i="2"/>
  <c r="K165" i="2"/>
  <c r="J165" i="2"/>
  <c r="I165" i="2"/>
  <c r="T164" i="2"/>
  <c r="S164" i="2"/>
  <c r="R164" i="2"/>
  <c r="Q164" i="2"/>
  <c r="P164" i="2"/>
  <c r="O164" i="2"/>
  <c r="N164" i="2"/>
  <c r="M164" i="2"/>
  <c r="L164" i="2"/>
  <c r="K164" i="2"/>
  <c r="J164" i="2"/>
  <c r="I164" i="2"/>
  <c r="T163" i="2"/>
  <c r="S163" i="2"/>
  <c r="R163" i="2"/>
  <c r="Q163" i="2"/>
  <c r="P163" i="2"/>
  <c r="O163" i="2"/>
  <c r="N163" i="2"/>
  <c r="M163" i="2"/>
  <c r="L163" i="2"/>
  <c r="K163" i="2"/>
  <c r="J163" i="2"/>
  <c r="I163" i="2"/>
  <c r="T162" i="2"/>
  <c r="S162" i="2"/>
  <c r="R162" i="2"/>
  <c r="Q162" i="2"/>
  <c r="P162" i="2"/>
  <c r="O162" i="2"/>
  <c r="N162" i="2"/>
  <c r="M162" i="2"/>
  <c r="L162" i="2"/>
  <c r="K162" i="2"/>
  <c r="J162" i="2"/>
  <c r="I162" i="2"/>
  <c r="T161" i="2"/>
  <c r="S161" i="2"/>
  <c r="R161" i="2"/>
  <c r="Q161" i="2"/>
  <c r="P161" i="2"/>
  <c r="O161" i="2"/>
  <c r="N161" i="2"/>
  <c r="M161" i="2"/>
  <c r="L161" i="2"/>
  <c r="K161" i="2"/>
  <c r="J161" i="2"/>
  <c r="I161" i="2"/>
  <c r="T160" i="2"/>
  <c r="S160" i="2"/>
  <c r="R160" i="2"/>
  <c r="Q160" i="2"/>
  <c r="P160" i="2"/>
  <c r="O160" i="2"/>
  <c r="N160" i="2"/>
  <c r="M160" i="2"/>
  <c r="L160" i="2"/>
  <c r="K160" i="2"/>
  <c r="J160" i="2"/>
  <c r="I160" i="2"/>
  <c r="T159" i="2"/>
  <c r="S159" i="2"/>
  <c r="R159" i="2"/>
  <c r="Q159" i="2"/>
  <c r="P159" i="2"/>
  <c r="O159" i="2"/>
  <c r="N159" i="2"/>
  <c r="M159" i="2"/>
  <c r="L159" i="2"/>
  <c r="K159" i="2"/>
  <c r="J159" i="2"/>
  <c r="I159" i="2"/>
  <c r="T158" i="2"/>
  <c r="S158" i="2"/>
  <c r="R158" i="2"/>
  <c r="Q158" i="2"/>
  <c r="P158" i="2"/>
  <c r="O158" i="2"/>
  <c r="N158" i="2"/>
  <c r="M158" i="2"/>
  <c r="L158" i="2"/>
  <c r="K158" i="2"/>
  <c r="J158" i="2"/>
  <c r="I158" i="2"/>
  <c r="T157" i="2"/>
  <c r="S157" i="2"/>
  <c r="R157" i="2"/>
  <c r="Q157" i="2"/>
  <c r="P157" i="2"/>
  <c r="O157" i="2"/>
  <c r="N157" i="2"/>
  <c r="M157" i="2"/>
  <c r="L157" i="2"/>
  <c r="K157" i="2"/>
  <c r="J157" i="2"/>
  <c r="I157" i="2"/>
  <c r="T156" i="2"/>
  <c r="S156" i="2"/>
  <c r="R156" i="2"/>
  <c r="Q156" i="2"/>
  <c r="P156" i="2"/>
  <c r="O156" i="2"/>
  <c r="N156" i="2"/>
  <c r="M156" i="2"/>
  <c r="L156" i="2"/>
  <c r="K156" i="2"/>
  <c r="J156" i="2"/>
  <c r="I156" i="2"/>
  <c r="T155" i="2"/>
  <c r="S155" i="2"/>
  <c r="R155" i="2"/>
  <c r="Q155" i="2"/>
  <c r="P155" i="2"/>
  <c r="O155" i="2"/>
  <c r="N155" i="2"/>
  <c r="M155" i="2"/>
  <c r="L155" i="2"/>
  <c r="K155" i="2"/>
  <c r="J155" i="2"/>
  <c r="I155" i="2"/>
  <c r="T154" i="2"/>
  <c r="S154" i="2"/>
  <c r="R154" i="2"/>
  <c r="Q154" i="2"/>
  <c r="P154" i="2"/>
  <c r="O154" i="2"/>
  <c r="N154" i="2"/>
  <c r="M154" i="2"/>
  <c r="L154" i="2"/>
  <c r="K154" i="2"/>
  <c r="J154" i="2"/>
  <c r="I154" i="2"/>
  <c r="T153" i="2"/>
  <c r="S153" i="2"/>
  <c r="R153" i="2"/>
  <c r="Q153" i="2"/>
  <c r="P153" i="2"/>
  <c r="O153" i="2"/>
  <c r="N153" i="2"/>
  <c r="M153" i="2"/>
  <c r="L153" i="2"/>
  <c r="K153" i="2"/>
  <c r="J153" i="2"/>
  <c r="I153" i="2"/>
  <c r="T152" i="2"/>
  <c r="S152" i="2"/>
  <c r="R152" i="2"/>
  <c r="Q152" i="2"/>
  <c r="P152" i="2"/>
  <c r="O152" i="2"/>
  <c r="N152" i="2"/>
  <c r="M152" i="2"/>
  <c r="L152" i="2"/>
  <c r="K152" i="2"/>
  <c r="J152" i="2"/>
  <c r="I152" i="2"/>
  <c r="T151" i="2"/>
  <c r="S151" i="2"/>
  <c r="R151" i="2"/>
  <c r="Q151" i="2"/>
  <c r="P151" i="2"/>
  <c r="O151" i="2"/>
  <c r="N151" i="2"/>
  <c r="M151" i="2"/>
  <c r="L151" i="2"/>
  <c r="K151" i="2"/>
  <c r="J151" i="2"/>
  <c r="I151" i="2"/>
  <c r="T150" i="2"/>
  <c r="S150" i="2"/>
  <c r="R150" i="2"/>
  <c r="Q150" i="2"/>
  <c r="P150" i="2"/>
  <c r="O150" i="2"/>
  <c r="N150" i="2"/>
  <c r="M150" i="2"/>
  <c r="L150" i="2"/>
  <c r="K150" i="2"/>
  <c r="J150" i="2"/>
  <c r="I150" i="2"/>
  <c r="T149" i="2"/>
  <c r="S149" i="2"/>
  <c r="R149" i="2"/>
  <c r="Q149" i="2"/>
  <c r="P149" i="2"/>
  <c r="O149" i="2"/>
  <c r="N149" i="2"/>
  <c r="M149" i="2"/>
  <c r="L149" i="2"/>
  <c r="K149" i="2"/>
  <c r="J149" i="2"/>
  <c r="I149" i="2"/>
  <c r="T148" i="2"/>
  <c r="S148" i="2"/>
  <c r="R148" i="2"/>
  <c r="Q148" i="2"/>
  <c r="P148" i="2"/>
  <c r="O148" i="2"/>
  <c r="N148" i="2"/>
  <c r="M148" i="2"/>
  <c r="L148" i="2"/>
  <c r="K148" i="2"/>
  <c r="J148" i="2"/>
  <c r="I148" i="2"/>
  <c r="T147" i="2"/>
  <c r="S147" i="2"/>
  <c r="R147" i="2"/>
  <c r="Q147" i="2"/>
  <c r="P147" i="2"/>
  <c r="O147" i="2"/>
  <c r="N147" i="2"/>
  <c r="M147" i="2"/>
  <c r="L147" i="2"/>
  <c r="K147" i="2"/>
  <c r="J147" i="2"/>
  <c r="I147" i="2"/>
  <c r="T146" i="2"/>
  <c r="S146" i="2"/>
  <c r="R146" i="2"/>
  <c r="Q146" i="2"/>
  <c r="P146" i="2"/>
  <c r="O146" i="2"/>
  <c r="N146" i="2"/>
  <c r="M146" i="2"/>
  <c r="L146" i="2"/>
  <c r="K146" i="2"/>
  <c r="J146" i="2"/>
  <c r="I146" i="2"/>
  <c r="T145" i="2"/>
  <c r="S145" i="2"/>
  <c r="R145" i="2"/>
  <c r="Q145" i="2"/>
  <c r="P145" i="2"/>
  <c r="O145" i="2"/>
  <c r="N145" i="2"/>
  <c r="M145" i="2"/>
  <c r="L145" i="2"/>
  <c r="K145" i="2"/>
  <c r="J145" i="2"/>
  <c r="I145" i="2"/>
  <c r="T144" i="2"/>
  <c r="S144" i="2"/>
  <c r="R144" i="2"/>
  <c r="Q144" i="2"/>
  <c r="P144" i="2"/>
  <c r="O144" i="2"/>
  <c r="N144" i="2"/>
  <c r="M144" i="2"/>
  <c r="L144" i="2"/>
  <c r="K144" i="2"/>
  <c r="J144" i="2"/>
  <c r="I144" i="2"/>
  <c r="T143" i="2"/>
  <c r="S143" i="2"/>
  <c r="R143" i="2"/>
  <c r="Q143" i="2"/>
  <c r="P143" i="2"/>
  <c r="O143" i="2"/>
  <c r="N143" i="2"/>
  <c r="M143" i="2"/>
  <c r="L143" i="2"/>
  <c r="K143" i="2"/>
  <c r="J143" i="2"/>
  <c r="I143" i="2"/>
  <c r="T142" i="2"/>
  <c r="S142" i="2"/>
  <c r="R142" i="2"/>
  <c r="Q142" i="2"/>
  <c r="P142" i="2"/>
  <c r="O142" i="2"/>
  <c r="N142" i="2"/>
  <c r="M142" i="2"/>
  <c r="L142" i="2"/>
  <c r="K142" i="2"/>
  <c r="J142" i="2"/>
  <c r="I142" i="2"/>
  <c r="T141" i="2"/>
  <c r="S141" i="2"/>
  <c r="R141" i="2"/>
  <c r="Q141" i="2"/>
  <c r="P141" i="2"/>
  <c r="O141" i="2"/>
  <c r="N141" i="2"/>
  <c r="M141" i="2"/>
  <c r="L141" i="2"/>
  <c r="K141" i="2"/>
  <c r="J141" i="2"/>
  <c r="I141" i="2"/>
  <c r="T140" i="2"/>
  <c r="S140" i="2"/>
  <c r="R140" i="2"/>
  <c r="Q140" i="2"/>
  <c r="P140" i="2"/>
  <c r="O140" i="2"/>
  <c r="N140" i="2"/>
  <c r="M140" i="2"/>
  <c r="L140" i="2"/>
  <c r="K140" i="2"/>
  <c r="J140" i="2"/>
  <c r="I140" i="2"/>
  <c r="T139" i="2"/>
  <c r="S139" i="2"/>
  <c r="R139" i="2"/>
  <c r="Q139" i="2"/>
  <c r="P139" i="2"/>
  <c r="O139" i="2"/>
  <c r="N139" i="2"/>
  <c r="M139" i="2"/>
  <c r="L139" i="2"/>
  <c r="K139" i="2"/>
  <c r="J139" i="2"/>
  <c r="I139" i="2"/>
  <c r="T138" i="2"/>
  <c r="S138" i="2"/>
  <c r="R138" i="2"/>
  <c r="Q138" i="2"/>
  <c r="P138" i="2"/>
  <c r="O138" i="2"/>
  <c r="N138" i="2"/>
  <c r="M138" i="2"/>
  <c r="L138" i="2"/>
  <c r="K138" i="2"/>
  <c r="J138" i="2"/>
  <c r="I138" i="2"/>
  <c r="T137" i="2"/>
  <c r="S137" i="2"/>
  <c r="R137" i="2"/>
  <c r="Q137" i="2"/>
  <c r="P137" i="2"/>
  <c r="O137" i="2"/>
  <c r="N137" i="2"/>
  <c r="M137" i="2"/>
  <c r="L137" i="2"/>
  <c r="K137" i="2"/>
  <c r="J137" i="2"/>
  <c r="I137" i="2"/>
  <c r="T136" i="2"/>
  <c r="S136" i="2"/>
  <c r="R136" i="2"/>
  <c r="Q136" i="2"/>
  <c r="P136" i="2"/>
  <c r="O136" i="2"/>
  <c r="N136" i="2"/>
  <c r="M136" i="2"/>
  <c r="L136" i="2"/>
  <c r="K136" i="2"/>
  <c r="J136" i="2"/>
  <c r="I136" i="2"/>
  <c r="T135" i="2"/>
  <c r="S135" i="2"/>
  <c r="R135" i="2"/>
  <c r="Q135" i="2"/>
  <c r="P135" i="2"/>
  <c r="O135" i="2"/>
  <c r="N135" i="2"/>
  <c r="M135" i="2"/>
  <c r="L135" i="2"/>
  <c r="K135" i="2"/>
  <c r="J135" i="2"/>
  <c r="I135" i="2"/>
  <c r="T134" i="2"/>
  <c r="S134" i="2"/>
  <c r="R134" i="2"/>
  <c r="Q134" i="2"/>
  <c r="P134" i="2"/>
  <c r="O134" i="2"/>
  <c r="N134" i="2"/>
  <c r="M134" i="2"/>
  <c r="L134" i="2"/>
  <c r="K134" i="2"/>
  <c r="J134" i="2"/>
  <c r="I134" i="2"/>
  <c r="T133" i="2"/>
  <c r="S133" i="2"/>
  <c r="R133" i="2"/>
  <c r="Q133" i="2"/>
  <c r="P133" i="2"/>
  <c r="O133" i="2"/>
  <c r="N133" i="2"/>
  <c r="M133" i="2"/>
  <c r="L133" i="2"/>
  <c r="K133" i="2"/>
  <c r="J133" i="2"/>
  <c r="I133" i="2"/>
  <c r="T132" i="2"/>
  <c r="S132" i="2"/>
  <c r="R132" i="2"/>
  <c r="Q132" i="2"/>
  <c r="P132" i="2"/>
  <c r="O132" i="2"/>
  <c r="N132" i="2"/>
  <c r="M132" i="2"/>
  <c r="L132" i="2"/>
  <c r="K132" i="2"/>
  <c r="J132" i="2"/>
  <c r="I132" i="2"/>
  <c r="T131" i="2"/>
  <c r="S131" i="2"/>
  <c r="R131" i="2"/>
  <c r="Q131" i="2"/>
  <c r="P131" i="2"/>
  <c r="O131" i="2"/>
  <c r="N131" i="2"/>
  <c r="M131" i="2"/>
  <c r="L131" i="2"/>
  <c r="K131" i="2"/>
  <c r="J131" i="2"/>
  <c r="I131" i="2"/>
  <c r="T130" i="2"/>
  <c r="S130" i="2"/>
  <c r="R130" i="2"/>
  <c r="Q130" i="2"/>
  <c r="P130" i="2"/>
  <c r="O130" i="2"/>
  <c r="N130" i="2"/>
  <c r="M130" i="2"/>
  <c r="L130" i="2"/>
  <c r="K130" i="2"/>
  <c r="J130" i="2"/>
  <c r="I130" i="2"/>
  <c r="T129" i="2"/>
  <c r="S129" i="2"/>
  <c r="R129" i="2"/>
  <c r="Q129" i="2"/>
  <c r="P129" i="2"/>
  <c r="O129" i="2"/>
  <c r="N129" i="2"/>
  <c r="M129" i="2"/>
  <c r="L129" i="2"/>
  <c r="K129" i="2"/>
  <c r="J129" i="2"/>
  <c r="I129" i="2"/>
  <c r="T128" i="2"/>
  <c r="S128" i="2"/>
  <c r="R128" i="2"/>
  <c r="Q128" i="2"/>
  <c r="P128" i="2"/>
  <c r="O128" i="2"/>
  <c r="N128" i="2"/>
  <c r="M128" i="2"/>
  <c r="L128" i="2"/>
  <c r="K128" i="2"/>
  <c r="J128" i="2"/>
  <c r="I128" i="2"/>
  <c r="T127" i="2"/>
  <c r="S127" i="2"/>
  <c r="R127" i="2"/>
  <c r="Q127" i="2"/>
  <c r="P127" i="2"/>
  <c r="O127" i="2"/>
  <c r="N127" i="2"/>
  <c r="M127" i="2"/>
  <c r="L127" i="2"/>
  <c r="K127" i="2"/>
  <c r="J127" i="2"/>
  <c r="I127" i="2"/>
  <c r="T126" i="2"/>
  <c r="S126" i="2"/>
  <c r="R126" i="2"/>
  <c r="Q126" i="2"/>
  <c r="P126" i="2"/>
  <c r="O126" i="2"/>
  <c r="N126" i="2"/>
  <c r="M126" i="2"/>
  <c r="L126" i="2"/>
  <c r="K126" i="2"/>
  <c r="J126" i="2"/>
  <c r="I126" i="2"/>
  <c r="T125" i="2"/>
  <c r="S125" i="2"/>
  <c r="R125" i="2"/>
  <c r="Q125" i="2"/>
  <c r="P125" i="2"/>
  <c r="O125" i="2"/>
  <c r="N125" i="2"/>
  <c r="M125" i="2"/>
  <c r="L125" i="2"/>
  <c r="K125" i="2"/>
  <c r="J125" i="2"/>
  <c r="I125" i="2"/>
  <c r="T124" i="2"/>
  <c r="S124" i="2"/>
  <c r="R124" i="2"/>
  <c r="Q124" i="2"/>
  <c r="P124" i="2"/>
  <c r="O124" i="2"/>
  <c r="N124" i="2"/>
  <c r="M124" i="2"/>
  <c r="L124" i="2"/>
  <c r="K124" i="2"/>
  <c r="J124" i="2"/>
  <c r="I124" i="2"/>
  <c r="T123" i="2"/>
  <c r="S123" i="2"/>
  <c r="R123" i="2"/>
  <c r="Q123" i="2"/>
  <c r="P123" i="2"/>
  <c r="O123" i="2"/>
  <c r="N123" i="2"/>
  <c r="M123" i="2"/>
  <c r="L123" i="2"/>
  <c r="K123" i="2"/>
  <c r="J123" i="2"/>
  <c r="I123" i="2"/>
  <c r="T122" i="2"/>
  <c r="S122" i="2"/>
  <c r="R122" i="2"/>
  <c r="Q122" i="2"/>
  <c r="P122" i="2"/>
  <c r="O122" i="2"/>
  <c r="N122" i="2"/>
  <c r="M122" i="2"/>
  <c r="L122" i="2"/>
  <c r="K122" i="2"/>
  <c r="J122" i="2"/>
  <c r="I122" i="2"/>
  <c r="T121" i="2"/>
  <c r="S121" i="2"/>
  <c r="R121" i="2"/>
  <c r="Q121" i="2"/>
  <c r="P121" i="2"/>
  <c r="O121" i="2"/>
  <c r="N121" i="2"/>
  <c r="M121" i="2"/>
  <c r="L121" i="2"/>
  <c r="K121" i="2"/>
  <c r="J121" i="2"/>
  <c r="I121" i="2"/>
  <c r="T120" i="2"/>
  <c r="S120" i="2"/>
  <c r="R120" i="2"/>
  <c r="Q120" i="2"/>
  <c r="P120" i="2"/>
  <c r="O120" i="2"/>
  <c r="N120" i="2"/>
  <c r="M120" i="2"/>
  <c r="L120" i="2"/>
  <c r="K120" i="2"/>
  <c r="J120" i="2"/>
  <c r="I120" i="2"/>
  <c r="T119" i="2"/>
  <c r="S119" i="2"/>
  <c r="R119" i="2"/>
  <c r="Q119" i="2"/>
  <c r="P119" i="2"/>
  <c r="O119" i="2"/>
  <c r="N119" i="2"/>
  <c r="M119" i="2"/>
  <c r="L119" i="2"/>
  <c r="K119" i="2"/>
  <c r="J119" i="2"/>
  <c r="I119" i="2"/>
  <c r="T118" i="2"/>
  <c r="S118" i="2"/>
  <c r="R118" i="2"/>
  <c r="Q118" i="2"/>
  <c r="P118" i="2"/>
  <c r="O118" i="2"/>
  <c r="N118" i="2"/>
  <c r="M118" i="2"/>
  <c r="L118" i="2"/>
  <c r="K118" i="2"/>
  <c r="J118" i="2"/>
  <c r="I118" i="2"/>
  <c r="T117" i="2"/>
  <c r="S117" i="2"/>
  <c r="R117" i="2"/>
  <c r="Q117" i="2"/>
  <c r="P117" i="2"/>
  <c r="O117" i="2"/>
  <c r="N117" i="2"/>
  <c r="M117" i="2"/>
  <c r="L117" i="2"/>
  <c r="K117" i="2"/>
  <c r="J117" i="2"/>
  <c r="I117" i="2"/>
  <c r="T116" i="2"/>
  <c r="S116" i="2"/>
  <c r="R116" i="2"/>
  <c r="Q116" i="2"/>
  <c r="P116" i="2"/>
  <c r="O116" i="2"/>
  <c r="N116" i="2"/>
  <c r="M116" i="2"/>
  <c r="L116" i="2"/>
  <c r="K116" i="2"/>
  <c r="J116" i="2"/>
  <c r="I116" i="2"/>
  <c r="T115" i="2"/>
  <c r="S115" i="2"/>
  <c r="R115" i="2"/>
  <c r="Q115" i="2"/>
  <c r="P115" i="2"/>
  <c r="O115" i="2"/>
  <c r="N115" i="2"/>
  <c r="M115" i="2"/>
  <c r="L115" i="2"/>
  <c r="K115" i="2"/>
  <c r="J115" i="2"/>
  <c r="I115" i="2"/>
  <c r="T114" i="2"/>
  <c r="S114" i="2"/>
  <c r="R114" i="2"/>
  <c r="Q114" i="2"/>
  <c r="P114" i="2"/>
  <c r="O114" i="2"/>
  <c r="N114" i="2"/>
  <c r="M114" i="2"/>
  <c r="L114" i="2"/>
  <c r="K114" i="2"/>
  <c r="J114" i="2"/>
  <c r="I114" i="2"/>
  <c r="T113" i="2"/>
  <c r="S113" i="2"/>
  <c r="R113" i="2"/>
  <c r="Q113" i="2"/>
  <c r="P113" i="2"/>
  <c r="O113" i="2"/>
  <c r="N113" i="2"/>
  <c r="M113" i="2"/>
  <c r="L113" i="2"/>
  <c r="K113" i="2"/>
  <c r="J113" i="2"/>
  <c r="I113" i="2"/>
  <c r="T112" i="2"/>
  <c r="S112" i="2"/>
  <c r="R112" i="2"/>
  <c r="Q112" i="2"/>
  <c r="P112" i="2"/>
  <c r="O112" i="2"/>
  <c r="N112" i="2"/>
  <c r="M112" i="2"/>
  <c r="L112" i="2"/>
  <c r="K112" i="2"/>
  <c r="J112" i="2"/>
  <c r="I112" i="2"/>
  <c r="T111" i="2"/>
  <c r="S111" i="2"/>
  <c r="R111" i="2"/>
  <c r="Q111" i="2"/>
  <c r="P111" i="2"/>
  <c r="O111" i="2"/>
  <c r="N111" i="2"/>
  <c r="M111" i="2"/>
  <c r="L111" i="2"/>
  <c r="K111" i="2"/>
  <c r="J111" i="2"/>
  <c r="I111" i="2"/>
  <c r="T110" i="2"/>
  <c r="S110" i="2"/>
  <c r="R110" i="2"/>
  <c r="Q110" i="2"/>
  <c r="P110" i="2"/>
  <c r="O110" i="2"/>
  <c r="N110" i="2"/>
  <c r="M110" i="2"/>
  <c r="L110" i="2"/>
  <c r="K110" i="2"/>
  <c r="J110" i="2"/>
  <c r="I110" i="2"/>
  <c r="T109" i="2"/>
  <c r="S109" i="2"/>
  <c r="R109" i="2"/>
  <c r="Q109" i="2"/>
  <c r="P109" i="2"/>
  <c r="O109" i="2"/>
  <c r="N109" i="2"/>
  <c r="M109" i="2"/>
  <c r="L109" i="2"/>
  <c r="K109" i="2"/>
  <c r="J109" i="2"/>
  <c r="I109" i="2"/>
  <c r="T108" i="2"/>
  <c r="S108" i="2"/>
  <c r="R108" i="2"/>
  <c r="Q108" i="2"/>
  <c r="P108" i="2"/>
  <c r="O108" i="2"/>
  <c r="N108" i="2"/>
  <c r="M108" i="2"/>
  <c r="L108" i="2"/>
  <c r="K108" i="2"/>
  <c r="J108" i="2"/>
  <c r="I108" i="2"/>
  <c r="T107" i="2"/>
  <c r="S107" i="2"/>
  <c r="R107" i="2"/>
  <c r="Q107" i="2"/>
  <c r="P107" i="2"/>
  <c r="O107" i="2"/>
  <c r="N107" i="2"/>
  <c r="M107" i="2"/>
  <c r="L107" i="2"/>
  <c r="K107" i="2"/>
  <c r="J107" i="2"/>
  <c r="I107" i="2"/>
  <c r="T106" i="2"/>
  <c r="S106" i="2"/>
  <c r="R106" i="2"/>
  <c r="Q106" i="2"/>
  <c r="P106" i="2"/>
  <c r="O106" i="2"/>
  <c r="N106" i="2"/>
  <c r="M106" i="2"/>
  <c r="L106" i="2"/>
  <c r="K106" i="2"/>
  <c r="J106" i="2"/>
  <c r="I106" i="2"/>
  <c r="T105" i="2"/>
  <c r="S105" i="2"/>
  <c r="R105" i="2"/>
  <c r="Q105" i="2"/>
  <c r="P105" i="2"/>
  <c r="O105" i="2"/>
  <c r="N105" i="2"/>
  <c r="M105" i="2"/>
  <c r="L105" i="2"/>
  <c r="K105" i="2"/>
  <c r="J105" i="2"/>
  <c r="I105" i="2"/>
  <c r="T104" i="2"/>
  <c r="S104" i="2"/>
  <c r="R104" i="2"/>
  <c r="Q104" i="2"/>
  <c r="P104" i="2"/>
  <c r="O104" i="2"/>
  <c r="N104" i="2"/>
  <c r="M104" i="2"/>
  <c r="L104" i="2"/>
  <c r="K104" i="2"/>
  <c r="J104" i="2"/>
  <c r="I104" i="2"/>
  <c r="T103" i="2"/>
  <c r="S103" i="2"/>
  <c r="R103" i="2"/>
  <c r="Q103" i="2"/>
  <c r="P103" i="2"/>
  <c r="O103" i="2"/>
  <c r="N103" i="2"/>
  <c r="M103" i="2"/>
  <c r="L103" i="2"/>
  <c r="K103" i="2"/>
  <c r="J103" i="2"/>
  <c r="I103" i="2"/>
  <c r="T102" i="2"/>
  <c r="S102" i="2"/>
  <c r="R102" i="2"/>
  <c r="Q102" i="2"/>
  <c r="P102" i="2"/>
  <c r="O102" i="2"/>
  <c r="N102" i="2"/>
  <c r="M102" i="2"/>
  <c r="L102" i="2"/>
  <c r="K102" i="2"/>
  <c r="J102" i="2"/>
  <c r="I102" i="2"/>
  <c r="T101" i="2"/>
  <c r="S101" i="2"/>
  <c r="R101" i="2"/>
  <c r="Q101" i="2"/>
  <c r="P101" i="2"/>
  <c r="O101" i="2"/>
  <c r="N101" i="2"/>
  <c r="M101" i="2"/>
  <c r="L101" i="2"/>
  <c r="K101" i="2"/>
  <c r="J101" i="2"/>
  <c r="I101" i="2"/>
  <c r="T100" i="2"/>
  <c r="S100" i="2"/>
  <c r="R100" i="2"/>
  <c r="Q100" i="2"/>
  <c r="P100" i="2"/>
  <c r="O100" i="2"/>
  <c r="N100" i="2"/>
  <c r="M100" i="2"/>
  <c r="L100" i="2"/>
  <c r="K100" i="2"/>
  <c r="J100" i="2"/>
  <c r="I100" i="2"/>
  <c r="T99" i="2"/>
  <c r="S99" i="2"/>
  <c r="R99" i="2"/>
  <c r="Q99" i="2"/>
  <c r="P99" i="2"/>
  <c r="O99" i="2"/>
  <c r="N99" i="2"/>
  <c r="M99" i="2"/>
  <c r="L99" i="2"/>
  <c r="K99" i="2"/>
  <c r="J99" i="2"/>
  <c r="I99" i="2"/>
  <c r="T98" i="2"/>
  <c r="S98" i="2"/>
  <c r="R98" i="2"/>
  <c r="Q98" i="2"/>
  <c r="P98" i="2"/>
  <c r="O98" i="2"/>
  <c r="N98" i="2"/>
  <c r="M98" i="2"/>
  <c r="L98" i="2"/>
  <c r="K98" i="2"/>
  <c r="J98" i="2"/>
  <c r="I98" i="2"/>
  <c r="T97" i="2"/>
  <c r="S97" i="2"/>
  <c r="R97" i="2"/>
  <c r="Q97" i="2"/>
  <c r="P97" i="2"/>
  <c r="O97" i="2"/>
  <c r="N97" i="2"/>
  <c r="M97" i="2"/>
  <c r="L97" i="2"/>
  <c r="K97" i="2"/>
  <c r="J97" i="2"/>
  <c r="I97" i="2"/>
  <c r="T96" i="2"/>
  <c r="S96" i="2"/>
  <c r="R96" i="2"/>
  <c r="Q96" i="2"/>
  <c r="P96" i="2"/>
  <c r="O96" i="2"/>
  <c r="N96" i="2"/>
  <c r="M96" i="2"/>
  <c r="L96" i="2"/>
  <c r="K96" i="2"/>
  <c r="J96" i="2"/>
  <c r="I96" i="2"/>
  <c r="T95" i="2"/>
  <c r="S95" i="2"/>
  <c r="R95" i="2"/>
  <c r="Q95" i="2"/>
  <c r="P95" i="2"/>
  <c r="O95" i="2"/>
  <c r="N95" i="2"/>
  <c r="M95" i="2"/>
  <c r="L95" i="2"/>
  <c r="K95" i="2"/>
  <c r="J95" i="2"/>
  <c r="I95" i="2"/>
  <c r="T94" i="2"/>
  <c r="S94" i="2"/>
  <c r="R94" i="2"/>
  <c r="Q94" i="2"/>
  <c r="P94" i="2"/>
  <c r="O94" i="2"/>
  <c r="N94" i="2"/>
  <c r="M94" i="2"/>
  <c r="L94" i="2"/>
  <c r="K94" i="2"/>
  <c r="J94" i="2"/>
  <c r="I94" i="2"/>
  <c r="T93" i="2"/>
  <c r="S93" i="2"/>
  <c r="R93" i="2"/>
  <c r="Q93" i="2"/>
  <c r="P93" i="2"/>
  <c r="O93" i="2"/>
  <c r="N93" i="2"/>
  <c r="M93" i="2"/>
  <c r="L93" i="2"/>
  <c r="K93" i="2"/>
  <c r="J93" i="2"/>
  <c r="I93" i="2"/>
  <c r="T92" i="2"/>
  <c r="S92" i="2"/>
  <c r="R92" i="2"/>
  <c r="Q92" i="2"/>
  <c r="P92" i="2"/>
  <c r="O92" i="2"/>
  <c r="N92" i="2"/>
  <c r="M92" i="2"/>
  <c r="L92" i="2"/>
  <c r="K92" i="2"/>
  <c r="J92" i="2"/>
  <c r="I92" i="2"/>
  <c r="T91" i="2"/>
  <c r="S91" i="2"/>
  <c r="R91" i="2"/>
  <c r="Q91" i="2"/>
  <c r="P91" i="2"/>
  <c r="O91" i="2"/>
  <c r="N91" i="2"/>
  <c r="M91" i="2"/>
  <c r="L91" i="2"/>
  <c r="K91" i="2"/>
  <c r="J91" i="2"/>
  <c r="I91" i="2"/>
  <c r="T90" i="2"/>
  <c r="S90" i="2"/>
  <c r="R90" i="2"/>
  <c r="Q90" i="2"/>
  <c r="P90" i="2"/>
  <c r="O90" i="2"/>
  <c r="N90" i="2"/>
  <c r="M90" i="2"/>
  <c r="L90" i="2"/>
  <c r="K90" i="2"/>
  <c r="J90" i="2"/>
  <c r="I90" i="2"/>
  <c r="T89" i="2"/>
  <c r="S89" i="2"/>
  <c r="R89" i="2"/>
  <c r="Q89" i="2"/>
  <c r="P89" i="2"/>
  <c r="O89" i="2"/>
  <c r="N89" i="2"/>
  <c r="M89" i="2"/>
  <c r="L89" i="2"/>
  <c r="K89" i="2"/>
  <c r="J89" i="2"/>
  <c r="I89" i="2"/>
  <c r="T88" i="2"/>
  <c r="S88" i="2"/>
  <c r="R88" i="2"/>
  <c r="Q88" i="2"/>
  <c r="P88" i="2"/>
  <c r="O88" i="2"/>
  <c r="N88" i="2"/>
  <c r="M88" i="2"/>
  <c r="L88" i="2"/>
  <c r="K88" i="2"/>
  <c r="J88" i="2"/>
  <c r="I88" i="2"/>
  <c r="T87" i="2"/>
  <c r="S87" i="2"/>
  <c r="R87" i="2"/>
  <c r="Q87" i="2"/>
  <c r="P87" i="2"/>
  <c r="O87" i="2"/>
  <c r="N87" i="2"/>
  <c r="M87" i="2"/>
  <c r="L87" i="2"/>
  <c r="K87" i="2"/>
  <c r="J87" i="2"/>
  <c r="I87" i="2"/>
  <c r="T86" i="2"/>
  <c r="S86" i="2"/>
  <c r="R86" i="2"/>
  <c r="Q86" i="2"/>
  <c r="P86" i="2"/>
  <c r="O86" i="2"/>
  <c r="N86" i="2"/>
  <c r="M86" i="2"/>
  <c r="L86" i="2"/>
  <c r="K86" i="2"/>
  <c r="J86" i="2"/>
  <c r="I86" i="2"/>
  <c r="T85" i="2"/>
  <c r="S85" i="2"/>
  <c r="R85" i="2"/>
  <c r="Q85" i="2"/>
  <c r="P85" i="2"/>
  <c r="O85" i="2"/>
  <c r="N85" i="2"/>
  <c r="M85" i="2"/>
  <c r="L85" i="2"/>
  <c r="K85" i="2"/>
  <c r="J85" i="2"/>
  <c r="I85" i="2"/>
  <c r="T84" i="2"/>
  <c r="S84" i="2"/>
  <c r="R84" i="2"/>
  <c r="Q84" i="2"/>
  <c r="P84" i="2"/>
  <c r="O84" i="2"/>
  <c r="N84" i="2"/>
  <c r="M84" i="2"/>
  <c r="L84" i="2"/>
  <c r="K84" i="2"/>
  <c r="J84" i="2"/>
  <c r="I84" i="2"/>
  <c r="T83" i="2"/>
  <c r="S83" i="2"/>
  <c r="R83" i="2"/>
  <c r="Q83" i="2"/>
  <c r="P83" i="2"/>
  <c r="O83" i="2"/>
  <c r="N83" i="2"/>
  <c r="M83" i="2"/>
  <c r="L83" i="2"/>
  <c r="K83" i="2"/>
  <c r="J83" i="2"/>
  <c r="I83" i="2"/>
  <c r="T82" i="2"/>
  <c r="S82" i="2"/>
  <c r="R82" i="2"/>
  <c r="Q82" i="2"/>
  <c r="P82" i="2"/>
  <c r="O82" i="2"/>
  <c r="N82" i="2"/>
  <c r="M82" i="2"/>
  <c r="L82" i="2"/>
  <c r="K82" i="2"/>
  <c r="J82" i="2"/>
  <c r="I82" i="2"/>
  <c r="T81" i="2"/>
  <c r="S81" i="2"/>
  <c r="R81" i="2"/>
  <c r="Q81" i="2"/>
  <c r="P81" i="2"/>
  <c r="O81" i="2"/>
  <c r="N81" i="2"/>
  <c r="M81" i="2"/>
  <c r="L81" i="2"/>
  <c r="K81" i="2"/>
  <c r="J81" i="2"/>
  <c r="I81" i="2"/>
  <c r="T80" i="2"/>
  <c r="S80" i="2"/>
  <c r="R80" i="2"/>
  <c r="Q80" i="2"/>
  <c r="P80" i="2"/>
  <c r="O80" i="2"/>
  <c r="N80" i="2"/>
  <c r="M80" i="2"/>
  <c r="L80" i="2"/>
  <c r="K80" i="2"/>
  <c r="J80" i="2"/>
  <c r="I80" i="2"/>
  <c r="T79" i="2"/>
  <c r="S79" i="2"/>
  <c r="R79" i="2"/>
  <c r="Q79" i="2"/>
  <c r="P79" i="2"/>
  <c r="O79" i="2"/>
  <c r="N79" i="2"/>
  <c r="M79" i="2"/>
  <c r="L79" i="2"/>
  <c r="K79" i="2"/>
  <c r="J79" i="2"/>
  <c r="I79" i="2"/>
  <c r="T78" i="2"/>
  <c r="S78" i="2"/>
  <c r="R78" i="2"/>
  <c r="Q78" i="2"/>
  <c r="P78" i="2"/>
  <c r="O78" i="2"/>
  <c r="N78" i="2"/>
  <c r="M78" i="2"/>
  <c r="L78" i="2"/>
  <c r="K78" i="2"/>
  <c r="J78" i="2"/>
  <c r="I78" i="2"/>
  <c r="T77" i="2"/>
  <c r="S77" i="2"/>
  <c r="R77" i="2"/>
  <c r="Q77" i="2"/>
  <c r="P77" i="2"/>
  <c r="O77" i="2"/>
  <c r="N77" i="2"/>
  <c r="M77" i="2"/>
  <c r="L77" i="2"/>
  <c r="K77" i="2"/>
  <c r="J77" i="2"/>
  <c r="I77" i="2"/>
  <c r="T76" i="2"/>
  <c r="S76" i="2"/>
  <c r="R76" i="2"/>
  <c r="Q76" i="2"/>
  <c r="P76" i="2"/>
  <c r="O76" i="2"/>
  <c r="N76" i="2"/>
  <c r="M76" i="2"/>
  <c r="L76" i="2"/>
  <c r="K76" i="2"/>
  <c r="J76" i="2"/>
  <c r="I76" i="2"/>
  <c r="T75" i="2"/>
  <c r="S75" i="2"/>
  <c r="R75" i="2"/>
  <c r="Q75" i="2"/>
  <c r="P75" i="2"/>
  <c r="O75" i="2"/>
  <c r="N75" i="2"/>
  <c r="M75" i="2"/>
  <c r="L75" i="2"/>
  <c r="K75" i="2"/>
  <c r="J75" i="2"/>
  <c r="I75" i="2"/>
  <c r="T74" i="2"/>
  <c r="S74" i="2"/>
  <c r="R74" i="2"/>
  <c r="Q74" i="2"/>
  <c r="P74" i="2"/>
  <c r="O74" i="2"/>
  <c r="N74" i="2"/>
  <c r="M74" i="2"/>
  <c r="L74" i="2"/>
  <c r="K74" i="2"/>
  <c r="J74" i="2"/>
  <c r="I74" i="2"/>
  <c r="T73" i="2"/>
  <c r="S73" i="2"/>
  <c r="R73" i="2"/>
  <c r="Q73" i="2"/>
  <c r="P73" i="2"/>
  <c r="O73" i="2"/>
  <c r="N73" i="2"/>
  <c r="M73" i="2"/>
  <c r="L73" i="2"/>
  <c r="K73" i="2"/>
  <c r="J73" i="2"/>
  <c r="I73" i="2"/>
  <c r="T72" i="2"/>
  <c r="S72" i="2"/>
  <c r="R72" i="2"/>
  <c r="Q72" i="2"/>
  <c r="P72" i="2"/>
  <c r="O72" i="2"/>
  <c r="N72" i="2"/>
  <c r="M72" i="2"/>
  <c r="L72" i="2"/>
  <c r="K72" i="2"/>
  <c r="J72" i="2"/>
  <c r="I72" i="2"/>
  <c r="T71" i="2"/>
  <c r="S71" i="2"/>
  <c r="R71" i="2"/>
  <c r="Q71" i="2"/>
  <c r="P71" i="2"/>
  <c r="O71" i="2"/>
  <c r="N71" i="2"/>
  <c r="M71" i="2"/>
  <c r="L71" i="2"/>
  <c r="K71" i="2"/>
  <c r="J71" i="2"/>
  <c r="I71" i="2"/>
  <c r="T70" i="2"/>
  <c r="S70" i="2"/>
  <c r="R70" i="2"/>
  <c r="Q70" i="2"/>
  <c r="P70" i="2"/>
  <c r="O70" i="2"/>
  <c r="N70" i="2"/>
  <c r="M70" i="2"/>
  <c r="L70" i="2"/>
  <c r="K70" i="2"/>
  <c r="J70" i="2"/>
  <c r="I70" i="2"/>
  <c r="T69" i="2"/>
  <c r="S69" i="2"/>
  <c r="R69" i="2"/>
  <c r="Q69" i="2"/>
  <c r="P69" i="2"/>
  <c r="O69" i="2"/>
  <c r="N69" i="2"/>
  <c r="M69" i="2"/>
  <c r="L69" i="2"/>
  <c r="K69" i="2"/>
  <c r="J69" i="2"/>
  <c r="I69" i="2"/>
  <c r="T68" i="2"/>
  <c r="S68" i="2"/>
  <c r="R68" i="2"/>
  <c r="Q68" i="2"/>
  <c r="P68" i="2"/>
  <c r="O68" i="2"/>
  <c r="N68" i="2"/>
  <c r="M68" i="2"/>
  <c r="L68" i="2"/>
  <c r="K68" i="2"/>
  <c r="J68" i="2"/>
  <c r="I68" i="2"/>
  <c r="T67" i="2"/>
  <c r="S67" i="2"/>
  <c r="R67" i="2"/>
  <c r="Q67" i="2"/>
  <c r="P67" i="2"/>
  <c r="O67" i="2"/>
  <c r="N67" i="2"/>
  <c r="M67" i="2"/>
  <c r="L67" i="2"/>
  <c r="K67" i="2"/>
  <c r="J67" i="2"/>
  <c r="I67" i="2"/>
  <c r="T66" i="2"/>
  <c r="S66" i="2"/>
  <c r="R66" i="2"/>
  <c r="Q66" i="2"/>
  <c r="P66" i="2"/>
  <c r="O66" i="2"/>
  <c r="N66" i="2"/>
  <c r="M66" i="2"/>
  <c r="L66" i="2"/>
  <c r="K66" i="2"/>
  <c r="J66" i="2"/>
  <c r="I66" i="2"/>
  <c r="T65" i="2"/>
  <c r="S65" i="2"/>
  <c r="R65" i="2"/>
  <c r="Q65" i="2"/>
  <c r="P65" i="2"/>
  <c r="O65" i="2"/>
  <c r="N65" i="2"/>
  <c r="M65" i="2"/>
  <c r="L65" i="2"/>
  <c r="K65" i="2"/>
  <c r="J65" i="2"/>
  <c r="I65" i="2"/>
  <c r="T64" i="2"/>
  <c r="S64" i="2"/>
  <c r="R64" i="2"/>
  <c r="Q64" i="2"/>
  <c r="P64" i="2"/>
  <c r="O64" i="2"/>
  <c r="N64" i="2"/>
  <c r="M64" i="2"/>
  <c r="L64" i="2"/>
  <c r="K64" i="2"/>
  <c r="J64" i="2"/>
  <c r="I64" i="2"/>
  <c r="T63" i="2"/>
  <c r="S63" i="2"/>
  <c r="R63" i="2"/>
  <c r="Q63" i="2"/>
  <c r="P63" i="2"/>
  <c r="O63" i="2"/>
  <c r="N63" i="2"/>
  <c r="M63" i="2"/>
  <c r="L63" i="2"/>
  <c r="K63" i="2"/>
  <c r="J63" i="2"/>
  <c r="I63" i="2"/>
  <c r="T62" i="2"/>
  <c r="S62" i="2"/>
  <c r="R62" i="2"/>
  <c r="Q62" i="2"/>
  <c r="P62" i="2"/>
  <c r="O62" i="2"/>
  <c r="N62" i="2"/>
  <c r="M62" i="2"/>
  <c r="L62" i="2"/>
  <c r="K62" i="2"/>
  <c r="J62" i="2"/>
  <c r="I62" i="2"/>
  <c r="T61" i="2"/>
  <c r="S61" i="2"/>
  <c r="R61" i="2"/>
  <c r="Q61" i="2"/>
  <c r="P61" i="2"/>
  <c r="O61" i="2"/>
  <c r="N61" i="2"/>
  <c r="M61" i="2"/>
  <c r="L61" i="2"/>
  <c r="K61" i="2"/>
  <c r="J61" i="2"/>
  <c r="I61" i="2"/>
  <c r="T60" i="2"/>
  <c r="S60" i="2"/>
  <c r="R60" i="2"/>
  <c r="Q60" i="2"/>
  <c r="P60" i="2"/>
  <c r="O60" i="2"/>
  <c r="N60" i="2"/>
  <c r="M60" i="2"/>
  <c r="L60" i="2"/>
  <c r="K60" i="2"/>
  <c r="J60" i="2"/>
  <c r="I60" i="2"/>
  <c r="T59" i="2"/>
  <c r="S59" i="2"/>
  <c r="R59" i="2"/>
  <c r="Q59" i="2"/>
  <c r="P59" i="2"/>
  <c r="O59" i="2"/>
  <c r="N59" i="2"/>
  <c r="M59" i="2"/>
  <c r="L59" i="2"/>
  <c r="K59" i="2"/>
  <c r="J59" i="2"/>
  <c r="I59" i="2"/>
  <c r="T58" i="2"/>
  <c r="S58" i="2"/>
  <c r="R58" i="2"/>
  <c r="Q58" i="2"/>
  <c r="P58" i="2"/>
  <c r="O58" i="2"/>
  <c r="N58" i="2"/>
  <c r="M58" i="2"/>
  <c r="L58" i="2"/>
  <c r="K58" i="2"/>
  <c r="J58" i="2"/>
  <c r="I58" i="2"/>
  <c r="T57" i="2"/>
  <c r="S57" i="2"/>
  <c r="R57" i="2"/>
  <c r="Q57" i="2"/>
  <c r="P57" i="2"/>
  <c r="O57" i="2"/>
  <c r="N57" i="2"/>
  <c r="M57" i="2"/>
  <c r="L57" i="2"/>
  <c r="K57" i="2"/>
  <c r="J57" i="2"/>
  <c r="I57" i="2"/>
  <c r="T56" i="2"/>
  <c r="S56" i="2"/>
  <c r="R56" i="2"/>
  <c r="Q56" i="2"/>
  <c r="P56" i="2"/>
  <c r="O56" i="2"/>
  <c r="N56" i="2"/>
  <c r="M56" i="2"/>
  <c r="L56" i="2"/>
  <c r="K56" i="2"/>
  <c r="J56" i="2"/>
  <c r="I56" i="2"/>
  <c r="T55" i="2"/>
  <c r="S55" i="2"/>
  <c r="R55" i="2"/>
  <c r="Q55" i="2"/>
  <c r="P55" i="2"/>
  <c r="O55" i="2"/>
  <c r="N55" i="2"/>
  <c r="M55" i="2"/>
  <c r="L55" i="2"/>
  <c r="K55" i="2"/>
  <c r="J55" i="2"/>
  <c r="I55" i="2"/>
  <c r="T54" i="2"/>
  <c r="S54" i="2"/>
  <c r="R54" i="2"/>
  <c r="Q54" i="2"/>
  <c r="P54" i="2"/>
  <c r="O54" i="2"/>
  <c r="N54" i="2"/>
  <c r="M54" i="2"/>
  <c r="L54" i="2"/>
  <c r="K54" i="2"/>
  <c r="J54" i="2"/>
  <c r="I54" i="2"/>
  <c r="T53" i="2"/>
  <c r="S53" i="2"/>
  <c r="R53" i="2"/>
  <c r="Q53" i="2"/>
  <c r="P53" i="2"/>
  <c r="O53" i="2"/>
  <c r="N53" i="2"/>
  <c r="M53" i="2"/>
  <c r="L53" i="2"/>
  <c r="K53" i="2"/>
  <c r="J53" i="2"/>
  <c r="I53" i="2"/>
  <c r="T52" i="2"/>
  <c r="S52" i="2"/>
  <c r="R52" i="2"/>
  <c r="Q52" i="2"/>
  <c r="P52" i="2"/>
  <c r="O52" i="2"/>
  <c r="N52" i="2"/>
  <c r="M52" i="2"/>
  <c r="L52" i="2"/>
  <c r="K52" i="2"/>
  <c r="J52" i="2"/>
  <c r="I52" i="2"/>
  <c r="T51" i="2"/>
  <c r="S51" i="2"/>
  <c r="R51" i="2"/>
  <c r="Q51" i="2"/>
  <c r="P51" i="2"/>
  <c r="O51" i="2"/>
  <c r="N51" i="2"/>
  <c r="M51" i="2"/>
  <c r="L51" i="2"/>
  <c r="K51" i="2"/>
  <c r="J51" i="2"/>
  <c r="I51" i="2"/>
  <c r="T50" i="2"/>
  <c r="S50" i="2"/>
  <c r="R50" i="2"/>
  <c r="Q50" i="2"/>
  <c r="P50" i="2"/>
  <c r="O50" i="2"/>
  <c r="N50" i="2"/>
  <c r="M50" i="2"/>
  <c r="L50" i="2"/>
  <c r="K50" i="2"/>
  <c r="J50" i="2"/>
  <c r="I50" i="2"/>
  <c r="T49" i="2"/>
  <c r="S49" i="2"/>
  <c r="R49" i="2"/>
  <c r="Q49" i="2"/>
  <c r="P49" i="2"/>
  <c r="O49" i="2"/>
  <c r="N49" i="2"/>
  <c r="M49" i="2"/>
  <c r="L49" i="2"/>
  <c r="K49" i="2"/>
  <c r="J49" i="2"/>
  <c r="I49" i="2"/>
  <c r="T48" i="2"/>
  <c r="S48" i="2"/>
  <c r="R48" i="2"/>
  <c r="Q48" i="2"/>
  <c r="P48" i="2"/>
  <c r="O48" i="2"/>
  <c r="N48" i="2"/>
  <c r="M48" i="2"/>
  <c r="L48" i="2"/>
  <c r="K48" i="2"/>
  <c r="J48" i="2"/>
  <c r="I48" i="2"/>
  <c r="T47" i="2"/>
  <c r="S47" i="2"/>
  <c r="R47" i="2"/>
  <c r="Q47" i="2"/>
  <c r="P47" i="2"/>
  <c r="O47" i="2"/>
  <c r="N47" i="2"/>
  <c r="M47" i="2"/>
  <c r="L47" i="2"/>
  <c r="K47" i="2"/>
  <c r="J47" i="2"/>
  <c r="I47" i="2"/>
  <c r="T46" i="2"/>
  <c r="S46" i="2"/>
  <c r="R46" i="2"/>
  <c r="Q46" i="2"/>
  <c r="P46" i="2"/>
  <c r="O46" i="2"/>
  <c r="N46" i="2"/>
  <c r="M46" i="2"/>
  <c r="L46" i="2"/>
  <c r="K46" i="2"/>
  <c r="J46" i="2"/>
  <c r="I46" i="2"/>
  <c r="T45" i="2"/>
  <c r="S45" i="2"/>
  <c r="R45" i="2"/>
  <c r="Q45" i="2"/>
  <c r="P45" i="2"/>
  <c r="O45" i="2"/>
  <c r="N45" i="2"/>
  <c r="M45" i="2"/>
  <c r="L45" i="2"/>
  <c r="K45" i="2"/>
  <c r="J45" i="2"/>
  <c r="I45" i="2"/>
  <c r="T44" i="2"/>
  <c r="S44" i="2"/>
  <c r="R44" i="2"/>
  <c r="Q44" i="2"/>
  <c r="P44" i="2"/>
  <c r="O44" i="2"/>
  <c r="N44" i="2"/>
  <c r="M44" i="2"/>
  <c r="L44" i="2"/>
  <c r="K44" i="2"/>
  <c r="J44" i="2"/>
  <c r="I44" i="2"/>
  <c r="T43" i="2"/>
  <c r="S43" i="2"/>
  <c r="R43" i="2"/>
  <c r="Q43" i="2"/>
  <c r="P43" i="2"/>
  <c r="O43" i="2"/>
  <c r="N43" i="2"/>
  <c r="M43" i="2"/>
  <c r="L43" i="2"/>
  <c r="K43" i="2"/>
  <c r="J43" i="2"/>
  <c r="I43" i="2"/>
  <c r="T42" i="2"/>
  <c r="S42" i="2"/>
  <c r="R42" i="2"/>
  <c r="Q42" i="2"/>
  <c r="P42" i="2"/>
  <c r="O42" i="2"/>
  <c r="N42" i="2"/>
  <c r="M42" i="2"/>
  <c r="L42" i="2"/>
  <c r="K42" i="2"/>
  <c r="J42" i="2"/>
  <c r="I42" i="2"/>
  <c r="T41" i="2"/>
  <c r="S41" i="2"/>
  <c r="R41" i="2"/>
  <c r="Q41" i="2"/>
  <c r="P41" i="2"/>
  <c r="O41" i="2"/>
  <c r="N41" i="2"/>
  <c r="M41" i="2"/>
  <c r="L41" i="2"/>
  <c r="K41" i="2"/>
  <c r="J41" i="2"/>
  <c r="I41" i="2"/>
  <c r="T40" i="2"/>
  <c r="S40" i="2"/>
  <c r="R40" i="2"/>
  <c r="Q40" i="2"/>
  <c r="P40" i="2"/>
  <c r="O40" i="2"/>
  <c r="N40" i="2"/>
  <c r="M40" i="2"/>
  <c r="L40" i="2"/>
  <c r="K40" i="2"/>
  <c r="J40" i="2"/>
  <c r="I40" i="2"/>
  <c r="T39" i="2"/>
  <c r="S39" i="2"/>
  <c r="R39" i="2"/>
  <c r="Q39" i="2"/>
  <c r="P39" i="2"/>
  <c r="O39" i="2"/>
  <c r="N39" i="2"/>
  <c r="M39" i="2"/>
  <c r="L39" i="2"/>
  <c r="K39" i="2"/>
  <c r="J39" i="2"/>
  <c r="I39" i="2"/>
  <c r="T38" i="2"/>
  <c r="S38" i="2"/>
  <c r="R38" i="2"/>
  <c r="Q38" i="2"/>
  <c r="P38" i="2"/>
  <c r="O38" i="2"/>
  <c r="N38" i="2"/>
  <c r="M38" i="2"/>
  <c r="L38" i="2"/>
  <c r="K38" i="2"/>
  <c r="J38" i="2"/>
  <c r="I38" i="2"/>
  <c r="T37" i="2"/>
  <c r="S37" i="2"/>
  <c r="R37" i="2"/>
  <c r="Q37" i="2"/>
  <c r="P37" i="2"/>
  <c r="O37" i="2"/>
  <c r="N37" i="2"/>
  <c r="M37" i="2"/>
  <c r="L37" i="2"/>
  <c r="K37" i="2"/>
  <c r="J37" i="2"/>
  <c r="I37" i="2"/>
  <c r="T36" i="2"/>
  <c r="S36" i="2"/>
  <c r="R36" i="2"/>
  <c r="Q36" i="2"/>
  <c r="P36" i="2"/>
  <c r="O36" i="2"/>
  <c r="N36" i="2"/>
  <c r="M36" i="2"/>
  <c r="L36" i="2"/>
  <c r="K36" i="2"/>
  <c r="J36" i="2"/>
  <c r="I36" i="2"/>
  <c r="T35" i="2"/>
  <c r="S35" i="2"/>
  <c r="R35" i="2"/>
  <c r="Q35" i="2"/>
  <c r="P35" i="2"/>
  <c r="O35" i="2"/>
  <c r="N35" i="2"/>
  <c r="M35" i="2"/>
  <c r="L35" i="2"/>
  <c r="K35" i="2"/>
  <c r="J35" i="2"/>
  <c r="I35" i="2"/>
  <c r="T34" i="2"/>
  <c r="S34" i="2"/>
  <c r="R34" i="2"/>
  <c r="Q34" i="2"/>
  <c r="P34" i="2"/>
  <c r="O34" i="2"/>
  <c r="N34" i="2"/>
  <c r="M34" i="2"/>
  <c r="L34" i="2"/>
  <c r="K34" i="2"/>
  <c r="J34" i="2"/>
  <c r="I34" i="2"/>
  <c r="T33" i="2"/>
  <c r="S33" i="2"/>
  <c r="R33" i="2"/>
  <c r="Q33" i="2"/>
  <c r="P33" i="2"/>
  <c r="O33" i="2"/>
  <c r="N33" i="2"/>
  <c r="M33" i="2"/>
  <c r="L33" i="2"/>
  <c r="K33" i="2"/>
  <c r="J33" i="2"/>
  <c r="I33" i="2"/>
  <c r="T32" i="2"/>
  <c r="S32" i="2"/>
  <c r="R32" i="2"/>
  <c r="Q32" i="2"/>
  <c r="P32" i="2"/>
  <c r="O32" i="2"/>
  <c r="N32" i="2"/>
  <c r="M32" i="2"/>
  <c r="L32" i="2"/>
  <c r="K32" i="2"/>
  <c r="J32" i="2"/>
  <c r="I32" i="2"/>
  <c r="T31" i="2"/>
  <c r="S31" i="2"/>
  <c r="R31" i="2"/>
  <c r="Q31" i="2"/>
  <c r="P31" i="2"/>
  <c r="O31" i="2"/>
  <c r="N31" i="2"/>
  <c r="M31" i="2"/>
  <c r="L31" i="2"/>
  <c r="K31" i="2"/>
  <c r="J31" i="2"/>
  <c r="I31" i="2"/>
  <c r="T30" i="2"/>
  <c r="S30" i="2"/>
  <c r="R30" i="2"/>
  <c r="Q30" i="2"/>
  <c r="P30" i="2"/>
  <c r="O30" i="2"/>
  <c r="N30" i="2"/>
  <c r="M30" i="2"/>
  <c r="L30" i="2"/>
  <c r="K30" i="2"/>
  <c r="J30" i="2"/>
  <c r="I30" i="2"/>
  <c r="T29" i="2"/>
  <c r="S29" i="2"/>
  <c r="R29" i="2"/>
  <c r="Q29" i="2"/>
  <c r="P29" i="2"/>
  <c r="O29" i="2"/>
  <c r="N29" i="2"/>
  <c r="M29" i="2"/>
  <c r="L29" i="2"/>
  <c r="K29" i="2"/>
  <c r="J29" i="2"/>
  <c r="I29" i="2"/>
  <c r="T28" i="2"/>
  <c r="S28" i="2"/>
  <c r="R28" i="2"/>
  <c r="Q28" i="2"/>
  <c r="P28" i="2"/>
  <c r="O28" i="2"/>
  <c r="N28" i="2"/>
  <c r="M28" i="2"/>
  <c r="L28" i="2"/>
  <c r="K28" i="2"/>
  <c r="J28" i="2"/>
  <c r="I28" i="2"/>
  <c r="T27" i="2"/>
  <c r="S27" i="2"/>
  <c r="R27" i="2"/>
  <c r="Q27" i="2"/>
  <c r="P27" i="2"/>
  <c r="O27" i="2"/>
  <c r="N27" i="2"/>
  <c r="M27" i="2"/>
  <c r="L27" i="2"/>
  <c r="K27" i="2"/>
  <c r="J27" i="2"/>
  <c r="I27" i="2"/>
  <c r="T26" i="2"/>
  <c r="S26" i="2"/>
  <c r="R26" i="2"/>
  <c r="Q26" i="2"/>
  <c r="P26" i="2"/>
  <c r="O26" i="2"/>
  <c r="N26" i="2"/>
  <c r="M26" i="2"/>
  <c r="L26" i="2"/>
  <c r="K26" i="2"/>
  <c r="J26" i="2"/>
  <c r="I26" i="2"/>
  <c r="T25" i="2"/>
  <c r="S25" i="2"/>
  <c r="R25" i="2"/>
  <c r="Q25" i="2"/>
  <c r="P25" i="2"/>
  <c r="O25" i="2"/>
  <c r="N25" i="2"/>
  <c r="M25" i="2"/>
  <c r="L25" i="2"/>
  <c r="K25" i="2"/>
  <c r="J25" i="2"/>
  <c r="I25" i="2"/>
  <c r="T24" i="2"/>
  <c r="S24" i="2"/>
  <c r="R24" i="2"/>
  <c r="Q24" i="2"/>
  <c r="P24" i="2"/>
  <c r="O24" i="2"/>
  <c r="N24" i="2"/>
  <c r="M24" i="2"/>
  <c r="L24" i="2"/>
  <c r="K24" i="2"/>
  <c r="J24" i="2"/>
  <c r="I24" i="2"/>
  <c r="T23" i="2"/>
  <c r="S23" i="2"/>
  <c r="R23" i="2"/>
  <c r="Q23" i="2"/>
  <c r="P23" i="2"/>
  <c r="O23" i="2"/>
  <c r="N23" i="2"/>
  <c r="M23" i="2"/>
  <c r="L23" i="2"/>
  <c r="K23" i="2"/>
  <c r="J23" i="2"/>
  <c r="I23" i="2"/>
  <c r="T22" i="2"/>
  <c r="S22" i="2"/>
  <c r="R22" i="2"/>
  <c r="Q22" i="2"/>
  <c r="P22" i="2"/>
  <c r="O22" i="2"/>
  <c r="N22" i="2"/>
  <c r="M22" i="2"/>
  <c r="L22" i="2"/>
  <c r="K22" i="2"/>
  <c r="J22" i="2"/>
  <c r="I22" i="2"/>
  <c r="T21" i="2"/>
  <c r="S21" i="2"/>
  <c r="R21" i="2"/>
  <c r="Q21" i="2"/>
  <c r="P21" i="2"/>
  <c r="O21" i="2"/>
  <c r="N21" i="2"/>
  <c r="M21" i="2"/>
  <c r="L21" i="2"/>
  <c r="K21" i="2"/>
  <c r="J21" i="2"/>
  <c r="I21" i="2"/>
  <c r="T20" i="2"/>
  <c r="S20" i="2"/>
  <c r="R20" i="2"/>
  <c r="Q20" i="2"/>
  <c r="P20" i="2"/>
  <c r="O20" i="2"/>
  <c r="N20" i="2"/>
  <c r="M20" i="2"/>
  <c r="L20" i="2"/>
  <c r="K20" i="2"/>
  <c r="J20" i="2"/>
  <c r="I20" i="2"/>
  <c r="T19" i="2"/>
  <c r="S19" i="2"/>
  <c r="R19" i="2"/>
  <c r="Q19" i="2"/>
  <c r="P19" i="2"/>
  <c r="O19" i="2"/>
  <c r="N19" i="2"/>
  <c r="M19" i="2"/>
  <c r="L19" i="2"/>
  <c r="K19" i="2"/>
  <c r="J19" i="2"/>
  <c r="I19" i="2"/>
  <c r="T18" i="2"/>
  <c r="M17" i="2"/>
  <c r="V1011" i="3"/>
  <c r="U1011" i="3"/>
  <c r="T1011" i="3"/>
  <c r="S1011" i="3"/>
  <c r="V1010" i="3"/>
  <c r="U1010" i="3"/>
  <c r="T1010" i="3"/>
  <c r="S1010" i="3"/>
  <c r="V1009" i="3"/>
  <c r="U1009" i="3"/>
  <c r="T1009" i="3"/>
  <c r="S1009" i="3"/>
  <c r="V1008" i="3"/>
  <c r="U1008" i="3"/>
  <c r="T1008" i="3"/>
  <c r="S1008" i="3"/>
  <c r="V1007" i="3"/>
  <c r="U1007" i="3"/>
  <c r="T1007" i="3"/>
  <c r="S1007" i="3"/>
  <c r="V1006" i="3"/>
  <c r="U1006" i="3"/>
  <c r="T1006" i="3"/>
  <c r="S1006" i="3"/>
  <c r="V1005" i="3"/>
  <c r="U1005" i="3"/>
  <c r="T1005" i="3"/>
  <c r="S1005" i="3"/>
  <c r="V1004" i="3"/>
  <c r="U1004" i="3"/>
  <c r="T1004" i="3"/>
  <c r="S1004" i="3"/>
  <c r="V1003" i="3"/>
  <c r="U1003" i="3"/>
  <c r="T1003" i="3"/>
  <c r="S1003" i="3"/>
  <c r="V1002" i="3"/>
  <c r="U1002" i="3"/>
  <c r="T1002" i="3"/>
  <c r="S1002" i="3"/>
  <c r="V1001" i="3"/>
  <c r="U1001" i="3"/>
  <c r="T1001" i="3"/>
  <c r="S1001" i="3"/>
  <c r="V1000" i="3"/>
  <c r="U1000" i="3"/>
  <c r="T1000" i="3"/>
  <c r="S1000" i="3"/>
  <c r="V999" i="3"/>
  <c r="U999" i="3"/>
  <c r="T999" i="3"/>
  <c r="S999" i="3"/>
  <c r="V998" i="3"/>
  <c r="U998" i="3"/>
  <c r="T998" i="3"/>
  <c r="S998" i="3"/>
  <c r="V997" i="3"/>
  <c r="U997" i="3"/>
  <c r="T997" i="3"/>
  <c r="S997" i="3"/>
  <c r="V996" i="3"/>
  <c r="U996" i="3"/>
  <c r="T996" i="3"/>
  <c r="S996" i="3"/>
  <c r="V995" i="3"/>
  <c r="U995" i="3"/>
  <c r="T995" i="3"/>
  <c r="S995" i="3"/>
  <c r="V994" i="3"/>
  <c r="U994" i="3"/>
  <c r="T994" i="3"/>
  <c r="S994" i="3"/>
  <c r="V993" i="3"/>
  <c r="U993" i="3"/>
  <c r="T993" i="3"/>
  <c r="S993" i="3"/>
  <c r="V992" i="3"/>
  <c r="U992" i="3"/>
  <c r="T992" i="3"/>
  <c r="S992" i="3"/>
  <c r="V991" i="3"/>
  <c r="U991" i="3"/>
  <c r="T991" i="3"/>
  <c r="S991" i="3"/>
  <c r="V990" i="3"/>
  <c r="U990" i="3"/>
  <c r="T990" i="3"/>
  <c r="S990" i="3"/>
  <c r="V989" i="3"/>
  <c r="U989" i="3"/>
  <c r="T989" i="3"/>
  <c r="S989" i="3"/>
  <c r="V988" i="3"/>
  <c r="U988" i="3"/>
  <c r="T988" i="3"/>
  <c r="S988" i="3"/>
  <c r="V987" i="3"/>
  <c r="U987" i="3"/>
  <c r="T987" i="3"/>
  <c r="S987" i="3"/>
  <c r="V986" i="3"/>
  <c r="U986" i="3"/>
  <c r="T986" i="3"/>
  <c r="S986" i="3"/>
  <c r="V985" i="3"/>
  <c r="U985" i="3"/>
  <c r="T985" i="3"/>
  <c r="S985" i="3"/>
  <c r="V984" i="3"/>
  <c r="U984" i="3"/>
  <c r="T984" i="3"/>
  <c r="S984" i="3"/>
  <c r="V983" i="3"/>
  <c r="U983" i="3"/>
  <c r="T983" i="3"/>
  <c r="S983" i="3"/>
  <c r="V982" i="3"/>
  <c r="U982" i="3"/>
  <c r="T982" i="3"/>
  <c r="S982" i="3"/>
  <c r="V981" i="3"/>
  <c r="U981" i="3"/>
  <c r="T981" i="3"/>
  <c r="S981" i="3"/>
  <c r="V980" i="3"/>
  <c r="U980" i="3"/>
  <c r="T980" i="3"/>
  <c r="S980" i="3"/>
  <c r="V979" i="3"/>
  <c r="U979" i="3"/>
  <c r="T979" i="3"/>
  <c r="S979" i="3"/>
  <c r="V978" i="3"/>
  <c r="U978" i="3"/>
  <c r="T978" i="3"/>
  <c r="S978" i="3"/>
  <c r="V977" i="3"/>
  <c r="U977" i="3"/>
  <c r="T977" i="3"/>
  <c r="S977" i="3"/>
  <c r="V976" i="3"/>
  <c r="U976" i="3"/>
  <c r="T976" i="3"/>
  <c r="S976" i="3"/>
  <c r="V975" i="3"/>
  <c r="U975" i="3"/>
  <c r="T975" i="3"/>
  <c r="S975" i="3"/>
  <c r="V974" i="3"/>
  <c r="U974" i="3"/>
  <c r="T974" i="3"/>
  <c r="S974" i="3"/>
  <c r="V973" i="3"/>
  <c r="U973" i="3"/>
  <c r="T973" i="3"/>
  <c r="S973" i="3"/>
  <c r="V972" i="3"/>
  <c r="U972" i="3"/>
  <c r="T972" i="3"/>
  <c r="S972" i="3"/>
  <c r="V971" i="3"/>
  <c r="U971" i="3"/>
  <c r="T971" i="3"/>
  <c r="S971" i="3"/>
  <c r="V970" i="3"/>
  <c r="U970" i="3"/>
  <c r="T970" i="3"/>
  <c r="S970" i="3"/>
  <c r="V969" i="3"/>
  <c r="U969" i="3"/>
  <c r="T969" i="3"/>
  <c r="S969" i="3"/>
  <c r="V968" i="3"/>
  <c r="U968" i="3"/>
  <c r="T968" i="3"/>
  <c r="S968" i="3"/>
  <c r="V967" i="3"/>
  <c r="U967" i="3"/>
  <c r="T967" i="3"/>
  <c r="S967" i="3"/>
  <c r="V966" i="3"/>
  <c r="U966" i="3"/>
  <c r="T966" i="3"/>
  <c r="S966" i="3"/>
  <c r="V965" i="3"/>
  <c r="U965" i="3"/>
  <c r="T965" i="3"/>
  <c r="S965" i="3"/>
  <c r="V964" i="3"/>
  <c r="U964" i="3"/>
  <c r="T964" i="3"/>
  <c r="S964" i="3"/>
  <c r="V963" i="3"/>
  <c r="U963" i="3"/>
  <c r="T963" i="3"/>
  <c r="S963" i="3"/>
  <c r="V962" i="3"/>
  <c r="U962" i="3"/>
  <c r="T962" i="3"/>
  <c r="S962" i="3"/>
  <c r="V961" i="3"/>
  <c r="U961" i="3"/>
  <c r="T961" i="3"/>
  <c r="S961" i="3"/>
  <c r="V960" i="3"/>
  <c r="U960" i="3"/>
  <c r="T960" i="3"/>
  <c r="S960" i="3"/>
  <c r="V959" i="3"/>
  <c r="U959" i="3"/>
  <c r="T959" i="3"/>
  <c r="S959" i="3"/>
  <c r="V958" i="3"/>
  <c r="U958" i="3"/>
  <c r="T958" i="3"/>
  <c r="S958" i="3"/>
  <c r="V957" i="3"/>
  <c r="U957" i="3"/>
  <c r="T957" i="3"/>
  <c r="S957" i="3"/>
  <c r="V956" i="3"/>
  <c r="U956" i="3"/>
  <c r="T956" i="3"/>
  <c r="S956" i="3"/>
  <c r="V955" i="3"/>
  <c r="U955" i="3"/>
  <c r="T955" i="3"/>
  <c r="S955" i="3"/>
  <c r="V954" i="3"/>
  <c r="U954" i="3"/>
  <c r="T954" i="3"/>
  <c r="S954" i="3"/>
  <c r="V953" i="3"/>
  <c r="U953" i="3"/>
  <c r="T953" i="3"/>
  <c r="S953" i="3"/>
  <c r="V952" i="3"/>
  <c r="U952" i="3"/>
  <c r="T952" i="3"/>
  <c r="S952" i="3"/>
  <c r="V951" i="3"/>
  <c r="U951" i="3"/>
  <c r="T951" i="3"/>
  <c r="S951" i="3"/>
  <c r="V950" i="3"/>
  <c r="U950" i="3"/>
  <c r="T950" i="3"/>
  <c r="S950" i="3"/>
  <c r="V949" i="3"/>
  <c r="U949" i="3"/>
  <c r="T949" i="3"/>
  <c r="S949" i="3"/>
  <c r="V948" i="3"/>
  <c r="U948" i="3"/>
  <c r="T948" i="3"/>
  <c r="S948" i="3"/>
  <c r="V947" i="3"/>
  <c r="U947" i="3"/>
  <c r="T947" i="3"/>
  <c r="S947" i="3"/>
  <c r="V946" i="3"/>
  <c r="U946" i="3"/>
  <c r="T946" i="3"/>
  <c r="S946" i="3"/>
  <c r="V945" i="3"/>
  <c r="U945" i="3"/>
  <c r="T945" i="3"/>
  <c r="S945" i="3"/>
  <c r="V944" i="3"/>
  <c r="U944" i="3"/>
  <c r="T944" i="3"/>
  <c r="S944" i="3"/>
  <c r="V943" i="3"/>
  <c r="U943" i="3"/>
  <c r="T943" i="3"/>
  <c r="S943" i="3"/>
  <c r="V942" i="3"/>
  <c r="U942" i="3"/>
  <c r="T942" i="3"/>
  <c r="S942" i="3"/>
  <c r="V941" i="3"/>
  <c r="U941" i="3"/>
  <c r="T941" i="3"/>
  <c r="S941" i="3"/>
  <c r="V940" i="3"/>
  <c r="U940" i="3"/>
  <c r="T940" i="3"/>
  <c r="S940" i="3"/>
  <c r="V939" i="3"/>
  <c r="U939" i="3"/>
  <c r="T939" i="3"/>
  <c r="S939" i="3"/>
  <c r="V938" i="3"/>
  <c r="U938" i="3"/>
  <c r="T938" i="3"/>
  <c r="S938" i="3"/>
  <c r="V937" i="3"/>
  <c r="U937" i="3"/>
  <c r="T937" i="3"/>
  <c r="S937" i="3"/>
  <c r="V936" i="3"/>
  <c r="U936" i="3"/>
  <c r="T936" i="3"/>
  <c r="S936" i="3"/>
  <c r="V935" i="3"/>
  <c r="U935" i="3"/>
  <c r="T935" i="3"/>
  <c r="S935" i="3"/>
  <c r="V934" i="3"/>
  <c r="U934" i="3"/>
  <c r="T934" i="3"/>
  <c r="S934" i="3"/>
  <c r="V933" i="3"/>
  <c r="U933" i="3"/>
  <c r="T933" i="3"/>
  <c r="S933" i="3"/>
  <c r="V932" i="3"/>
  <c r="U932" i="3"/>
  <c r="T932" i="3"/>
  <c r="S932" i="3"/>
  <c r="V931" i="3"/>
  <c r="U931" i="3"/>
  <c r="T931" i="3"/>
  <c r="S931" i="3"/>
  <c r="V930" i="3"/>
  <c r="U930" i="3"/>
  <c r="T930" i="3"/>
  <c r="S930" i="3"/>
  <c r="V929" i="3"/>
  <c r="U929" i="3"/>
  <c r="T929" i="3"/>
  <c r="S929" i="3"/>
  <c r="V928" i="3"/>
  <c r="U928" i="3"/>
  <c r="T928" i="3"/>
  <c r="S928" i="3"/>
  <c r="V927" i="3"/>
  <c r="U927" i="3"/>
  <c r="T927" i="3"/>
  <c r="S927" i="3"/>
  <c r="V926" i="3"/>
  <c r="U926" i="3"/>
  <c r="T926" i="3"/>
  <c r="S926" i="3"/>
  <c r="V925" i="3"/>
  <c r="U925" i="3"/>
  <c r="T925" i="3"/>
  <c r="S925" i="3"/>
  <c r="V924" i="3"/>
  <c r="U924" i="3"/>
  <c r="T924" i="3"/>
  <c r="S924" i="3"/>
  <c r="V923" i="3"/>
  <c r="U923" i="3"/>
  <c r="T923" i="3"/>
  <c r="S923" i="3"/>
  <c r="V922" i="3"/>
  <c r="U922" i="3"/>
  <c r="T922" i="3"/>
  <c r="S922" i="3"/>
  <c r="V921" i="3"/>
  <c r="U921" i="3"/>
  <c r="T921" i="3"/>
  <c r="S921" i="3"/>
  <c r="V920" i="3"/>
  <c r="U920" i="3"/>
  <c r="T920" i="3"/>
  <c r="S920" i="3"/>
  <c r="V919" i="3"/>
  <c r="U919" i="3"/>
  <c r="T919" i="3"/>
  <c r="S919" i="3"/>
  <c r="V918" i="3"/>
  <c r="U918" i="3"/>
  <c r="T918" i="3"/>
  <c r="S918" i="3"/>
  <c r="V917" i="3"/>
  <c r="U917" i="3"/>
  <c r="T917" i="3"/>
  <c r="S917" i="3"/>
  <c r="V916" i="3"/>
  <c r="U916" i="3"/>
  <c r="T916" i="3"/>
  <c r="S916" i="3"/>
  <c r="V915" i="3"/>
  <c r="U915" i="3"/>
  <c r="T915" i="3"/>
  <c r="S915" i="3"/>
  <c r="V914" i="3"/>
  <c r="U914" i="3"/>
  <c r="T914" i="3"/>
  <c r="S914" i="3"/>
  <c r="V913" i="3"/>
  <c r="U913" i="3"/>
  <c r="T913" i="3"/>
  <c r="S913" i="3"/>
  <c r="V912" i="3"/>
  <c r="U912" i="3"/>
  <c r="T912" i="3"/>
  <c r="S912" i="3"/>
  <c r="V911" i="3"/>
  <c r="U911" i="3"/>
  <c r="T911" i="3"/>
  <c r="S911" i="3"/>
  <c r="V910" i="3"/>
  <c r="U910" i="3"/>
  <c r="T910" i="3"/>
  <c r="S910" i="3"/>
  <c r="V909" i="3"/>
  <c r="U909" i="3"/>
  <c r="T909" i="3"/>
  <c r="S909" i="3"/>
  <c r="V908" i="3"/>
  <c r="U908" i="3"/>
  <c r="T908" i="3"/>
  <c r="S908" i="3"/>
  <c r="V907" i="3"/>
  <c r="U907" i="3"/>
  <c r="T907" i="3"/>
  <c r="S907" i="3"/>
  <c r="V906" i="3"/>
  <c r="U906" i="3"/>
  <c r="T906" i="3"/>
  <c r="S906" i="3"/>
  <c r="V905" i="3"/>
  <c r="U905" i="3"/>
  <c r="T905" i="3"/>
  <c r="S905" i="3"/>
  <c r="V904" i="3"/>
  <c r="U904" i="3"/>
  <c r="T904" i="3"/>
  <c r="S904" i="3"/>
  <c r="V903" i="3"/>
  <c r="U903" i="3"/>
  <c r="T903" i="3"/>
  <c r="S903" i="3"/>
  <c r="V902" i="3"/>
  <c r="U902" i="3"/>
  <c r="T902" i="3"/>
  <c r="S902" i="3"/>
  <c r="V901" i="3"/>
  <c r="U901" i="3"/>
  <c r="T901" i="3"/>
  <c r="S901" i="3"/>
  <c r="V900" i="3"/>
  <c r="U900" i="3"/>
  <c r="T900" i="3"/>
  <c r="S900" i="3"/>
  <c r="V899" i="3"/>
  <c r="U899" i="3"/>
  <c r="T899" i="3"/>
  <c r="S899" i="3"/>
  <c r="V898" i="3"/>
  <c r="U898" i="3"/>
  <c r="T898" i="3"/>
  <c r="S898" i="3"/>
  <c r="V897" i="3"/>
  <c r="U897" i="3"/>
  <c r="T897" i="3"/>
  <c r="S897" i="3"/>
  <c r="V896" i="3"/>
  <c r="U896" i="3"/>
  <c r="T896" i="3"/>
  <c r="S896" i="3"/>
  <c r="V895" i="3"/>
  <c r="U895" i="3"/>
  <c r="T895" i="3"/>
  <c r="S895" i="3"/>
  <c r="V894" i="3"/>
  <c r="U894" i="3"/>
  <c r="T894" i="3"/>
  <c r="S894" i="3"/>
  <c r="V893" i="3"/>
  <c r="U893" i="3"/>
  <c r="T893" i="3"/>
  <c r="S893" i="3"/>
  <c r="V892" i="3"/>
  <c r="U892" i="3"/>
  <c r="T892" i="3"/>
  <c r="S892" i="3"/>
  <c r="V891" i="3"/>
  <c r="U891" i="3"/>
  <c r="T891" i="3"/>
  <c r="S891" i="3"/>
  <c r="V890" i="3"/>
  <c r="U890" i="3"/>
  <c r="T890" i="3"/>
  <c r="S890" i="3"/>
  <c r="V889" i="3"/>
  <c r="U889" i="3"/>
  <c r="T889" i="3"/>
  <c r="S889" i="3"/>
  <c r="V888" i="3"/>
  <c r="U888" i="3"/>
  <c r="T888" i="3"/>
  <c r="S888" i="3"/>
  <c r="V887" i="3"/>
  <c r="U887" i="3"/>
  <c r="T887" i="3"/>
  <c r="S887" i="3"/>
  <c r="V886" i="3"/>
  <c r="U886" i="3"/>
  <c r="T886" i="3"/>
  <c r="S886" i="3"/>
  <c r="V885" i="3"/>
  <c r="U885" i="3"/>
  <c r="T885" i="3"/>
  <c r="S885" i="3"/>
  <c r="V884" i="3"/>
  <c r="U884" i="3"/>
  <c r="T884" i="3"/>
  <c r="S884" i="3"/>
  <c r="V883" i="3"/>
  <c r="U883" i="3"/>
  <c r="T883" i="3"/>
  <c r="S883" i="3"/>
  <c r="V882" i="3"/>
  <c r="U882" i="3"/>
  <c r="T882" i="3"/>
  <c r="S882" i="3"/>
  <c r="V881" i="3"/>
  <c r="U881" i="3"/>
  <c r="T881" i="3"/>
  <c r="S881" i="3"/>
  <c r="V880" i="3"/>
  <c r="U880" i="3"/>
  <c r="T880" i="3"/>
  <c r="S880" i="3"/>
  <c r="V879" i="3"/>
  <c r="U879" i="3"/>
  <c r="T879" i="3"/>
  <c r="S879" i="3"/>
  <c r="V878" i="3"/>
  <c r="U878" i="3"/>
  <c r="T878" i="3"/>
  <c r="S878" i="3"/>
  <c r="V877" i="3"/>
  <c r="U877" i="3"/>
  <c r="T877" i="3"/>
  <c r="S877" i="3"/>
  <c r="V876" i="3"/>
  <c r="U876" i="3"/>
  <c r="T876" i="3"/>
  <c r="S876" i="3"/>
  <c r="V875" i="3"/>
  <c r="U875" i="3"/>
  <c r="T875" i="3"/>
  <c r="S875" i="3"/>
  <c r="V874" i="3"/>
  <c r="U874" i="3"/>
  <c r="T874" i="3"/>
  <c r="S874" i="3"/>
  <c r="V873" i="3"/>
  <c r="U873" i="3"/>
  <c r="T873" i="3"/>
  <c r="S873" i="3"/>
  <c r="V872" i="3"/>
  <c r="U872" i="3"/>
  <c r="T872" i="3"/>
  <c r="S872" i="3"/>
  <c r="V871" i="3"/>
  <c r="U871" i="3"/>
  <c r="T871" i="3"/>
  <c r="S871" i="3"/>
  <c r="V870" i="3"/>
  <c r="U870" i="3"/>
  <c r="T870" i="3"/>
  <c r="S870" i="3"/>
  <c r="V869" i="3"/>
  <c r="U869" i="3"/>
  <c r="T869" i="3"/>
  <c r="S869" i="3"/>
  <c r="V868" i="3"/>
  <c r="U868" i="3"/>
  <c r="T868" i="3"/>
  <c r="S868" i="3"/>
  <c r="V867" i="3"/>
  <c r="U867" i="3"/>
  <c r="T867" i="3"/>
  <c r="S867" i="3"/>
  <c r="V866" i="3"/>
  <c r="U866" i="3"/>
  <c r="T866" i="3"/>
  <c r="S866" i="3"/>
  <c r="V865" i="3"/>
  <c r="U865" i="3"/>
  <c r="T865" i="3"/>
  <c r="S865" i="3"/>
  <c r="V864" i="3"/>
  <c r="U864" i="3"/>
  <c r="T864" i="3"/>
  <c r="S864" i="3"/>
  <c r="V863" i="3"/>
  <c r="U863" i="3"/>
  <c r="T863" i="3"/>
  <c r="S863" i="3"/>
  <c r="V862" i="3"/>
  <c r="U862" i="3"/>
  <c r="T862" i="3"/>
  <c r="S862" i="3"/>
  <c r="V861" i="3"/>
  <c r="U861" i="3"/>
  <c r="T861" i="3"/>
  <c r="S861" i="3"/>
  <c r="V860" i="3"/>
  <c r="U860" i="3"/>
  <c r="T860" i="3"/>
  <c r="S860" i="3"/>
  <c r="V859" i="3"/>
  <c r="U859" i="3"/>
  <c r="T859" i="3"/>
  <c r="S859" i="3"/>
  <c r="V858" i="3"/>
  <c r="U858" i="3"/>
  <c r="T858" i="3"/>
  <c r="S858" i="3"/>
  <c r="V857" i="3"/>
  <c r="U857" i="3"/>
  <c r="T857" i="3"/>
  <c r="S857" i="3"/>
  <c r="V856" i="3"/>
  <c r="U856" i="3"/>
  <c r="T856" i="3"/>
  <c r="S856" i="3"/>
  <c r="V855" i="3"/>
  <c r="U855" i="3"/>
  <c r="T855" i="3"/>
  <c r="S855" i="3"/>
  <c r="V854" i="3"/>
  <c r="U854" i="3"/>
  <c r="T854" i="3"/>
  <c r="S854" i="3"/>
  <c r="V853" i="3"/>
  <c r="U853" i="3"/>
  <c r="T853" i="3"/>
  <c r="S853" i="3"/>
  <c r="V852" i="3"/>
  <c r="U852" i="3"/>
  <c r="T852" i="3"/>
  <c r="S852" i="3"/>
  <c r="V851" i="3"/>
  <c r="U851" i="3"/>
  <c r="T851" i="3"/>
  <c r="S851" i="3"/>
  <c r="V850" i="3"/>
  <c r="U850" i="3"/>
  <c r="T850" i="3"/>
  <c r="S850" i="3"/>
  <c r="V849" i="3"/>
  <c r="U849" i="3"/>
  <c r="T849" i="3"/>
  <c r="S849" i="3"/>
  <c r="V848" i="3"/>
  <c r="U848" i="3"/>
  <c r="T848" i="3"/>
  <c r="S848" i="3"/>
  <c r="V847" i="3"/>
  <c r="U847" i="3"/>
  <c r="T847" i="3"/>
  <c r="S847" i="3"/>
  <c r="V846" i="3"/>
  <c r="U846" i="3"/>
  <c r="T846" i="3"/>
  <c r="S846" i="3"/>
  <c r="V845" i="3"/>
  <c r="U845" i="3"/>
  <c r="T845" i="3"/>
  <c r="S845" i="3"/>
  <c r="V844" i="3"/>
  <c r="U844" i="3"/>
  <c r="T844" i="3"/>
  <c r="S844" i="3"/>
  <c r="V843" i="3"/>
  <c r="U843" i="3"/>
  <c r="T843" i="3"/>
  <c r="S843" i="3"/>
  <c r="V842" i="3"/>
  <c r="U842" i="3"/>
  <c r="T842" i="3"/>
  <c r="S842" i="3"/>
  <c r="V841" i="3"/>
  <c r="U841" i="3"/>
  <c r="T841" i="3"/>
  <c r="S841" i="3"/>
  <c r="V840" i="3"/>
  <c r="U840" i="3"/>
  <c r="T840" i="3"/>
  <c r="S840" i="3"/>
  <c r="V839" i="3"/>
  <c r="U839" i="3"/>
  <c r="T839" i="3"/>
  <c r="S839" i="3"/>
  <c r="V838" i="3"/>
  <c r="U838" i="3"/>
  <c r="T838" i="3"/>
  <c r="S838" i="3"/>
  <c r="V837" i="3"/>
  <c r="U837" i="3"/>
  <c r="T837" i="3"/>
  <c r="S837" i="3"/>
  <c r="V836" i="3"/>
  <c r="U836" i="3"/>
  <c r="T836" i="3"/>
  <c r="S836" i="3"/>
  <c r="V835" i="3"/>
  <c r="U835" i="3"/>
  <c r="T835" i="3"/>
  <c r="S835" i="3"/>
  <c r="V834" i="3"/>
  <c r="U834" i="3"/>
  <c r="T834" i="3"/>
  <c r="S834" i="3"/>
  <c r="V833" i="3"/>
  <c r="U833" i="3"/>
  <c r="T833" i="3"/>
  <c r="S833" i="3"/>
  <c r="V832" i="3"/>
  <c r="U832" i="3"/>
  <c r="T832" i="3"/>
  <c r="S832" i="3"/>
  <c r="V831" i="3"/>
  <c r="U831" i="3"/>
  <c r="T831" i="3"/>
  <c r="S831" i="3"/>
  <c r="V830" i="3"/>
  <c r="U830" i="3"/>
  <c r="T830" i="3"/>
  <c r="S830" i="3"/>
  <c r="V829" i="3"/>
  <c r="U829" i="3"/>
  <c r="T829" i="3"/>
  <c r="S829" i="3"/>
  <c r="V828" i="3"/>
  <c r="U828" i="3"/>
  <c r="T828" i="3"/>
  <c r="S828" i="3"/>
  <c r="V827" i="3"/>
  <c r="U827" i="3"/>
  <c r="T827" i="3"/>
  <c r="S827" i="3"/>
  <c r="V826" i="3"/>
  <c r="U826" i="3"/>
  <c r="T826" i="3"/>
  <c r="S826" i="3"/>
  <c r="V825" i="3"/>
  <c r="U825" i="3"/>
  <c r="T825" i="3"/>
  <c r="S825" i="3"/>
  <c r="V824" i="3"/>
  <c r="U824" i="3"/>
  <c r="T824" i="3"/>
  <c r="S824" i="3"/>
  <c r="V823" i="3"/>
  <c r="U823" i="3"/>
  <c r="T823" i="3"/>
  <c r="S823" i="3"/>
  <c r="V822" i="3"/>
  <c r="U822" i="3"/>
  <c r="T822" i="3"/>
  <c r="S822" i="3"/>
  <c r="V821" i="3"/>
  <c r="U821" i="3"/>
  <c r="T821" i="3"/>
  <c r="S821" i="3"/>
  <c r="V820" i="3"/>
  <c r="U820" i="3"/>
  <c r="T820" i="3"/>
  <c r="S820" i="3"/>
  <c r="V819" i="3"/>
  <c r="U819" i="3"/>
  <c r="T819" i="3"/>
  <c r="S819" i="3"/>
  <c r="V818" i="3"/>
  <c r="U818" i="3"/>
  <c r="T818" i="3"/>
  <c r="S818" i="3"/>
  <c r="V817" i="3"/>
  <c r="U817" i="3"/>
  <c r="T817" i="3"/>
  <c r="S817" i="3"/>
  <c r="V816" i="3"/>
  <c r="U816" i="3"/>
  <c r="T816" i="3"/>
  <c r="S816" i="3"/>
  <c r="V815" i="3"/>
  <c r="U815" i="3"/>
  <c r="T815" i="3"/>
  <c r="S815" i="3"/>
  <c r="V814" i="3"/>
  <c r="U814" i="3"/>
  <c r="T814" i="3"/>
  <c r="S814" i="3"/>
  <c r="V813" i="3"/>
  <c r="U813" i="3"/>
  <c r="T813" i="3"/>
  <c r="S813" i="3"/>
  <c r="V812" i="3"/>
  <c r="U812" i="3"/>
  <c r="T812" i="3"/>
  <c r="S812" i="3"/>
  <c r="V811" i="3"/>
  <c r="U811" i="3"/>
  <c r="T811" i="3"/>
  <c r="S811" i="3"/>
  <c r="V810" i="3"/>
  <c r="U810" i="3"/>
  <c r="T810" i="3"/>
  <c r="S810" i="3"/>
  <c r="V809" i="3"/>
  <c r="U809" i="3"/>
  <c r="T809" i="3"/>
  <c r="S809" i="3"/>
  <c r="V808" i="3"/>
  <c r="U808" i="3"/>
  <c r="T808" i="3"/>
  <c r="S808" i="3"/>
  <c r="V807" i="3"/>
  <c r="U807" i="3"/>
  <c r="T807" i="3"/>
  <c r="S807" i="3"/>
  <c r="V806" i="3"/>
  <c r="U806" i="3"/>
  <c r="T806" i="3"/>
  <c r="S806" i="3"/>
  <c r="V805" i="3"/>
  <c r="U805" i="3"/>
  <c r="T805" i="3"/>
  <c r="S805" i="3"/>
  <c r="V804" i="3"/>
  <c r="U804" i="3"/>
  <c r="T804" i="3"/>
  <c r="S804" i="3"/>
  <c r="V803" i="3"/>
  <c r="U803" i="3"/>
  <c r="T803" i="3"/>
  <c r="S803" i="3"/>
  <c r="V802" i="3"/>
  <c r="U802" i="3"/>
  <c r="T802" i="3"/>
  <c r="S802" i="3"/>
  <c r="V801" i="3"/>
  <c r="U801" i="3"/>
  <c r="T801" i="3"/>
  <c r="S801" i="3"/>
  <c r="V800" i="3"/>
  <c r="U800" i="3"/>
  <c r="T800" i="3"/>
  <c r="S800" i="3"/>
  <c r="V799" i="3"/>
  <c r="U799" i="3"/>
  <c r="T799" i="3"/>
  <c r="S799" i="3"/>
  <c r="V798" i="3"/>
  <c r="U798" i="3"/>
  <c r="T798" i="3"/>
  <c r="S798" i="3"/>
  <c r="V797" i="3"/>
  <c r="U797" i="3"/>
  <c r="T797" i="3"/>
  <c r="S797" i="3"/>
  <c r="V796" i="3"/>
  <c r="U796" i="3"/>
  <c r="T796" i="3"/>
  <c r="S796" i="3"/>
  <c r="V795" i="3"/>
  <c r="U795" i="3"/>
  <c r="T795" i="3"/>
  <c r="S795" i="3"/>
  <c r="V794" i="3"/>
  <c r="U794" i="3"/>
  <c r="T794" i="3"/>
  <c r="S794" i="3"/>
  <c r="V793" i="3"/>
  <c r="U793" i="3"/>
  <c r="T793" i="3"/>
  <c r="S793" i="3"/>
  <c r="V792" i="3"/>
  <c r="U792" i="3"/>
  <c r="T792" i="3"/>
  <c r="S792" i="3"/>
  <c r="V791" i="3"/>
  <c r="U791" i="3"/>
  <c r="T791" i="3"/>
  <c r="S791" i="3"/>
  <c r="V790" i="3"/>
  <c r="U790" i="3"/>
  <c r="T790" i="3"/>
  <c r="S790" i="3"/>
  <c r="V789" i="3"/>
  <c r="U789" i="3"/>
  <c r="T789" i="3"/>
  <c r="S789" i="3"/>
  <c r="V788" i="3"/>
  <c r="U788" i="3"/>
  <c r="T788" i="3"/>
  <c r="S788" i="3"/>
  <c r="V787" i="3"/>
  <c r="U787" i="3"/>
  <c r="T787" i="3"/>
  <c r="S787" i="3"/>
  <c r="V786" i="3"/>
  <c r="U786" i="3"/>
  <c r="T786" i="3"/>
  <c r="S786" i="3"/>
  <c r="V785" i="3"/>
  <c r="U785" i="3"/>
  <c r="T785" i="3"/>
  <c r="S785" i="3"/>
  <c r="V784" i="3"/>
  <c r="U784" i="3"/>
  <c r="T784" i="3"/>
  <c r="S784" i="3"/>
  <c r="V783" i="3"/>
  <c r="U783" i="3"/>
  <c r="T783" i="3"/>
  <c r="S783" i="3"/>
  <c r="V782" i="3"/>
  <c r="U782" i="3"/>
  <c r="T782" i="3"/>
  <c r="S782" i="3"/>
  <c r="V781" i="3"/>
  <c r="U781" i="3"/>
  <c r="T781" i="3"/>
  <c r="S781" i="3"/>
  <c r="V780" i="3"/>
  <c r="U780" i="3"/>
  <c r="T780" i="3"/>
  <c r="S780" i="3"/>
  <c r="V779" i="3"/>
  <c r="U779" i="3"/>
  <c r="T779" i="3"/>
  <c r="S779" i="3"/>
  <c r="V778" i="3"/>
  <c r="U778" i="3"/>
  <c r="T778" i="3"/>
  <c r="S778" i="3"/>
  <c r="V777" i="3"/>
  <c r="U777" i="3"/>
  <c r="T777" i="3"/>
  <c r="S777" i="3"/>
  <c r="V776" i="3"/>
  <c r="U776" i="3"/>
  <c r="T776" i="3"/>
  <c r="S776" i="3"/>
  <c r="V775" i="3"/>
  <c r="U775" i="3"/>
  <c r="T775" i="3"/>
  <c r="S775" i="3"/>
  <c r="V774" i="3"/>
  <c r="U774" i="3"/>
  <c r="T774" i="3"/>
  <c r="S774" i="3"/>
  <c r="V773" i="3"/>
  <c r="U773" i="3"/>
  <c r="T773" i="3"/>
  <c r="S773" i="3"/>
  <c r="V772" i="3"/>
  <c r="U772" i="3"/>
  <c r="T772" i="3"/>
  <c r="S772" i="3"/>
  <c r="V771" i="3"/>
  <c r="U771" i="3"/>
  <c r="T771" i="3"/>
  <c r="S771" i="3"/>
  <c r="V770" i="3"/>
  <c r="U770" i="3"/>
  <c r="T770" i="3"/>
  <c r="S770" i="3"/>
  <c r="V769" i="3"/>
  <c r="U769" i="3"/>
  <c r="T769" i="3"/>
  <c r="S769" i="3"/>
  <c r="V768" i="3"/>
  <c r="U768" i="3"/>
  <c r="T768" i="3"/>
  <c r="S768" i="3"/>
  <c r="V767" i="3"/>
  <c r="U767" i="3"/>
  <c r="T767" i="3"/>
  <c r="S767" i="3"/>
  <c r="V766" i="3"/>
  <c r="U766" i="3"/>
  <c r="T766" i="3"/>
  <c r="S766" i="3"/>
  <c r="V765" i="3"/>
  <c r="U765" i="3"/>
  <c r="T765" i="3"/>
  <c r="S765" i="3"/>
  <c r="V764" i="3"/>
  <c r="U764" i="3"/>
  <c r="T764" i="3"/>
  <c r="S764" i="3"/>
  <c r="V763" i="3"/>
  <c r="U763" i="3"/>
  <c r="T763" i="3"/>
  <c r="S763" i="3"/>
  <c r="V762" i="3"/>
  <c r="U762" i="3"/>
  <c r="T762" i="3"/>
  <c r="S762" i="3"/>
  <c r="V761" i="3"/>
  <c r="U761" i="3"/>
  <c r="T761" i="3"/>
  <c r="S761" i="3"/>
  <c r="V760" i="3"/>
  <c r="U760" i="3"/>
  <c r="T760" i="3"/>
  <c r="S760" i="3"/>
  <c r="V759" i="3"/>
  <c r="U759" i="3"/>
  <c r="T759" i="3"/>
  <c r="S759" i="3"/>
  <c r="V758" i="3"/>
  <c r="U758" i="3"/>
  <c r="T758" i="3"/>
  <c r="S758" i="3"/>
  <c r="V757" i="3"/>
  <c r="U757" i="3"/>
  <c r="T757" i="3"/>
  <c r="S757" i="3"/>
  <c r="V756" i="3"/>
  <c r="U756" i="3"/>
  <c r="T756" i="3"/>
  <c r="S756" i="3"/>
  <c r="V755" i="3"/>
  <c r="U755" i="3"/>
  <c r="T755" i="3"/>
  <c r="S755" i="3"/>
  <c r="V754" i="3"/>
  <c r="U754" i="3"/>
  <c r="T754" i="3"/>
  <c r="S754" i="3"/>
  <c r="V753" i="3"/>
  <c r="U753" i="3"/>
  <c r="T753" i="3"/>
  <c r="S753" i="3"/>
  <c r="V752" i="3"/>
  <c r="U752" i="3"/>
  <c r="T752" i="3"/>
  <c r="S752" i="3"/>
  <c r="V751" i="3"/>
  <c r="U751" i="3"/>
  <c r="T751" i="3"/>
  <c r="S751" i="3"/>
  <c r="V750" i="3"/>
  <c r="U750" i="3"/>
  <c r="T750" i="3"/>
  <c r="S750" i="3"/>
  <c r="V749" i="3"/>
  <c r="U749" i="3"/>
  <c r="T749" i="3"/>
  <c r="S749" i="3"/>
  <c r="V748" i="3"/>
  <c r="U748" i="3"/>
  <c r="T748" i="3"/>
  <c r="S748" i="3"/>
  <c r="V747" i="3"/>
  <c r="U747" i="3"/>
  <c r="T747" i="3"/>
  <c r="S747" i="3"/>
  <c r="V746" i="3"/>
  <c r="U746" i="3"/>
  <c r="T746" i="3"/>
  <c r="S746" i="3"/>
  <c r="V745" i="3"/>
  <c r="U745" i="3"/>
  <c r="T745" i="3"/>
  <c r="S745" i="3"/>
  <c r="V744" i="3"/>
  <c r="U744" i="3"/>
  <c r="T744" i="3"/>
  <c r="S744" i="3"/>
  <c r="V743" i="3"/>
  <c r="U743" i="3"/>
  <c r="T743" i="3"/>
  <c r="S743" i="3"/>
  <c r="V742" i="3"/>
  <c r="U742" i="3"/>
  <c r="T742" i="3"/>
  <c r="S742" i="3"/>
  <c r="V741" i="3"/>
  <c r="U741" i="3"/>
  <c r="T741" i="3"/>
  <c r="S741" i="3"/>
  <c r="V740" i="3"/>
  <c r="U740" i="3"/>
  <c r="T740" i="3"/>
  <c r="S740" i="3"/>
  <c r="V739" i="3"/>
  <c r="U739" i="3"/>
  <c r="T739" i="3"/>
  <c r="S739" i="3"/>
  <c r="V738" i="3"/>
  <c r="U738" i="3"/>
  <c r="T738" i="3"/>
  <c r="S738" i="3"/>
  <c r="V737" i="3"/>
  <c r="U737" i="3"/>
  <c r="T737" i="3"/>
  <c r="S737" i="3"/>
  <c r="V736" i="3"/>
  <c r="U736" i="3"/>
  <c r="T736" i="3"/>
  <c r="S736" i="3"/>
  <c r="V735" i="3"/>
  <c r="U735" i="3"/>
  <c r="T735" i="3"/>
  <c r="S735" i="3"/>
  <c r="V734" i="3"/>
  <c r="U734" i="3"/>
  <c r="T734" i="3"/>
  <c r="S734" i="3"/>
  <c r="V733" i="3"/>
  <c r="U733" i="3"/>
  <c r="T733" i="3"/>
  <c r="S733" i="3"/>
  <c r="V732" i="3"/>
  <c r="U732" i="3"/>
  <c r="T732" i="3"/>
  <c r="S732" i="3"/>
  <c r="V731" i="3"/>
  <c r="U731" i="3"/>
  <c r="T731" i="3"/>
  <c r="S731" i="3"/>
  <c r="V730" i="3"/>
  <c r="U730" i="3"/>
  <c r="T730" i="3"/>
  <c r="S730" i="3"/>
  <c r="V729" i="3"/>
  <c r="U729" i="3"/>
  <c r="T729" i="3"/>
  <c r="S729" i="3"/>
  <c r="V728" i="3"/>
  <c r="U728" i="3"/>
  <c r="T728" i="3"/>
  <c r="S728" i="3"/>
  <c r="V727" i="3"/>
  <c r="U727" i="3"/>
  <c r="T727" i="3"/>
  <c r="S727" i="3"/>
  <c r="V726" i="3"/>
  <c r="U726" i="3"/>
  <c r="T726" i="3"/>
  <c r="S726" i="3"/>
  <c r="V725" i="3"/>
  <c r="U725" i="3"/>
  <c r="T725" i="3"/>
  <c r="S725" i="3"/>
  <c r="V724" i="3"/>
  <c r="U724" i="3"/>
  <c r="T724" i="3"/>
  <c r="S724" i="3"/>
  <c r="V723" i="3"/>
  <c r="U723" i="3"/>
  <c r="T723" i="3"/>
  <c r="S723" i="3"/>
  <c r="V722" i="3"/>
  <c r="U722" i="3"/>
  <c r="T722" i="3"/>
  <c r="S722" i="3"/>
  <c r="V721" i="3"/>
  <c r="U721" i="3"/>
  <c r="T721" i="3"/>
  <c r="S721" i="3"/>
  <c r="V720" i="3"/>
  <c r="U720" i="3"/>
  <c r="T720" i="3"/>
  <c r="S720" i="3"/>
  <c r="V719" i="3"/>
  <c r="U719" i="3"/>
  <c r="T719" i="3"/>
  <c r="S719" i="3"/>
  <c r="V718" i="3"/>
  <c r="U718" i="3"/>
  <c r="T718" i="3"/>
  <c r="S718" i="3"/>
  <c r="V717" i="3"/>
  <c r="U717" i="3"/>
  <c r="T717" i="3"/>
  <c r="S717" i="3"/>
  <c r="V716" i="3"/>
  <c r="U716" i="3"/>
  <c r="T716" i="3"/>
  <c r="S716" i="3"/>
  <c r="V715" i="3"/>
  <c r="U715" i="3"/>
  <c r="T715" i="3"/>
  <c r="S715" i="3"/>
  <c r="V714" i="3"/>
  <c r="U714" i="3"/>
  <c r="T714" i="3"/>
  <c r="S714" i="3"/>
  <c r="V713" i="3"/>
  <c r="U713" i="3"/>
  <c r="T713" i="3"/>
  <c r="S713" i="3"/>
  <c r="V712" i="3"/>
  <c r="U712" i="3"/>
  <c r="T712" i="3"/>
  <c r="S712" i="3"/>
  <c r="V711" i="3"/>
  <c r="U711" i="3"/>
  <c r="T711" i="3"/>
  <c r="S711" i="3"/>
  <c r="V710" i="3"/>
  <c r="U710" i="3"/>
  <c r="T710" i="3"/>
  <c r="S710" i="3"/>
  <c r="V709" i="3"/>
  <c r="U709" i="3"/>
  <c r="T709" i="3"/>
  <c r="S709" i="3"/>
  <c r="V708" i="3"/>
  <c r="U708" i="3"/>
  <c r="T708" i="3"/>
  <c r="S708" i="3"/>
  <c r="V707" i="3"/>
  <c r="U707" i="3"/>
  <c r="T707" i="3"/>
  <c r="S707" i="3"/>
  <c r="V706" i="3"/>
  <c r="U706" i="3"/>
  <c r="T706" i="3"/>
  <c r="S706" i="3"/>
  <c r="V705" i="3"/>
  <c r="U705" i="3"/>
  <c r="T705" i="3"/>
  <c r="S705" i="3"/>
  <c r="V704" i="3"/>
  <c r="U704" i="3"/>
  <c r="T704" i="3"/>
  <c r="S704" i="3"/>
  <c r="V703" i="3"/>
  <c r="U703" i="3"/>
  <c r="T703" i="3"/>
  <c r="S703" i="3"/>
  <c r="V702" i="3"/>
  <c r="U702" i="3"/>
  <c r="T702" i="3"/>
  <c r="S702" i="3"/>
  <c r="V701" i="3"/>
  <c r="U701" i="3"/>
  <c r="T701" i="3"/>
  <c r="S701" i="3"/>
  <c r="V700" i="3"/>
  <c r="U700" i="3"/>
  <c r="T700" i="3"/>
  <c r="S700" i="3"/>
  <c r="V699" i="3"/>
  <c r="U699" i="3"/>
  <c r="T699" i="3"/>
  <c r="S699" i="3"/>
  <c r="V698" i="3"/>
  <c r="U698" i="3"/>
  <c r="T698" i="3"/>
  <c r="S698" i="3"/>
  <c r="V697" i="3"/>
  <c r="U697" i="3"/>
  <c r="T697" i="3"/>
  <c r="S697" i="3"/>
  <c r="V696" i="3"/>
  <c r="U696" i="3"/>
  <c r="T696" i="3"/>
  <c r="S696" i="3"/>
  <c r="V695" i="3"/>
  <c r="U695" i="3"/>
  <c r="T695" i="3"/>
  <c r="S695" i="3"/>
  <c r="V694" i="3"/>
  <c r="U694" i="3"/>
  <c r="T694" i="3"/>
  <c r="S694" i="3"/>
  <c r="V693" i="3"/>
  <c r="U693" i="3"/>
  <c r="T693" i="3"/>
  <c r="S693" i="3"/>
  <c r="V692" i="3"/>
  <c r="U692" i="3"/>
  <c r="T692" i="3"/>
  <c r="S692" i="3"/>
  <c r="V691" i="3"/>
  <c r="U691" i="3"/>
  <c r="T691" i="3"/>
  <c r="S691" i="3"/>
  <c r="V690" i="3"/>
  <c r="U690" i="3"/>
  <c r="T690" i="3"/>
  <c r="S690" i="3"/>
  <c r="V689" i="3"/>
  <c r="U689" i="3"/>
  <c r="T689" i="3"/>
  <c r="S689" i="3"/>
  <c r="V688" i="3"/>
  <c r="U688" i="3"/>
  <c r="T688" i="3"/>
  <c r="S688" i="3"/>
  <c r="V687" i="3"/>
  <c r="U687" i="3"/>
  <c r="T687" i="3"/>
  <c r="S687" i="3"/>
  <c r="V686" i="3"/>
  <c r="U686" i="3"/>
  <c r="T686" i="3"/>
  <c r="S686" i="3"/>
  <c r="V685" i="3"/>
  <c r="U685" i="3"/>
  <c r="T685" i="3"/>
  <c r="S685" i="3"/>
  <c r="V684" i="3"/>
  <c r="U684" i="3"/>
  <c r="T684" i="3"/>
  <c r="S684" i="3"/>
  <c r="V683" i="3"/>
  <c r="U683" i="3"/>
  <c r="T683" i="3"/>
  <c r="S683" i="3"/>
  <c r="V682" i="3"/>
  <c r="U682" i="3"/>
  <c r="T682" i="3"/>
  <c r="S682" i="3"/>
  <c r="V681" i="3"/>
  <c r="U681" i="3"/>
  <c r="T681" i="3"/>
  <c r="S681" i="3"/>
  <c r="V680" i="3"/>
  <c r="U680" i="3"/>
  <c r="T680" i="3"/>
  <c r="S680" i="3"/>
  <c r="V679" i="3"/>
  <c r="U679" i="3"/>
  <c r="T679" i="3"/>
  <c r="S679" i="3"/>
  <c r="V678" i="3"/>
  <c r="U678" i="3"/>
  <c r="T678" i="3"/>
  <c r="S678" i="3"/>
  <c r="V677" i="3"/>
  <c r="U677" i="3"/>
  <c r="T677" i="3"/>
  <c r="S677" i="3"/>
  <c r="V676" i="3"/>
  <c r="U676" i="3"/>
  <c r="T676" i="3"/>
  <c r="S676" i="3"/>
  <c r="V675" i="3"/>
  <c r="U675" i="3"/>
  <c r="T675" i="3"/>
  <c r="S675" i="3"/>
  <c r="V674" i="3"/>
  <c r="U674" i="3"/>
  <c r="T674" i="3"/>
  <c r="S674" i="3"/>
  <c r="V673" i="3"/>
  <c r="U673" i="3"/>
  <c r="T673" i="3"/>
  <c r="S673" i="3"/>
  <c r="V672" i="3"/>
  <c r="U672" i="3"/>
  <c r="T672" i="3"/>
  <c r="S672" i="3"/>
  <c r="V671" i="3"/>
  <c r="U671" i="3"/>
  <c r="T671" i="3"/>
  <c r="S671" i="3"/>
  <c r="V670" i="3"/>
  <c r="U670" i="3"/>
  <c r="T670" i="3"/>
  <c r="S670" i="3"/>
  <c r="V669" i="3"/>
  <c r="U669" i="3"/>
  <c r="T669" i="3"/>
  <c r="S669" i="3"/>
  <c r="V668" i="3"/>
  <c r="U668" i="3"/>
  <c r="T668" i="3"/>
  <c r="S668" i="3"/>
  <c r="V667" i="3"/>
  <c r="U667" i="3"/>
  <c r="T667" i="3"/>
  <c r="S667" i="3"/>
  <c r="V666" i="3"/>
  <c r="U666" i="3"/>
  <c r="T666" i="3"/>
  <c r="S666" i="3"/>
  <c r="V665" i="3"/>
  <c r="U665" i="3"/>
  <c r="T665" i="3"/>
  <c r="S665" i="3"/>
  <c r="V664" i="3"/>
  <c r="U664" i="3"/>
  <c r="T664" i="3"/>
  <c r="S664" i="3"/>
  <c r="V663" i="3"/>
  <c r="U663" i="3"/>
  <c r="T663" i="3"/>
  <c r="S663" i="3"/>
  <c r="V662" i="3"/>
  <c r="U662" i="3"/>
  <c r="T662" i="3"/>
  <c r="S662" i="3"/>
  <c r="V661" i="3"/>
  <c r="U661" i="3"/>
  <c r="T661" i="3"/>
  <c r="S661" i="3"/>
  <c r="V660" i="3"/>
  <c r="U660" i="3"/>
  <c r="T660" i="3"/>
  <c r="S660" i="3"/>
  <c r="V659" i="3"/>
  <c r="U659" i="3"/>
  <c r="T659" i="3"/>
  <c r="S659" i="3"/>
  <c r="V658" i="3"/>
  <c r="U658" i="3"/>
  <c r="T658" i="3"/>
  <c r="S658" i="3"/>
  <c r="V657" i="3"/>
  <c r="U657" i="3"/>
  <c r="T657" i="3"/>
  <c r="S657" i="3"/>
  <c r="V656" i="3"/>
  <c r="U656" i="3"/>
  <c r="T656" i="3"/>
  <c r="S656" i="3"/>
  <c r="V655" i="3"/>
  <c r="U655" i="3"/>
  <c r="T655" i="3"/>
  <c r="S655" i="3"/>
  <c r="V654" i="3"/>
  <c r="U654" i="3"/>
  <c r="T654" i="3"/>
  <c r="S654" i="3"/>
  <c r="V653" i="3"/>
  <c r="U653" i="3"/>
  <c r="T653" i="3"/>
  <c r="S653" i="3"/>
  <c r="V652" i="3"/>
  <c r="U652" i="3"/>
  <c r="T652" i="3"/>
  <c r="S652" i="3"/>
  <c r="V651" i="3"/>
  <c r="U651" i="3"/>
  <c r="T651" i="3"/>
  <c r="S651" i="3"/>
  <c r="V650" i="3"/>
  <c r="U650" i="3"/>
  <c r="T650" i="3"/>
  <c r="S650" i="3"/>
  <c r="V649" i="3"/>
  <c r="U649" i="3"/>
  <c r="T649" i="3"/>
  <c r="S649" i="3"/>
  <c r="V648" i="3"/>
  <c r="U648" i="3"/>
  <c r="T648" i="3"/>
  <c r="S648" i="3"/>
  <c r="V647" i="3"/>
  <c r="U647" i="3"/>
  <c r="T647" i="3"/>
  <c r="S647" i="3"/>
  <c r="V646" i="3"/>
  <c r="U646" i="3"/>
  <c r="T646" i="3"/>
  <c r="S646" i="3"/>
  <c r="V645" i="3"/>
  <c r="U645" i="3"/>
  <c r="T645" i="3"/>
  <c r="S645" i="3"/>
  <c r="V644" i="3"/>
  <c r="U644" i="3"/>
  <c r="T644" i="3"/>
  <c r="S644" i="3"/>
  <c r="V643" i="3"/>
  <c r="U643" i="3"/>
  <c r="T643" i="3"/>
  <c r="S643" i="3"/>
  <c r="V642" i="3"/>
  <c r="U642" i="3"/>
  <c r="T642" i="3"/>
  <c r="S642" i="3"/>
  <c r="V641" i="3"/>
  <c r="U641" i="3"/>
  <c r="T641" i="3"/>
  <c r="S641" i="3"/>
  <c r="V640" i="3"/>
  <c r="U640" i="3"/>
  <c r="T640" i="3"/>
  <c r="S640" i="3"/>
  <c r="V639" i="3"/>
  <c r="U639" i="3"/>
  <c r="T639" i="3"/>
  <c r="S639" i="3"/>
  <c r="V638" i="3"/>
  <c r="U638" i="3"/>
  <c r="T638" i="3"/>
  <c r="S638" i="3"/>
  <c r="V637" i="3"/>
  <c r="U637" i="3"/>
  <c r="T637" i="3"/>
  <c r="S637" i="3"/>
  <c r="V636" i="3"/>
  <c r="U636" i="3"/>
  <c r="T636" i="3"/>
  <c r="S636" i="3"/>
  <c r="V635" i="3"/>
  <c r="U635" i="3"/>
  <c r="T635" i="3"/>
  <c r="S635" i="3"/>
  <c r="V634" i="3"/>
  <c r="U634" i="3"/>
  <c r="T634" i="3"/>
  <c r="S634" i="3"/>
  <c r="V633" i="3"/>
  <c r="U633" i="3"/>
  <c r="T633" i="3"/>
  <c r="S633" i="3"/>
  <c r="V632" i="3"/>
  <c r="U632" i="3"/>
  <c r="T632" i="3"/>
  <c r="S632" i="3"/>
  <c r="V631" i="3"/>
  <c r="U631" i="3"/>
  <c r="T631" i="3"/>
  <c r="S631" i="3"/>
  <c r="V630" i="3"/>
  <c r="U630" i="3"/>
  <c r="T630" i="3"/>
  <c r="S630" i="3"/>
  <c r="V629" i="3"/>
  <c r="U629" i="3"/>
  <c r="T629" i="3"/>
  <c r="S629" i="3"/>
  <c r="V628" i="3"/>
  <c r="U628" i="3"/>
  <c r="T628" i="3"/>
  <c r="S628" i="3"/>
  <c r="V627" i="3"/>
  <c r="U627" i="3"/>
  <c r="T627" i="3"/>
  <c r="S627" i="3"/>
  <c r="V626" i="3"/>
  <c r="U626" i="3"/>
  <c r="T626" i="3"/>
  <c r="S626" i="3"/>
  <c r="V625" i="3"/>
  <c r="U625" i="3"/>
  <c r="T625" i="3"/>
  <c r="S625" i="3"/>
  <c r="V624" i="3"/>
  <c r="U624" i="3"/>
  <c r="T624" i="3"/>
  <c r="S624" i="3"/>
  <c r="V623" i="3"/>
  <c r="U623" i="3"/>
  <c r="T623" i="3"/>
  <c r="S623" i="3"/>
  <c r="V622" i="3"/>
  <c r="U622" i="3"/>
  <c r="T622" i="3"/>
  <c r="S622" i="3"/>
  <c r="V621" i="3"/>
  <c r="U621" i="3"/>
  <c r="T621" i="3"/>
  <c r="S621" i="3"/>
  <c r="V620" i="3"/>
  <c r="U620" i="3"/>
  <c r="T620" i="3"/>
  <c r="S620" i="3"/>
  <c r="V619" i="3"/>
  <c r="U619" i="3"/>
  <c r="T619" i="3"/>
  <c r="S619" i="3"/>
  <c r="V618" i="3"/>
  <c r="U618" i="3"/>
  <c r="T618" i="3"/>
  <c r="S618" i="3"/>
  <c r="V617" i="3"/>
  <c r="U617" i="3"/>
  <c r="T617" i="3"/>
  <c r="S617" i="3"/>
  <c r="V616" i="3"/>
  <c r="U616" i="3"/>
  <c r="T616" i="3"/>
  <c r="S616" i="3"/>
  <c r="V615" i="3"/>
  <c r="U615" i="3"/>
  <c r="T615" i="3"/>
  <c r="S615" i="3"/>
  <c r="V614" i="3"/>
  <c r="U614" i="3"/>
  <c r="T614" i="3"/>
  <c r="S614" i="3"/>
  <c r="V613" i="3"/>
  <c r="U613" i="3"/>
  <c r="T613" i="3"/>
  <c r="S613" i="3"/>
  <c r="V612" i="3"/>
  <c r="U612" i="3"/>
  <c r="T612" i="3"/>
  <c r="S612" i="3"/>
  <c r="V611" i="3"/>
  <c r="U611" i="3"/>
  <c r="T611" i="3"/>
  <c r="S611" i="3"/>
  <c r="V610" i="3"/>
  <c r="U610" i="3"/>
  <c r="T610" i="3"/>
  <c r="S610" i="3"/>
  <c r="V609" i="3"/>
  <c r="U609" i="3"/>
  <c r="T609" i="3"/>
  <c r="S609" i="3"/>
  <c r="V608" i="3"/>
  <c r="U608" i="3"/>
  <c r="T608" i="3"/>
  <c r="S608" i="3"/>
  <c r="V607" i="3"/>
  <c r="U607" i="3"/>
  <c r="T607" i="3"/>
  <c r="S607" i="3"/>
  <c r="V606" i="3"/>
  <c r="U606" i="3"/>
  <c r="T606" i="3"/>
  <c r="S606" i="3"/>
  <c r="V605" i="3"/>
  <c r="U605" i="3"/>
  <c r="T605" i="3"/>
  <c r="S605" i="3"/>
  <c r="V604" i="3"/>
  <c r="U604" i="3"/>
  <c r="T604" i="3"/>
  <c r="S604" i="3"/>
  <c r="V603" i="3"/>
  <c r="U603" i="3"/>
  <c r="T603" i="3"/>
  <c r="S603" i="3"/>
  <c r="V602" i="3"/>
  <c r="U602" i="3"/>
  <c r="T602" i="3"/>
  <c r="S602" i="3"/>
  <c r="V601" i="3"/>
  <c r="U601" i="3"/>
  <c r="T601" i="3"/>
  <c r="S601" i="3"/>
  <c r="V600" i="3"/>
  <c r="U600" i="3"/>
  <c r="T600" i="3"/>
  <c r="S600" i="3"/>
  <c r="V599" i="3"/>
  <c r="U599" i="3"/>
  <c r="T599" i="3"/>
  <c r="S599" i="3"/>
  <c r="V598" i="3"/>
  <c r="U598" i="3"/>
  <c r="T598" i="3"/>
  <c r="S598" i="3"/>
  <c r="V597" i="3"/>
  <c r="U597" i="3"/>
  <c r="T597" i="3"/>
  <c r="S597" i="3"/>
  <c r="V596" i="3"/>
  <c r="U596" i="3"/>
  <c r="T596" i="3"/>
  <c r="S596" i="3"/>
  <c r="V595" i="3"/>
  <c r="U595" i="3"/>
  <c r="T595" i="3"/>
  <c r="S595" i="3"/>
  <c r="V594" i="3"/>
  <c r="U594" i="3"/>
  <c r="T594" i="3"/>
  <c r="S594" i="3"/>
  <c r="V593" i="3"/>
  <c r="U593" i="3"/>
  <c r="T593" i="3"/>
  <c r="S593" i="3"/>
  <c r="V592" i="3"/>
  <c r="U592" i="3"/>
  <c r="T592" i="3"/>
  <c r="S592" i="3"/>
  <c r="V591" i="3"/>
  <c r="U591" i="3"/>
  <c r="T591" i="3"/>
  <c r="S591" i="3"/>
  <c r="V590" i="3"/>
  <c r="U590" i="3"/>
  <c r="T590" i="3"/>
  <c r="S590" i="3"/>
  <c r="V589" i="3"/>
  <c r="U589" i="3"/>
  <c r="T589" i="3"/>
  <c r="S589" i="3"/>
  <c r="V588" i="3"/>
  <c r="U588" i="3"/>
  <c r="T588" i="3"/>
  <c r="S588" i="3"/>
  <c r="V587" i="3"/>
  <c r="U587" i="3"/>
  <c r="T587" i="3"/>
  <c r="S587" i="3"/>
  <c r="V586" i="3"/>
  <c r="U586" i="3"/>
  <c r="T586" i="3"/>
  <c r="S586" i="3"/>
  <c r="V585" i="3"/>
  <c r="U585" i="3"/>
  <c r="T585" i="3"/>
  <c r="S585" i="3"/>
  <c r="V584" i="3"/>
  <c r="U584" i="3"/>
  <c r="T584" i="3"/>
  <c r="S584" i="3"/>
  <c r="V583" i="3"/>
  <c r="U583" i="3"/>
  <c r="T583" i="3"/>
  <c r="S583" i="3"/>
  <c r="V582" i="3"/>
  <c r="U582" i="3"/>
  <c r="T582" i="3"/>
  <c r="S582" i="3"/>
  <c r="V581" i="3"/>
  <c r="U581" i="3"/>
  <c r="T581" i="3"/>
  <c r="S581" i="3"/>
  <c r="V580" i="3"/>
  <c r="U580" i="3"/>
  <c r="T580" i="3"/>
  <c r="S580" i="3"/>
  <c r="V579" i="3"/>
  <c r="U579" i="3"/>
  <c r="T579" i="3"/>
  <c r="S579" i="3"/>
  <c r="V578" i="3"/>
  <c r="U578" i="3"/>
  <c r="T578" i="3"/>
  <c r="S578" i="3"/>
  <c r="V577" i="3"/>
  <c r="U577" i="3"/>
  <c r="T577" i="3"/>
  <c r="S577" i="3"/>
  <c r="V576" i="3"/>
  <c r="U576" i="3"/>
  <c r="T576" i="3"/>
  <c r="S576" i="3"/>
  <c r="V575" i="3"/>
  <c r="U575" i="3"/>
  <c r="T575" i="3"/>
  <c r="S575" i="3"/>
  <c r="V574" i="3"/>
  <c r="U574" i="3"/>
  <c r="T574" i="3"/>
  <c r="S574" i="3"/>
  <c r="V573" i="3"/>
  <c r="U573" i="3"/>
  <c r="T573" i="3"/>
  <c r="S573" i="3"/>
  <c r="V572" i="3"/>
  <c r="U572" i="3"/>
  <c r="T572" i="3"/>
  <c r="S572" i="3"/>
  <c r="V571" i="3"/>
  <c r="U571" i="3"/>
  <c r="T571" i="3"/>
  <c r="S571" i="3"/>
  <c r="V570" i="3"/>
  <c r="U570" i="3"/>
  <c r="T570" i="3"/>
  <c r="S570" i="3"/>
  <c r="V569" i="3"/>
  <c r="U569" i="3"/>
  <c r="T569" i="3"/>
  <c r="S569" i="3"/>
  <c r="V568" i="3"/>
  <c r="U568" i="3"/>
  <c r="T568" i="3"/>
  <c r="S568" i="3"/>
  <c r="V567" i="3"/>
  <c r="U567" i="3"/>
  <c r="T567" i="3"/>
  <c r="S567" i="3"/>
  <c r="V566" i="3"/>
  <c r="U566" i="3"/>
  <c r="T566" i="3"/>
  <c r="S566" i="3"/>
  <c r="V565" i="3"/>
  <c r="U565" i="3"/>
  <c r="T565" i="3"/>
  <c r="S565" i="3"/>
  <c r="V564" i="3"/>
  <c r="U564" i="3"/>
  <c r="T564" i="3"/>
  <c r="S564" i="3"/>
  <c r="V563" i="3"/>
  <c r="U563" i="3"/>
  <c r="T563" i="3"/>
  <c r="S563" i="3"/>
  <c r="V562" i="3"/>
  <c r="U562" i="3"/>
  <c r="T562" i="3"/>
  <c r="S562" i="3"/>
  <c r="V561" i="3"/>
  <c r="U561" i="3"/>
  <c r="T561" i="3"/>
  <c r="S561" i="3"/>
  <c r="V560" i="3"/>
  <c r="U560" i="3"/>
  <c r="T560" i="3"/>
  <c r="S560" i="3"/>
  <c r="V559" i="3"/>
  <c r="U559" i="3"/>
  <c r="T559" i="3"/>
  <c r="S559" i="3"/>
  <c r="V558" i="3"/>
  <c r="U558" i="3"/>
  <c r="T558" i="3"/>
  <c r="S558" i="3"/>
  <c r="V557" i="3"/>
  <c r="U557" i="3"/>
  <c r="T557" i="3"/>
  <c r="S557" i="3"/>
  <c r="V556" i="3"/>
  <c r="U556" i="3"/>
  <c r="T556" i="3"/>
  <c r="S556" i="3"/>
  <c r="V555" i="3"/>
  <c r="U555" i="3"/>
  <c r="T555" i="3"/>
  <c r="S555" i="3"/>
  <c r="V554" i="3"/>
  <c r="U554" i="3"/>
  <c r="T554" i="3"/>
  <c r="S554" i="3"/>
  <c r="V553" i="3"/>
  <c r="U553" i="3"/>
  <c r="T553" i="3"/>
  <c r="S553" i="3"/>
  <c r="V552" i="3"/>
  <c r="U552" i="3"/>
  <c r="T552" i="3"/>
  <c r="S552" i="3"/>
  <c r="V551" i="3"/>
  <c r="U551" i="3"/>
  <c r="T551" i="3"/>
  <c r="S551" i="3"/>
  <c r="V550" i="3"/>
  <c r="U550" i="3"/>
  <c r="T550" i="3"/>
  <c r="S550" i="3"/>
  <c r="V549" i="3"/>
  <c r="U549" i="3"/>
  <c r="T549" i="3"/>
  <c r="S549" i="3"/>
  <c r="V548" i="3"/>
  <c r="U548" i="3"/>
  <c r="T548" i="3"/>
  <c r="S548" i="3"/>
  <c r="V547" i="3"/>
  <c r="U547" i="3"/>
  <c r="T547" i="3"/>
  <c r="S547" i="3"/>
  <c r="V546" i="3"/>
  <c r="U546" i="3"/>
  <c r="T546" i="3"/>
  <c r="S546" i="3"/>
  <c r="V545" i="3"/>
  <c r="U545" i="3"/>
  <c r="T545" i="3"/>
  <c r="S545" i="3"/>
  <c r="V544" i="3"/>
  <c r="U544" i="3"/>
  <c r="T544" i="3"/>
  <c r="S544" i="3"/>
  <c r="V543" i="3"/>
  <c r="U543" i="3"/>
  <c r="T543" i="3"/>
  <c r="S543" i="3"/>
  <c r="V542" i="3"/>
  <c r="U542" i="3"/>
  <c r="T542" i="3"/>
  <c r="S542" i="3"/>
  <c r="V541" i="3"/>
  <c r="U541" i="3"/>
  <c r="T541" i="3"/>
  <c r="S541" i="3"/>
  <c r="V540" i="3"/>
  <c r="U540" i="3"/>
  <c r="T540" i="3"/>
  <c r="S540" i="3"/>
  <c r="V539" i="3"/>
  <c r="U539" i="3"/>
  <c r="T539" i="3"/>
  <c r="S539" i="3"/>
  <c r="V538" i="3"/>
  <c r="U538" i="3"/>
  <c r="T538" i="3"/>
  <c r="S538" i="3"/>
  <c r="V537" i="3"/>
  <c r="U537" i="3"/>
  <c r="T537" i="3"/>
  <c r="S537" i="3"/>
  <c r="V536" i="3"/>
  <c r="U536" i="3"/>
  <c r="T536" i="3"/>
  <c r="S536" i="3"/>
  <c r="V535" i="3"/>
  <c r="U535" i="3"/>
  <c r="T535" i="3"/>
  <c r="S535" i="3"/>
  <c r="V534" i="3"/>
  <c r="U534" i="3"/>
  <c r="T534" i="3"/>
  <c r="S534" i="3"/>
  <c r="V533" i="3"/>
  <c r="U533" i="3"/>
  <c r="T533" i="3"/>
  <c r="S533" i="3"/>
  <c r="V532" i="3"/>
  <c r="U532" i="3"/>
  <c r="T532" i="3"/>
  <c r="S532" i="3"/>
  <c r="V531" i="3"/>
  <c r="U531" i="3"/>
  <c r="T531" i="3"/>
  <c r="S531" i="3"/>
  <c r="V530" i="3"/>
  <c r="U530" i="3"/>
  <c r="T530" i="3"/>
  <c r="S530" i="3"/>
  <c r="V529" i="3"/>
  <c r="U529" i="3"/>
  <c r="T529" i="3"/>
  <c r="S529" i="3"/>
  <c r="V528" i="3"/>
  <c r="U528" i="3"/>
  <c r="T528" i="3"/>
  <c r="S528" i="3"/>
  <c r="V527" i="3"/>
  <c r="U527" i="3"/>
  <c r="T527" i="3"/>
  <c r="S527" i="3"/>
  <c r="V526" i="3"/>
  <c r="U526" i="3"/>
  <c r="T526" i="3"/>
  <c r="S526" i="3"/>
  <c r="V525" i="3"/>
  <c r="U525" i="3"/>
  <c r="T525" i="3"/>
  <c r="S525" i="3"/>
  <c r="V524" i="3"/>
  <c r="U524" i="3"/>
  <c r="T524" i="3"/>
  <c r="S524" i="3"/>
  <c r="V523" i="3"/>
  <c r="U523" i="3"/>
  <c r="T523" i="3"/>
  <c r="S523" i="3"/>
  <c r="V522" i="3"/>
  <c r="U522" i="3"/>
  <c r="T522" i="3"/>
  <c r="S522" i="3"/>
  <c r="V521" i="3"/>
  <c r="U521" i="3"/>
  <c r="T521" i="3"/>
  <c r="S521" i="3"/>
  <c r="V520" i="3"/>
  <c r="U520" i="3"/>
  <c r="T520" i="3"/>
  <c r="S520" i="3"/>
  <c r="V519" i="3"/>
  <c r="U519" i="3"/>
  <c r="T519" i="3"/>
  <c r="S519" i="3"/>
  <c r="V518" i="3"/>
  <c r="U518" i="3"/>
  <c r="T518" i="3"/>
  <c r="S518" i="3"/>
  <c r="V517" i="3"/>
  <c r="U517" i="3"/>
  <c r="T517" i="3"/>
  <c r="S517" i="3"/>
  <c r="V516" i="3"/>
  <c r="U516" i="3"/>
  <c r="T516" i="3"/>
  <c r="S516" i="3"/>
  <c r="V515" i="3"/>
  <c r="U515" i="3"/>
  <c r="T515" i="3"/>
  <c r="S515" i="3"/>
  <c r="V514" i="3"/>
  <c r="U514" i="3"/>
  <c r="T514" i="3"/>
  <c r="S514" i="3"/>
  <c r="V513" i="3"/>
  <c r="U513" i="3"/>
  <c r="T513" i="3"/>
  <c r="S513" i="3"/>
  <c r="V512" i="3"/>
  <c r="U512" i="3"/>
  <c r="T512" i="3"/>
  <c r="S512" i="3"/>
  <c r="V511" i="3"/>
  <c r="U511" i="3"/>
  <c r="T511" i="3"/>
  <c r="S511" i="3"/>
  <c r="V510" i="3"/>
  <c r="U510" i="3"/>
  <c r="T510" i="3"/>
  <c r="S510" i="3"/>
  <c r="V509" i="3"/>
  <c r="U509" i="3"/>
  <c r="T509" i="3"/>
  <c r="S509" i="3"/>
  <c r="V508" i="3"/>
  <c r="U508" i="3"/>
  <c r="T508" i="3"/>
  <c r="S508" i="3"/>
  <c r="V507" i="3"/>
  <c r="U507" i="3"/>
  <c r="T507" i="3"/>
  <c r="S507" i="3"/>
  <c r="V506" i="3"/>
  <c r="U506" i="3"/>
  <c r="T506" i="3"/>
  <c r="S506" i="3"/>
  <c r="V505" i="3"/>
  <c r="U505" i="3"/>
  <c r="T505" i="3"/>
  <c r="S505" i="3"/>
  <c r="V504" i="3"/>
  <c r="U504" i="3"/>
  <c r="T504" i="3"/>
  <c r="S504" i="3"/>
  <c r="V503" i="3"/>
  <c r="U503" i="3"/>
  <c r="T503" i="3"/>
  <c r="S503" i="3"/>
  <c r="V502" i="3"/>
  <c r="U502" i="3"/>
  <c r="T502" i="3"/>
  <c r="S502" i="3"/>
  <c r="V501" i="3"/>
  <c r="U501" i="3"/>
  <c r="T501" i="3"/>
  <c r="S501" i="3"/>
  <c r="V500" i="3"/>
  <c r="U500" i="3"/>
  <c r="T500" i="3"/>
  <c r="S500" i="3"/>
  <c r="V499" i="3"/>
  <c r="U499" i="3"/>
  <c r="T499" i="3"/>
  <c r="S499" i="3"/>
  <c r="V498" i="3"/>
  <c r="U498" i="3"/>
  <c r="T498" i="3"/>
  <c r="S498" i="3"/>
  <c r="V497" i="3"/>
  <c r="U497" i="3"/>
  <c r="T497" i="3"/>
  <c r="S497" i="3"/>
  <c r="V496" i="3"/>
  <c r="U496" i="3"/>
  <c r="T496" i="3"/>
  <c r="S496" i="3"/>
  <c r="V495" i="3"/>
  <c r="U495" i="3"/>
  <c r="T495" i="3"/>
  <c r="S495" i="3"/>
  <c r="V494" i="3"/>
  <c r="U494" i="3"/>
  <c r="T494" i="3"/>
  <c r="S494" i="3"/>
  <c r="V493" i="3"/>
  <c r="U493" i="3"/>
  <c r="T493" i="3"/>
  <c r="S493" i="3"/>
  <c r="V492" i="3"/>
  <c r="U492" i="3"/>
  <c r="T492" i="3"/>
  <c r="S492" i="3"/>
  <c r="V491" i="3"/>
  <c r="U491" i="3"/>
  <c r="T491" i="3"/>
  <c r="S491" i="3"/>
  <c r="V490" i="3"/>
  <c r="U490" i="3"/>
  <c r="T490" i="3"/>
  <c r="S490" i="3"/>
  <c r="V489" i="3"/>
  <c r="U489" i="3"/>
  <c r="T489" i="3"/>
  <c r="S489" i="3"/>
  <c r="V488" i="3"/>
  <c r="U488" i="3"/>
  <c r="T488" i="3"/>
  <c r="S488" i="3"/>
  <c r="V487" i="3"/>
  <c r="U487" i="3"/>
  <c r="T487" i="3"/>
  <c r="S487" i="3"/>
  <c r="V486" i="3"/>
  <c r="U486" i="3"/>
  <c r="T486" i="3"/>
  <c r="S486" i="3"/>
  <c r="V485" i="3"/>
  <c r="U485" i="3"/>
  <c r="T485" i="3"/>
  <c r="S485" i="3"/>
  <c r="V484" i="3"/>
  <c r="U484" i="3"/>
  <c r="T484" i="3"/>
  <c r="S484" i="3"/>
  <c r="V483" i="3"/>
  <c r="U483" i="3"/>
  <c r="T483" i="3"/>
  <c r="S483" i="3"/>
  <c r="V482" i="3"/>
  <c r="U482" i="3"/>
  <c r="T482" i="3"/>
  <c r="S482" i="3"/>
  <c r="V481" i="3"/>
  <c r="U481" i="3"/>
  <c r="T481" i="3"/>
  <c r="S481" i="3"/>
  <c r="V480" i="3"/>
  <c r="U480" i="3"/>
  <c r="T480" i="3"/>
  <c r="S480" i="3"/>
  <c r="V479" i="3"/>
  <c r="U479" i="3"/>
  <c r="T479" i="3"/>
  <c r="S479" i="3"/>
  <c r="V478" i="3"/>
  <c r="U478" i="3"/>
  <c r="T478" i="3"/>
  <c r="S478" i="3"/>
  <c r="V477" i="3"/>
  <c r="U477" i="3"/>
  <c r="T477" i="3"/>
  <c r="S477" i="3"/>
  <c r="V476" i="3"/>
  <c r="U476" i="3"/>
  <c r="T476" i="3"/>
  <c r="S476" i="3"/>
  <c r="V475" i="3"/>
  <c r="U475" i="3"/>
  <c r="T475" i="3"/>
  <c r="S475" i="3"/>
  <c r="V474" i="3"/>
  <c r="U474" i="3"/>
  <c r="T474" i="3"/>
  <c r="S474" i="3"/>
  <c r="V473" i="3"/>
  <c r="U473" i="3"/>
  <c r="T473" i="3"/>
  <c r="S473" i="3"/>
  <c r="V472" i="3"/>
  <c r="U472" i="3"/>
  <c r="T472" i="3"/>
  <c r="S472" i="3"/>
  <c r="V471" i="3"/>
  <c r="U471" i="3"/>
  <c r="T471" i="3"/>
  <c r="S471" i="3"/>
  <c r="V470" i="3"/>
  <c r="U470" i="3"/>
  <c r="T470" i="3"/>
  <c r="S470" i="3"/>
  <c r="V469" i="3"/>
  <c r="U469" i="3"/>
  <c r="T469" i="3"/>
  <c r="S469" i="3"/>
  <c r="V468" i="3"/>
  <c r="U468" i="3"/>
  <c r="T468" i="3"/>
  <c r="S468" i="3"/>
  <c r="V467" i="3"/>
  <c r="U467" i="3"/>
  <c r="T467" i="3"/>
  <c r="S467" i="3"/>
  <c r="V466" i="3"/>
  <c r="U466" i="3"/>
  <c r="T466" i="3"/>
  <c r="S466" i="3"/>
  <c r="V465" i="3"/>
  <c r="U465" i="3"/>
  <c r="T465" i="3"/>
  <c r="S465" i="3"/>
  <c r="V464" i="3"/>
  <c r="U464" i="3"/>
  <c r="T464" i="3"/>
  <c r="S464" i="3"/>
  <c r="V463" i="3"/>
  <c r="U463" i="3"/>
  <c r="T463" i="3"/>
  <c r="S463" i="3"/>
  <c r="V462" i="3"/>
  <c r="U462" i="3"/>
  <c r="T462" i="3"/>
  <c r="S462" i="3"/>
  <c r="V461" i="3"/>
  <c r="U461" i="3"/>
  <c r="T461" i="3"/>
  <c r="S461" i="3"/>
  <c r="V460" i="3"/>
  <c r="U460" i="3"/>
  <c r="T460" i="3"/>
  <c r="S460" i="3"/>
  <c r="V459" i="3"/>
  <c r="U459" i="3"/>
  <c r="T459" i="3"/>
  <c r="S459" i="3"/>
  <c r="V458" i="3"/>
  <c r="U458" i="3"/>
  <c r="T458" i="3"/>
  <c r="S458" i="3"/>
  <c r="V457" i="3"/>
  <c r="U457" i="3"/>
  <c r="T457" i="3"/>
  <c r="S457" i="3"/>
  <c r="V456" i="3"/>
  <c r="U456" i="3"/>
  <c r="T456" i="3"/>
  <c r="S456" i="3"/>
  <c r="V455" i="3"/>
  <c r="U455" i="3"/>
  <c r="T455" i="3"/>
  <c r="S455" i="3"/>
  <c r="V454" i="3"/>
  <c r="U454" i="3"/>
  <c r="T454" i="3"/>
  <c r="S454" i="3"/>
  <c r="V453" i="3"/>
  <c r="U453" i="3"/>
  <c r="T453" i="3"/>
  <c r="S453" i="3"/>
  <c r="V452" i="3"/>
  <c r="U452" i="3"/>
  <c r="T452" i="3"/>
  <c r="S452" i="3"/>
  <c r="V451" i="3"/>
  <c r="U451" i="3"/>
  <c r="T451" i="3"/>
  <c r="S451" i="3"/>
  <c r="V450" i="3"/>
  <c r="U450" i="3"/>
  <c r="T450" i="3"/>
  <c r="S450" i="3"/>
  <c r="V449" i="3"/>
  <c r="U449" i="3"/>
  <c r="T449" i="3"/>
  <c r="S449" i="3"/>
  <c r="V448" i="3"/>
  <c r="U448" i="3"/>
  <c r="T448" i="3"/>
  <c r="S448" i="3"/>
  <c r="V447" i="3"/>
  <c r="U447" i="3"/>
  <c r="T447" i="3"/>
  <c r="S447" i="3"/>
  <c r="V446" i="3"/>
  <c r="U446" i="3"/>
  <c r="T446" i="3"/>
  <c r="S446" i="3"/>
  <c r="V445" i="3"/>
  <c r="U445" i="3"/>
  <c r="T445" i="3"/>
  <c r="S445" i="3"/>
  <c r="V444" i="3"/>
  <c r="U444" i="3"/>
  <c r="T444" i="3"/>
  <c r="S444" i="3"/>
  <c r="V443" i="3"/>
  <c r="U443" i="3"/>
  <c r="T443" i="3"/>
  <c r="S443" i="3"/>
  <c r="V442" i="3"/>
  <c r="U442" i="3"/>
  <c r="T442" i="3"/>
  <c r="S442" i="3"/>
  <c r="V441" i="3"/>
  <c r="U441" i="3"/>
  <c r="T441" i="3"/>
  <c r="S441" i="3"/>
  <c r="V440" i="3"/>
  <c r="U440" i="3"/>
  <c r="T440" i="3"/>
  <c r="S440" i="3"/>
  <c r="V439" i="3"/>
  <c r="U439" i="3"/>
  <c r="T439" i="3"/>
  <c r="S439" i="3"/>
  <c r="V438" i="3"/>
  <c r="U438" i="3"/>
  <c r="T438" i="3"/>
  <c r="S438" i="3"/>
  <c r="V437" i="3"/>
  <c r="U437" i="3"/>
  <c r="T437" i="3"/>
  <c r="S437" i="3"/>
  <c r="V436" i="3"/>
  <c r="U436" i="3"/>
  <c r="T436" i="3"/>
  <c r="S436" i="3"/>
  <c r="V435" i="3"/>
  <c r="U435" i="3"/>
  <c r="T435" i="3"/>
  <c r="S435" i="3"/>
  <c r="V434" i="3"/>
  <c r="U434" i="3"/>
  <c r="T434" i="3"/>
  <c r="S434" i="3"/>
  <c r="V433" i="3"/>
  <c r="U433" i="3"/>
  <c r="T433" i="3"/>
  <c r="S433" i="3"/>
  <c r="V432" i="3"/>
  <c r="U432" i="3"/>
  <c r="T432" i="3"/>
  <c r="S432" i="3"/>
  <c r="V431" i="3"/>
  <c r="U431" i="3"/>
  <c r="T431" i="3"/>
  <c r="S431" i="3"/>
  <c r="V430" i="3"/>
  <c r="U430" i="3"/>
  <c r="T430" i="3"/>
  <c r="S430" i="3"/>
  <c r="V429" i="3"/>
  <c r="U429" i="3"/>
  <c r="T429" i="3"/>
  <c r="S429" i="3"/>
  <c r="V428" i="3"/>
  <c r="U428" i="3"/>
  <c r="T428" i="3"/>
  <c r="S428" i="3"/>
  <c r="V427" i="3"/>
  <c r="U427" i="3"/>
  <c r="T427" i="3"/>
  <c r="S427" i="3"/>
  <c r="V426" i="3"/>
  <c r="U426" i="3"/>
  <c r="T426" i="3"/>
  <c r="S426" i="3"/>
  <c r="V425" i="3"/>
  <c r="U425" i="3"/>
  <c r="T425" i="3"/>
  <c r="S425" i="3"/>
  <c r="V424" i="3"/>
  <c r="U424" i="3"/>
  <c r="T424" i="3"/>
  <c r="S424" i="3"/>
  <c r="V423" i="3"/>
  <c r="U423" i="3"/>
  <c r="T423" i="3"/>
  <c r="S423" i="3"/>
  <c r="V422" i="3"/>
  <c r="U422" i="3"/>
  <c r="T422" i="3"/>
  <c r="S422" i="3"/>
  <c r="V421" i="3"/>
  <c r="U421" i="3"/>
  <c r="T421" i="3"/>
  <c r="S421" i="3"/>
  <c r="V420" i="3"/>
  <c r="U420" i="3"/>
  <c r="T420" i="3"/>
  <c r="S420" i="3"/>
  <c r="V419" i="3"/>
  <c r="U419" i="3"/>
  <c r="T419" i="3"/>
  <c r="S419" i="3"/>
  <c r="V418" i="3"/>
  <c r="U418" i="3"/>
  <c r="T418" i="3"/>
  <c r="S418" i="3"/>
  <c r="V417" i="3"/>
  <c r="U417" i="3"/>
  <c r="T417" i="3"/>
  <c r="S417" i="3"/>
  <c r="V416" i="3"/>
  <c r="U416" i="3"/>
  <c r="T416" i="3"/>
  <c r="S416" i="3"/>
  <c r="V415" i="3"/>
  <c r="U415" i="3"/>
  <c r="T415" i="3"/>
  <c r="S415" i="3"/>
  <c r="V414" i="3"/>
  <c r="U414" i="3"/>
  <c r="T414" i="3"/>
  <c r="S414" i="3"/>
  <c r="V413" i="3"/>
  <c r="U413" i="3"/>
  <c r="T413" i="3"/>
  <c r="S413" i="3"/>
  <c r="V412" i="3"/>
  <c r="U412" i="3"/>
  <c r="T412" i="3"/>
  <c r="S412" i="3"/>
  <c r="V411" i="3"/>
  <c r="U411" i="3"/>
  <c r="T411" i="3"/>
  <c r="S411" i="3"/>
  <c r="V410" i="3"/>
  <c r="U410" i="3"/>
  <c r="T410" i="3"/>
  <c r="S410" i="3"/>
  <c r="V409" i="3"/>
  <c r="U409" i="3"/>
  <c r="T409" i="3"/>
  <c r="S409" i="3"/>
  <c r="V408" i="3"/>
  <c r="U408" i="3"/>
  <c r="T408" i="3"/>
  <c r="S408" i="3"/>
  <c r="V407" i="3"/>
  <c r="U407" i="3"/>
  <c r="T407" i="3"/>
  <c r="S407" i="3"/>
  <c r="V406" i="3"/>
  <c r="U406" i="3"/>
  <c r="T406" i="3"/>
  <c r="S406" i="3"/>
  <c r="V405" i="3"/>
  <c r="U405" i="3"/>
  <c r="T405" i="3"/>
  <c r="S405" i="3"/>
  <c r="V404" i="3"/>
  <c r="U404" i="3"/>
  <c r="T404" i="3"/>
  <c r="S404" i="3"/>
  <c r="V403" i="3"/>
  <c r="U403" i="3"/>
  <c r="T403" i="3"/>
  <c r="S403" i="3"/>
  <c r="V402" i="3"/>
  <c r="U402" i="3"/>
  <c r="T402" i="3"/>
  <c r="S402" i="3"/>
  <c r="V401" i="3"/>
  <c r="U401" i="3"/>
  <c r="T401" i="3"/>
  <c r="S401" i="3"/>
  <c r="V400" i="3"/>
  <c r="U400" i="3"/>
  <c r="T400" i="3"/>
  <c r="S400" i="3"/>
  <c r="V399" i="3"/>
  <c r="U399" i="3"/>
  <c r="T399" i="3"/>
  <c r="S399" i="3"/>
  <c r="V398" i="3"/>
  <c r="U398" i="3"/>
  <c r="T398" i="3"/>
  <c r="S398" i="3"/>
  <c r="V397" i="3"/>
  <c r="U397" i="3"/>
  <c r="T397" i="3"/>
  <c r="S397" i="3"/>
  <c r="V396" i="3"/>
  <c r="U396" i="3"/>
  <c r="T396" i="3"/>
  <c r="S396" i="3"/>
  <c r="V395" i="3"/>
  <c r="U395" i="3"/>
  <c r="T395" i="3"/>
  <c r="S395" i="3"/>
  <c r="V394" i="3"/>
  <c r="U394" i="3"/>
  <c r="T394" i="3"/>
  <c r="S394" i="3"/>
  <c r="V393" i="3"/>
  <c r="U393" i="3"/>
  <c r="T393" i="3"/>
  <c r="S393" i="3"/>
  <c r="V392" i="3"/>
  <c r="U392" i="3"/>
  <c r="T392" i="3"/>
  <c r="S392" i="3"/>
  <c r="V391" i="3"/>
  <c r="U391" i="3"/>
  <c r="T391" i="3"/>
  <c r="S391" i="3"/>
  <c r="V390" i="3"/>
  <c r="U390" i="3"/>
  <c r="T390" i="3"/>
  <c r="S390" i="3"/>
  <c r="V389" i="3"/>
  <c r="U389" i="3"/>
  <c r="T389" i="3"/>
  <c r="S389" i="3"/>
  <c r="V388" i="3"/>
  <c r="U388" i="3"/>
  <c r="T388" i="3"/>
  <c r="S388" i="3"/>
  <c r="V387" i="3"/>
  <c r="U387" i="3"/>
  <c r="T387" i="3"/>
  <c r="S387" i="3"/>
  <c r="V386" i="3"/>
  <c r="U386" i="3"/>
  <c r="T386" i="3"/>
  <c r="S386" i="3"/>
  <c r="V385" i="3"/>
  <c r="U385" i="3"/>
  <c r="T385" i="3"/>
  <c r="S385" i="3"/>
  <c r="V384" i="3"/>
  <c r="U384" i="3"/>
  <c r="T384" i="3"/>
  <c r="S384" i="3"/>
  <c r="V383" i="3"/>
  <c r="U383" i="3"/>
  <c r="T383" i="3"/>
  <c r="S383" i="3"/>
  <c r="V382" i="3"/>
  <c r="U382" i="3"/>
  <c r="T382" i="3"/>
  <c r="S382" i="3"/>
  <c r="V381" i="3"/>
  <c r="U381" i="3"/>
  <c r="T381" i="3"/>
  <c r="S381" i="3"/>
  <c r="V380" i="3"/>
  <c r="U380" i="3"/>
  <c r="T380" i="3"/>
  <c r="S380" i="3"/>
  <c r="V379" i="3"/>
  <c r="U379" i="3"/>
  <c r="T379" i="3"/>
  <c r="S379" i="3"/>
  <c r="V378" i="3"/>
  <c r="U378" i="3"/>
  <c r="T378" i="3"/>
  <c r="S378" i="3"/>
  <c r="V377" i="3"/>
  <c r="U377" i="3"/>
  <c r="T377" i="3"/>
  <c r="S377" i="3"/>
  <c r="V376" i="3"/>
  <c r="U376" i="3"/>
  <c r="T376" i="3"/>
  <c r="S376" i="3"/>
  <c r="V375" i="3"/>
  <c r="U375" i="3"/>
  <c r="T375" i="3"/>
  <c r="S375" i="3"/>
  <c r="V374" i="3"/>
  <c r="U374" i="3"/>
  <c r="T374" i="3"/>
  <c r="S374" i="3"/>
  <c r="V373" i="3"/>
  <c r="U373" i="3"/>
  <c r="T373" i="3"/>
  <c r="S373" i="3"/>
  <c r="V372" i="3"/>
  <c r="U372" i="3"/>
  <c r="T372" i="3"/>
  <c r="S372" i="3"/>
  <c r="V371" i="3"/>
  <c r="U371" i="3"/>
  <c r="T371" i="3"/>
  <c r="S371" i="3"/>
  <c r="V370" i="3"/>
  <c r="U370" i="3"/>
  <c r="T370" i="3"/>
  <c r="S370" i="3"/>
  <c r="V369" i="3"/>
  <c r="U369" i="3"/>
  <c r="T369" i="3"/>
  <c r="S369" i="3"/>
  <c r="V368" i="3"/>
  <c r="U368" i="3"/>
  <c r="T368" i="3"/>
  <c r="S368" i="3"/>
  <c r="V367" i="3"/>
  <c r="U367" i="3"/>
  <c r="T367" i="3"/>
  <c r="S367" i="3"/>
  <c r="V366" i="3"/>
  <c r="U366" i="3"/>
  <c r="T366" i="3"/>
  <c r="S366" i="3"/>
  <c r="V365" i="3"/>
  <c r="U365" i="3"/>
  <c r="T365" i="3"/>
  <c r="S365" i="3"/>
  <c r="V364" i="3"/>
  <c r="U364" i="3"/>
  <c r="T364" i="3"/>
  <c r="S364" i="3"/>
  <c r="V363" i="3"/>
  <c r="U363" i="3"/>
  <c r="T363" i="3"/>
  <c r="S363" i="3"/>
  <c r="V362" i="3"/>
  <c r="U362" i="3"/>
  <c r="T362" i="3"/>
  <c r="S362" i="3"/>
  <c r="V361" i="3"/>
  <c r="U361" i="3"/>
  <c r="T361" i="3"/>
  <c r="S361" i="3"/>
  <c r="V360" i="3"/>
  <c r="U360" i="3"/>
  <c r="T360" i="3"/>
  <c r="S360" i="3"/>
  <c r="V359" i="3"/>
  <c r="U359" i="3"/>
  <c r="T359" i="3"/>
  <c r="S359" i="3"/>
  <c r="V358" i="3"/>
  <c r="U358" i="3"/>
  <c r="T358" i="3"/>
  <c r="S358" i="3"/>
  <c r="V357" i="3"/>
  <c r="U357" i="3"/>
  <c r="T357" i="3"/>
  <c r="S357" i="3"/>
  <c r="V356" i="3"/>
  <c r="U356" i="3"/>
  <c r="T356" i="3"/>
  <c r="S356" i="3"/>
  <c r="V355" i="3"/>
  <c r="U355" i="3"/>
  <c r="T355" i="3"/>
  <c r="S355" i="3"/>
  <c r="V354" i="3"/>
  <c r="U354" i="3"/>
  <c r="T354" i="3"/>
  <c r="S354" i="3"/>
  <c r="V353" i="3"/>
  <c r="U353" i="3"/>
  <c r="T353" i="3"/>
  <c r="S353" i="3"/>
  <c r="V352" i="3"/>
  <c r="U352" i="3"/>
  <c r="T352" i="3"/>
  <c r="S352" i="3"/>
  <c r="V351" i="3"/>
  <c r="U351" i="3"/>
  <c r="T351" i="3"/>
  <c r="S351" i="3"/>
  <c r="V350" i="3"/>
  <c r="U350" i="3"/>
  <c r="T350" i="3"/>
  <c r="S350" i="3"/>
  <c r="V349" i="3"/>
  <c r="U349" i="3"/>
  <c r="T349" i="3"/>
  <c r="S349" i="3"/>
  <c r="V348" i="3"/>
  <c r="U348" i="3"/>
  <c r="T348" i="3"/>
  <c r="S348" i="3"/>
  <c r="V347" i="3"/>
  <c r="U347" i="3"/>
  <c r="T347" i="3"/>
  <c r="S347" i="3"/>
  <c r="V346" i="3"/>
  <c r="U346" i="3"/>
  <c r="T346" i="3"/>
  <c r="S346" i="3"/>
  <c r="V345" i="3"/>
  <c r="U345" i="3"/>
  <c r="T345" i="3"/>
  <c r="S345" i="3"/>
  <c r="V344" i="3"/>
  <c r="U344" i="3"/>
  <c r="T344" i="3"/>
  <c r="S344" i="3"/>
  <c r="V343" i="3"/>
  <c r="U343" i="3"/>
  <c r="T343" i="3"/>
  <c r="S343" i="3"/>
  <c r="V342" i="3"/>
  <c r="U342" i="3"/>
  <c r="T342" i="3"/>
  <c r="S342" i="3"/>
  <c r="V341" i="3"/>
  <c r="U341" i="3"/>
  <c r="T341" i="3"/>
  <c r="S341" i="3"/>
  <c r="V340" i="3"/>
  <c r="U340" i="3"/>
  <c r="T340" i="3"/>
  <c r="S340" i="3"/>
  <c r="V339" i="3"/>
  <c r="U339" i="3"/>
  <c r="T339" i="3"/>
  <c r="S339" i="3"/>
  <c r="V338" i="3"/>
  <c r="U338" i="3"/>
  <c r="T338" i="3"/>
  <c r="S338" i="3"/>
  <c r="V337" i="3"/>
  <c r="U337" i="3"/>
  <c r="T337" i="3"/>
  <c r="S337" i="3"/>
  <c r="V336" i="3"/>
  <c r="U336" i="3"/>
  <c r="T336" i="3"/>
  <c r="S336" i="3"/>
  <c r="V335" i="3"/>
  <c r="U335" i="3"/>
  <c r="T335" i="3"/>
  <c r="S335" i="3"/>
  <c r="V334" i="3"/>
  <c r="U334" i="3"/>
  <c r="T334" i="3"/>
  <c r="S334" i="3"/>
  <c r="V333" i="3"/>
  <c r="U333" i="3"/>
  <c r="T333" i="3"/>
  <c r="S333" i="3"/>
  <c r="V332" i="3"/>
  <c r="U332" i="3"/>
  <c r="T332" i="3"/>
  <c r="S332" i="3"/>
  <c r="V331" i="3"/>
  <c r="U331" i="3"/>
  <c r="T331" i="3"/>
  <c r="S331" i="3"/>
  <c r="V330" i="3"/>
  <c r="U330" i="3"/>
  <c r="T330" i="3"/>
  <c r="S330" i="3"/>
  <c r="V329" i="3"/>
  <c r="U329" i="3"/>
  <c r="T329" i="3"/>
  <c r="S329" i="3"/>
  <c r="V328" i="3"/>
  <c r="U328" i="3"/>
  <c r="T328" i="3"/>
  <c r="S328" i="3"/>
  <c r="V327" i="3"/>
  <c r="U327" i="3"/>
  <c r="T327" i="3"/>
  <c r="S327" i="3"/>
  <c r="V326" i="3"/>
  <c r="U326" i="3"/>
  <c r="T326" i="3"/>
  <c r="S326" i="3"/>
  <c r="V325" i="3"/>
  <c r="U325" i="3"/>
  <c r="T325" i="3"/>
  <c r="S325" i="3"/>
  <c r="V324" i="3"/>
  <c r="U324" i="3"/>
  <c r="T324" i="3"/>
  <c r="S324" i="3"/>
  <c r="V323" i="3"/>
  <c r="U323" i="3"/>
  <c r="T323" i="3"/>
  <c r="S323" i="3"/>
  <c r="V322" i="3"/>
  <c r="U322" i="3"/>
  <c r="T322" i="3"/>
  <c r="S322" i="3"/>
  <c r="V321" i="3"/>
  <c r="U321" i="3"/>
  <c r="T321" i="3"/>
  <c r="S321" i="3"/>
  <c r="V320" i="3"/>
  <c r="U320" i="3"/>
  <c r="T320" i="3"/>
  <c r="S320" i="3"/>
  <c r="V319" i="3"/>
  <c r="U319" i="3"/>
  <c r="T319" i="3"/>
  <c r="S319" i="3"/>
  <c r="V318" i="3"/>
  <c r="U318" i="3"/>
  <c r="T318" i="3"/>
  <c r="S318" i="3"/>
  <c r="V317" i="3"/>
  <c r="U317" i="3"/>
  <c r="T317" i="3"/>
  <c r="S317" i="3"/>
  <c r="V316" i="3"/>
  <c r="U316" i="3"/>
  <c r="T316" i="3"/>
  <c r="S316" i="3"/>
  <c r="V315" i="3"/>
  <c r="U315" i="3"/>
  <c r="T315" i="3"/>
  <c r="S315" i="3"/>
  <c r="V314" i="3"/>
  <c r="U314" i="3"/>
  <c r="T314" i="3"/>
  <c r="S314" i="3"/>
  <c r="V313" i="3"/>
  <c r="U313" i="3"/>
  <c r="T313" i="3"/>
  <c r="S313" i="3"/>
  <c r="V312" i="3"/>
  <c r="U312" i="3"/>
  <c r="T312" i="3"/>
  <c r="S312" i="3"/>
  <c r="V311" i="3"/>
  <c r="U311" i="3"/>
  <c r="T311" i="3"/>
  <c r="S311" i="3"/>
  <c r="V310" i="3"/>
  <c r="U310" i="3"/>
  <c r="T310" i="3"/>
  <c r="S310" i="3"/>
  <c r="V309" i="3"/>
  <c r="U309" i="3"/>
  <c r="T309" i="3"/>
  <c r="S309" i="3"/>
  <c r="V308" i="3"/>
  <c r="U308" i="3"/>
  <c r="T308" i="3"/>
  <c r="S308" i="3"/>
  <c r="V307" i="3"/>
  <c r="U307" i="3"/>
  <c r="T307" i="3"/>
  <c r="S307" i="3"/>
  <c r="V306" i="3"/>
  <c r="U306" i="3"/>
  <c r="T306" i="3"/>
  <c r="S306" i="3"/>
  <c r="V305" i="3"/>
  <c r="U305" i="3"/>
  <c r="T305" i="3"/>
  <c r="S305" i="3"/>
  <c r="V304" i="3"/>
  <c r="U304" i="3"/>
  <c r="T304" i="3"/>
  <c r="S304" i="3"/>
  <c r="V303" i="3"/>
  <c r="U303" i="3"/>
  <c r="T303" i="3"/>
  <c r="S303" i="3"/>
  <c r="V302" i="3"/>
  <c r="U302" i="3"/>
  <c r="T302" i="3"/>
  <c r="S302" i="3"/>
  <c r="V301" i="3"/>
  <c r="U301" i="3"/>
  <c r="T301" i="3"/>
  <c r="S301" i="3"/>
  <c r="V300" i="3"/>
  <c r="U300" i="3"/>
  <c r="T300" i="3"/>
  <c r="S300" i="3"/>
  <c r="V299" i="3"/>
  <c r="U299" i="3"/>
  <c r="T299" i="3"/>
  <c r="S299" i="3"/>
  <c r="V298" i="3"/>
  <c r="U298" i="3"/>
  <c r="T298" i="3"/>
  <c r="S298" i="3"/>
  <c r="V297" i="3"/>
  <c r="U297" i="3"/>
  <c r="T297" i="3"/>
  <c r="S297" i="3"/>
  <c r="V296" i="3"/>
  <c r="U296" i="3"/>
  <c r="T296" i="3"/>
  <c r="S296" i="3"/>
  <c r="V295" i="3"/>
  <c r="U295" i="3"/>
  <c r="T295" i="3"/>
  <c r="S295" i="3"/>
  <c r="V294" i="3"/>
  <c r="U294" i="3"/>
  <c r="T294" i="3"/>
  <c r="S294" i="3"/>
  <c r="V293" i="3"/>
  <c r="U293" i="3"/>
  <c r="T293" i="3"/>
  <c r="S293" i="3"/>
  <c r="V292" i="3"/>
  <c r="U292" i="3"/>
  <c r="T292" i="3"/>
  <c r="S292" i="3"/>
  <c r="V291" i="3"/>
  <c r="U291" i="3"/>
  <c r="T291" i="3"/>
  <c r="S291" i="3"/>
  <c r="V290" i="3"/>
  <c r="U290" i="3"/>
  <c r="T290" i="3"/>
  <c r="S290" i="3"/>
  <c r="V289" i="3"/>
  <c r="U289" i="3"/>
  <c r="T289" i="3"/>
  <c r="S289" i="3"/>
  <c r="V288" i="3"/>
  <c r="U288" i="3"/>
  <c r="T288" i="3"/>
  <c r="S288" i="3"/>
  <c r="V287" i="3"/>
  <c r="U287" i="3"/>
  <c r="T287" i="3"/>
  <c r="S287" i="3"/>
  <c r="V286" i="3"/>
  <c r="U286" i="3"/>
  <c r="T286" i="3"/>
  <c r="S286" i="3"/>
  <c r="V285" i="3"/>
  <c r="U285" i="3"/>
  <c r="T285" i="3"/>
  <c r="S285" i="3"/>
  <c r="V284" i="3"/>
  <c r="U284" i="3"/>
  <c r="T284" i="3"/>
  <c r="S284" i="3"/>
  <c r="V283" i="3"/>
  <c r="U283" i="3"/>
  <c r="T283" i="3"/>
  <c r="S283" i="3"/>
  <c r="V282" i="3"/>
  <c r="U282" i="3"/>
  <c r="T282" i="3"/>
  <c r="S282" i="3"/>
  <c r="V281" i="3"/>
  <c r="U281" i="3"/>
  <c r="T281" i="3"/>
  <c r="S281" i="3"/>
  <c r="V280" i="3"/>
  <c r="U280" i="3"/>
  <c r="T280" i="3"/>
  <c r="S280" i="3"/>
  <c r="V279" i="3"/>
  <c r="U279" i="3"/>
  <c r="T279" i="3"/>
  <c r="S279" i="3"/>
  <c r="V278" i="3"/>
  <c r="U278" i="3"/>
  <c r="T278" i="3"/>
  <c r="S278" i="3"/>
  <c r="V277" i="3"/>
  <c r="U277" i="3"/>
  <c r="T277" i="3"/>
  <c r="S277" i="3"/>
  <c r="V276" i="3"/>
  <c r="U276" i="3"/>
  <c r="T276" i="3"/>
  <c r="S276" i="3"/>
  <c r="V275" i="3"/>
  <c r="U275" i="3"/>
  <c r="T275" i="3"/>
  <c r="S275" i="3"/>
  <c r="V274" i="3"/>
  <c r="U274" i="3"/>
  <c r="T274" i="3"/>
  <c r="S274" i="3"/>
  <c r="V273" i="3"/>
  <c r="U273" i="3"/>
  <c r="T273" i="3"/>
  <c r="S273" i="3"/>
  <c r="V272" i="3"/>
  <c r="U272" i="3"/>
  <c r="T272" i="3"/>
  <c r="S272" i="3"/>
  <c r="V271" i="3"/>
  <c r="U271" i="3"/>
  <c r="T271" i="3"/>
  <c r="S271" i="3"/>
  <c r="V270" i="3"/>
  <c r="U270" i="3"/>
  <c r="T270" i="3"/>
  <c r="S270" i="3"/>
  <c r="V269" i="3"/>
  <c r="U269" i="3"/>
  <c r="T269" i="3"/>
  <c r="S269" i="3"/>
  <c r="V268" i="3"/>
  <c r="U268" i="3"/>
  <c r="T268" i="3"/>
  <c r="S268" i="3"/>
  <c r="V267" i="3"/>
  <c r="U267" i="3"/>
  <c r="T267" i="3"/>
  <c r="S267" i="3"/>
  <c r="V266" i="3"/>
  <c r="U266" i="3"/>
  <c r="T266" i="3"/>
  <c r="S266" i="3"/>
  <c r="V265" i="3"/>
  <c r="U265" i="3"/>
  <c r="T265" i="3"/>
  <c r="S265" i="3"/>
  <c r="V264" i="3"/>
  <c r="U264" i="3"/>
  <c r="T264" i="3"/>
  <c r="S264" i="3"/>
  <c r="V263" i="3"/>
  <c r="U263" i="3"/>
  <c r="T263" i="3"/>
  <c r="S263" i="3"/>
  <c r="V262" i="3"/>
  <c r="U262" i="3"/>
  <c r="T262" i="3"/>
  <c r="S262" i="3"/>
  <c r="V261" i="3"/>
  <c r="U261" i="3"/>
  <c r="T261" i="3"/>
  <c r="S261" i="3"/>
  <c r="V260" i="3"/>
  <c r="U260" i="3"/>
  <c r="T260" i="3"/>
  <c r="S260" i="3"/>
  <c r="V259" i="3"/>
  <c r="U259" i="3"/>
  <c r="T259" i="3"/>
  <c r="S259" i="3"/>
  <c r="V258" i="3"/>
  <c r="U258" i="3"/>
  <c r="T258" i="3"/>
  <c r="S258" i="3"/>
  <c r="V257" i="3"/>
  <c r="U257" i="3"/>
  <c r="T257" i="3"/>
  <c r="S257" i="3"/>
  <c r="V256" i="3"/>
  <c r="U256" i="3"/>
  <c r="T256" i="3"/>
  <c r="S256" i="3"/>
  <c r="V255" i="3"/>
  <c r="U255" i="3"/>
  <c r="T255" i="3"/>
  <c r="S255" i="3"/>
  <c r="V254" i="3"/>
  <c r="U254" i="3"/>
  <c r="T254" i="3"/>
  <c r="S254" i="3"/>
  <c r="V253" i="3"/>
  <c r="U253" i="3"/>
  <c r="T253" i="3"/>
  <c r="S253" i="3"/>
  <c r="V252" i="3"/>
  <c r="U252" i="3"/>
  <c r="T252" i="3"/>
  <c r="S252" i="3"/>
  <c r="V251" i="3"/>
  <c r="U251" i="3"/>
  <c r="T251" i="3"/>
  <c r="S251" i="3"/>
  <c r="V250" i="3"/>
  <c r="U250" i="3"/>
  <c r="T250" i="3"/>
  <c r="S250" i="3"/>
  <c r="V249" i="3"/>
  <c r="U249" i="3"/>
  <c r="T249" i="3"/>
  <c r="S249" i="3"/>
  <c r="V248" i="3"/>
  <c r="U248" i="3"/>
  <c r="T248" i="3"/>
  <c r="S248" i="3"/>
  <c r="V247" i="3"/>
  <c r="U247" i="3"/>
  <c r="T247" i="3"/>
  <c r="S247" i="3"/>
  <c r="V246" i="3"/>
  <c r="U246" i="3"/>
  <c r="T246" i="3"/>
  <c r="S246" i="3"/>
  <c r="V245" i="3"/>
  <c r="U245" i="3"/>
  <c r="T245" i="3"/>
  <c r="S245" i="3"/>
  <c r="V244" i="3"/>
  <c r="U244" i="3"/>
  <c r="T244" i="3"/>
  <c r="S244" i="3"/>
  <c r="V243" i="3"/>
  <c r="U243" i="3"/>
  <c r="T243" i="3"/>
  <c r="S243" i="3"/>
  <c r="V242" i="3"/>
  <c r="U242" i="3"/>
  <c r="T242" i="3"/>
  <c r="S242" i="3"/>
  <c r="V241" i="3"/>
  <c r="U241" i="3"/>
  <c r="T241" i="3"/>
  <c r="S241" i="3"/>
  <c r="V240" i="3"/>
  <c r="U240" i="3"/>
  <c r="T240" i="3"/>
  <c r="S240" i="3"/>
  <c r="V239" i="3"/>
  <c r="U239" i="3"/>
  <c r="T239" i="3"/>
  <c r="S239" i="3"/>
  <c r="V238" i="3"/>
  <c r="U238" i="3"/>
  <c r="T238" i="3"/>
  <c r="S238" i="3"/>
  <c r="V237" i="3"/>
  <c r="U237" i="3"/>
  <c r="T237" i="3"/>
  <c r="S237" i="3"/>
  <c r="V236" i="3"/>
  <c r="U236" i="3"/>
  <c r="T236" i="3"/>
  <c r="S236" i="3"/>
  <c r="V235" i="3"/>
  <c r="U235" i="3"/>
  <c r="T235" i="3"/>
  <c r="S235" i="3"/>
  <c r="V234" i="3"/>
  <c r="U234" i="3"/>
  <c r="T234" i="3"/>
  <c r="S234" i="3"/>
  <c r="V233" i="3"/>
  <c r="U233" i="3"/>
  <c r="T233" i="3"/>
  <c r="S233" i="3"/>
  <c r="V232" i="3"/>
  <c r="U232" i="3"/>
  <c r="T232" i="3"/>
  <c r="S232" i="3"/>
  <c r="V231" i="3"/>
  <c r="U231" i="3"/>
  <c r="T231" i="3"/>
  <c r="S231" i="3"/>
  <c r="V230" i="3"/>
  <c r="U230" i="3"/>
  <c r="T230" i="3"/>
  <c r="S230" i="3"/>
  <c r="V229" i="3"/>
  <c r="U229" i="3"/>
  <c r="T229" i="3"/>
  <c r="S229" i="3"/>
  <c r="V228" i="3"/>
  <c r="U228" i="3"/>
  <c r="T228" i="3"/>
  <c r="S228" i="3"/>
  <c r="V227" i="3"/>
  <c r="U227" i="3"/>
  <c r="T227" i="3"/>
  <c r="S227" i="3"/>
  <c r="V226" i="3"/>
  <c r="U226" i="3"/>
  <c r="T226" i="3"/>
  <c r="S226" i="3"/>
  <c r="V225" i="3"/>
  <c r="U225" i="3"/>
  <c r="T225" i="3"/>
  <c r="S225" i="3"/>
  <c r="V224" i="3"/>
  <c r="U224" i="3"/>
  <c r="T224" i="3"/>
  <c r="S224" i="3"/>
  <c r="V223" i="3"/>
  <c r="U223" i="3"/>
  <c r="T223" i="3"/>
  <c r="S223" i="3"/>
  <c r="V222" i="3"/>
  <c r="U222" i="3"/>
  <c r="T222" i="3"/>
  <c r="S222" i="3"/>
  <c r="V221" i="3"/>
  <c r="U221" i="3"/>
  <c r="T221" i="3"/>
  <c r="S221" i="3"/>
  <c r="V220" i="3"/>
  <c r="U220" i="3"/>
  <c r="T220" i="3"/>
  <c r="S220" i="3"/>
  <c r="V219" i="3"/>
  <c r="U219" i="3"/>
  <c r="T219" i="3"/>
  <c r="S219" i="3"/>
  <c r="V218" i="3"/>
  <c r="U218" i="3"/>
  <c r="T218" i="3"/>
  <c r="S218" i="3"/>
  <c r="V217" i="3"/>
  <c r="U217" i="3"/>
  <c r="T217" i="3"/>
  <c r="S217" i="3"/>
  <c r="V216" i="3"/>
  <c r="U216" i="3"/>
  <c r="T216" i="3"/>
  <c r="S216" i="3"/>
  <c r="V215" i="3"/>
  <c r="U215" i="3"/>
  <c r="T215" i="3"/>
  <c r="S215" i="3"/>
  <c r="V214" i="3"/>
  <c r="U214" i="3"/>
  <c r="T214" i="3"/>
  <c r="S214" i="3"/>
  <c r="V213" i="3"/>
  <c r="U213" i="3"/>
  <c r="T213" i="3"/>
  <c r="S213" i="3"/>
  <c r="V212" i="3"/>
  <c r="U212" i="3"/>
  <c r="T212" i="3"/>
  <c r="S212" i="3"/>
  <c r="V211" i="3"/>
  <c r="U211" i="3"/>
  <c r="T211" i="3"/>
  <c r="S211" i="3"/>
  <c r="V210" i="3"/>
  <c r="U210" i="3"/>
  <c r="T210" i="3"/>
  <c r="S210" i="3"/>
  <c r="V209" i="3"/>
  <c r="U209" i="3"/>
  <c r="T209" i="3"/>
  <c r="S209" i="3"/>
  <c r="V208" i="3"/>
  <c r="U208" i="3"/>
  <c r="T208" i="3"/>
  <c r="S208" i="3"/>
  <c r="V207" i="3"/>
  <c r="U207" i="3"/>
  <c r="T207" i="3"/>
  <c r="S207" i="3"/>
  <c r="V206" i="3"/>
  <c r="U206" i="3"/>
  <c r="T206" i="3"/>
  <c r="S206" i="3"/>
  <c r="V205" i="3"/>
  <c r="U205" i="3"/>
  <c r="T205" i="3"/>
  <c r="S205" i="3"/>
  <c r="V204" i="3"/>
  <c r="U204" i="3"/>
  <c r="T204" i="3"/>
  <c r="S204" i="3"/>
  <c r="V203" i="3"/>
  <c r="U203" i="3"/>
  <c r="T203" i="3"/>
  <c r="S203" i="3"/>
  <c r="V202" i="3"/>
  <c r="U202" i="3"/>
  <c r="T202" i="3"/>
  <c r="S202" i="3"/>
  <c r="V201" i="3"/>
  <c r="U201" i="3"/>
  <c r="T201" i="3"/>
  <c r="S201" i="3"/>
  <c r="V200" i="3"/>
  <c r="U200" i="3"/>
  <c r="T200" i="3"/>
  <c r="S200" i="3"/>
  <c r="V199" i="3"/>
  <c r="U199" i="3"/>
  <c r="T199" i="3"/>
  <c r="S199" i="3"/>
  <c r="V198" i="3"/>
  <c r="U198" i="3"/>
  <c r="T198" i="3"/>
  <c r="S198" i="3"/>
  <c r="V197" i="3"/>
  <c r="U197" i="3"/>
  <c r="T197" i="3"/>
  <c r="S197" i="3"/>
  <c r="V196" i="3"/>
  <c r="U196" i="3"/>
  <c r="T196" i="3"/>
  <c r="S196" i="3"/>
  <c r="V195" i="3"/>
  <c r="U195" i="3"/>
  <c r="T195" i="3"/>
  <c r="S195" i="3"/>
  <c r="V194" i="3"/>
  <c r="U194" i="3"/>
  <c r="T194" i="3"/>
  <c r="S194" i="3"/>
  <c r="V193" i="3"/>
  <c r="U193" i="3"/>
  <c r="T193" i="3"/>
  <c r="S193" i="3"/>
  <c r="V192" i="3"/>
  <c r="U192" i="3"/>
  <c r="T192" i="3"/>
  <c r="S192" i="3"/>
  <c r="V191" i="3"/>
  <c r="U191" i="3"/>
  <c r="T191" i="3"/>
  <c r="S191" i="3"/>
  <c r="V190" i="3"/>
  <c r="U190" i="3"/>
  <c r="T190" i="3"/>
  <c r="S190" i="3"/>
  <c r="V189" i="3"/>
  <c r="U189" i="3"/>
  <c r="T189" i="3"/>
  <c r="S189" i="3"/>
  <c r="V188" i="3"/>
  <c r="U188" i="3"/>
  <c r="T188" i="3"/>
  <c r="S188" i="3"/>
  <c r="V187" i="3"/>
  <c r="U187" i="3"/>
  <c r="T187" i="3"/>
  <c r="S187" i="3"/>
  <c r="V186" i="3"/>
  <c r="U186" i="3"/>
  <c r="T186" i="3"/>
  <c r="S186" i="3"/>
  <c r="V185" i="3"/>
  <c r="U185" i="3"/>
  <c r="T185" i="3"/>
  <c r="S185" i="3"/>
  <c r="V184" i="3"/>
  <c r="U184" i="3"/>
  <c r="T184" i="3"/>
  <c r="S184" i="3"/>
  <c r="V183" i="3"/>
  <c r="U183" i="3"/>
  <c r="T183" i="3"/>
  <c r="S183" i="3"/>
  <c r="V182" i="3"/>
  <c r="U182" i="3"/>
  <c r="T182" i="3"/>
  <c r="S182" i="3"/>
  <c r="V181" i="3"/>
  <c r="U181" i="3"/>
  <c r="T181" i="3"/>
  <c r="S181" i="3"/>
  <c r="V180" i="3"/>
  <c r="U180" i="3"/>
  <c r="T180" i="3"/>
  <c r="S180" i="3"/>
  <c r="V179" i="3"/>
  <c r="U179" i="3"/>
  <c r="T179" i="3"/>
  <c r="S179" i="3"/>
  <c r="V178" i="3"/>
  <c r="U178" i="3"/>
  <c r="T178" i="3"/>
  <c r="S178" i="3"/>
  <c r="V177" i="3"/>
  <c r="U177" i="3"/>
  <c r="T177" i="3"/>
  <c r="S177" i="3"/>
  <c r="V176" i="3"/>
  <c r="U176" i="3"/>
  <c r="T176" i="3"/>
  <c r="S176" i="3"/>
  <c r="V175" i="3"/>
  <c r="U175" i="3"/>
  <c r="T175" i="3"/>
  <c r="S175" i="3"/>
  <c r="V174" i="3"/>
  <c r="U174" i="3"/>
  <c r="T174" i="3"/>
  <c r="S174" i="3"/>
  <c r="V173" i="3"/>
  <c r="U173" i="3"/>
  <c r="T173" i="3"/>
  <c r="S173" i="3"/>
  <c r="V172" i="3"/>
  <c r="U172" i="3"/>
  <c r="T172" i="3"/>
  <c r="S172" i="3"/>
  <c r="V171" i="3"/>
  <c r="U171" i="3"/>
  <c r="T171" i="3"/>
  <c r="S171" i="3"/>
  <c r="V170" i="3"/>
  <c r="U170" i="3"/>
  <c r="T170" i="3"/>
  <c r="S170" i="3"/>
  <c r="V169" i="3"/>
  <c r="U169" i="3"/>
  <c r="T169" i="3"/>
  <c r="S169" i="3"/>
  <c r="V168" i="3"/>
  <c r="U168" i="3"/>
  <c r="T168" i="3"/>
  <c r="S168" i="3"/>
  <c r="V167" i="3"/>
  <c r="U167" i="3"/>
  <c r="T167" i="3"/>
  <c r="S167" i="3"/>
  <c r="V166" i="3"/>
  <c r="U166" i="3"/>
  <c r="T166" i="3"/>
  <c r="S166" i="3"/>
  <c r="V165" i="3"/>
  <c r="U165" i="3"/>
  <c r="T165" i="3"/>
  <c r="S165" i="3"/>
  <c r="V164" i="3"/>
  <c r="U164" i="3"/>
  <c r="T164" i="3"/>
  <c r="S164" i="3"/>
  <c r="V163" i="3"/>
  <c r="U163" i="3"/>
  <c r="T163" i="3"/>
  <c r="S163" i="3"/>
  <c r="V162" i="3"/>
  <c r="U162" i="3"/>
  <c r="T162" i="3"/>
  <c r="S162" i="3"/>
  <c r="V161" i="3"/>
  <c r="U161" i="3"/>
  <c r="T161" i="3"/>
  <c r="S161" i="3"/>
  <c r="V160" i="3"/>
  <c r="U160" i="3"/>
  <c r="T160" i="3"/>
  <c r="S160" i="3"/>
  <c r="V159" i="3"/>
  <c r="U159" i="3"/>
  <c r="T159" i="3"/>
  <c r="S159" i="3"/>
  <c r="V158" i="3"/>
  <c r="U158" i="3"/>
  <c r="T158" i="3"/>
  <c r="S158" i="3"/>
  <c r="V157" i="3"/>
  <c r="U157" i="3"/>
  <c r="T157" i="3"/>
  <c r="S157" i="3"/>
  <c r="V156" i="3"/>
  <c r="U156" i="3"/>
  <c r="T156" i="3"/>
  <c r="S156" i="3"/>
  <c r="V155" i="3"/>
  <c r="U155" i="3"/>
  <c r="T155" i="3"/>
  <c r="S155" i="3"/>
  <c r="V154" i="3"/>
  <c r="U154" i="3"/>
  <c r="T154" i="3"/>
  <c r="S154" i="3"/>
  <c r="V153" i="3"/>
  <c r="U153" i="3"/>
  <c r="T153" i="3"/>
  <c r="S153" i="3"/>
  <c r="V152" i="3"/>
  <c r="U152" i="3"/>
  <c r="T152" i="3"/>
  <c r="S152" i="3"/>
  <c r="V151" i="3"/>
  <c r="U151" i="3"/>
  <c r="T151" i="3"/>
  <c r="S151" i="3"/>
  <c r="V150" i="3"/>
  <c r="U150" i="3"/>
  <c r="T150" i="3"/>
  <c r="S150" i="3"/>
  <c r="V149" i="3"/>
  <c r="U149" i="3"/>
  <c r="T149" i="3"/>
  <c r="S149" i="3"/>
  <c r="V148" i="3"/>
  <c r="U148" i="3"/>
  <c r="T148" i="3"/>
  <c r="S148" i="3"/>
  <c r="V147" i="3"/>
  <c r="U147" i="3"/>
  <c r="T147" i="3"/>
  <c r="S147" i="3"/>
  <c r="V146" i="3"/>
  <c r="U146" i="3"/>
  <c r="T146" i="3"/>
  <c r="S146" i="3"/>
  <c r="V145" i="3"/>
  <c r="U145" i="3"/>
  <c r="T145" i="3"/>
  <c r="S145" i="3"/>
  <c r="V144" i="3"/>
  <c r="U144" i="3"/>
  <c r="T144" i="3"/>
  <c r="S144" i="3"/>
  <c r="V143" i="3"/>
  <c r="U143" i="3"/>
  <c r="T143" i="3"/>
  <c r="S143" i="3"/>
  <c r="V142" i="3"/>
  <c r="U142" i="3"/>
  <c r="T142" i="3"/>
  <c r="S142" i="3"/>
  <c r="V141" i="3"/>
  <c r="U141" i="3"/>
  <c r="T141" i="3"/>
  <c r="S141" i="3"/>
  <c r="V140" i="3"/>
  <c r="U140" i="3"/>
  <c r="T140" i="3"/>
  <c r="S140" i="3"/>
  <c r="V139" i="3"/>
  <c r="U139" i="3"/>
  <c r="T139" i="3"/>
  <c r="S139" i="3"/>
  <c r="V138" i="3"/>
  <c r="U138" i="3"/>
  <c r="T138" i="3"/>
  <c r="S138" i="3"/>
  <c r="V137" i="3"/>
  <c r="U137" i="3"/>
  <c r="T137" i="3"/>
  <c r="S137" i="3"/>
  <c r="V136" i="3"/>
  <c r="U136" i="3"/>
  <c r="T136" i="3"/>
  <c r="S136" i="3"/>
  <c r="V135" i="3"/>
  <c r="U135" i="3"/>
  <c r="T135" i="3"/>
  <c r="S135" i="3"/>
  <c r="V134" i="3"/>
  <c r="U134" i="3"/>
  <c r="T134" i="3"/>
  <c r="S134" i="3"/>
  <c r="V133" i="3"/>
  <c r="U133" i="3"/>
  <c r="T133" i="3"/>
  <c r="S133" i="3"/>
  <c r="V132" i="3"/>
  <c r="U132" i="3"/>
  <c r="T132" i="3"/>
  <c r="S132" i="3"/>
  <c r="V131" i="3"/>
  <c r="U131" i="3"/>
  <c r="T131" i="3"/>
  <c r="S131" i="3"/>
  <c r="V130" i="3"/>
  <c r="U130" i="3"/>
  <c r="T130" i="3"/>
  <c r="S130" i="3"/>
  <c r="V129" i="3"/>
  <c r="U129" i="3"/>
  <c r="T129" i="3"/>
  <c r="S129" i="3"/>
  <c r="V128" i="3"/>
  <c r="U128" i="3"/>
  <c r="T128" i="3"/>
  <c r="S128" i="3"/>
  <c r="V127" i="3"/>
  <c r="U127" i="3"/>
  <c r="T127" i="3"/>
  <c r="S127" i="3"/>
  <c r="V126" i="3"/>
  <c r="U126" i="3"/>
  <c r="T126" i="3"/>
  <c r="S126" i="3"/>
  <c r="V125" i="3"/>
  <c r="U125" i="3"/>
  <c r="T125" i="3"/>
  <c r="S125" i="3"/>
  <c r="V124" i="3"/>
  <c r="U124" i="3"/>
  <c r="T124" i="3"/>
  <c r="S124" i="3"/>
  <c r="V123" i="3"/>
  <c r="U123" i="3"/>
  <c r="T123" i="3"/>
  <c r="S123" i="3"/>
  <c r="V122" i="3"/>
  <c r="U122" i="3"/>
  <c r="T122" i="3"/>
  <c r="S122" i="3"/>
  <c r="V121" i="3"/>
  <c r="U121" i="3"/>
  <c r="T121" i="3"/>
  <c r="S121" i="3"/>
  <c r="V120" i="3"/>
  <c r="U120" i="3"/>
  <c r="T120" i="3"/>
  <c r="S120" i="3"/>
  <c r="V119" i="3"/>
  <c r="U119" i="3"/>
  <c r="T119" i="3"/>
  <c r="S119" i="3"/>
  <c r="V118" i="3"/>
  <c r="U118" i="3"/>
  <c r="T118" i="3"/>
  <c r="S118" i="3"/>
  <c r="V117" i="3"/>
  <c r="U117" i="3"/>
  <c r="T117" i="3"/>
  <c r="S117" i="3"/>
  <c r="V116" i="3"/>
  <c r="U116" i="3"/>
  <c r="T116" i="3"/>
  <c r="S116" i="3"/>
  <c r="V115" i="3"/>
  <c r="U115" i="3"/>
  <c r="T115" i="3"/>
  <c r="S115" i="3"/>
  <c r="V114" i="3"/>
  <c r="U114" i="3"/>
  <c r="T114" i="3"/>
  <c r="S114" i="3"/>
  <c r="V113" i="3"/>
  <c r="U113" i="3"/>
  <c r="T113" i="3"/>
  <c r="S113" i="3"/>
  <c r="V112" i="3"/>
  <c r="U112" i="3"/>
  <c r="T112" i="3"/>
  <c r="S112" i="3"/>
  <c r="V111" i="3"/>
  <c r="U111" i="3"/>
  <c r="T111" i="3"/>
  <c r="S111" i="3"/>
  <c r="V110" i="3"/>
  <c r="U110" i="3"/>
  <c r="T110" i="3"/>
  <c r="S110" i="3"/>
  <c r="V109" i="3"/>
  <c r="U109" i="3"/>
  <c r="T109" i="3"/>
  <c r="S109" i="3"/>
  <c r="V108" i="3"/>
  <c r="U108" i="3"/>
  <c r="T108" i="3"/>
  <c r="S108" i="3"/>
  <c r="V107" i="3"/>
  <c r="U107" i="3"/>
  <c r="T107" i="3"/>
  <c r="S107" i="3"/>
  <c r="V106" i="3"/>
  <c r="U106" i="3"/>
  <c r="T106" i="3"/>
  <c r="S106" i="3"/>
  <c r="V105" i="3"/>
  <c r="U105" i="3"/>
  <c r="T105" i="3"/>
  <c r="S105" i="3"/>
  <c r="V104" i="3"/>
  <c r="U104" i="3"/>
  <c r="T104" i="3"/>
  <c r="S104" i="3"/>
  <c r="V103" i="3"/>
  <c r="U103" i="3"/>
  <c r="T103" i="3"/>
  <c r="S103" i="3"/>
  <c r="V102" i="3"/>
  <c r="U102" i="3"/>
  <c r="T102" i="3"/>
  <c r="S102" i="3"/>
  <c r="V101" i="3"/>
  <c r="U101" i="3"/>
  <c r="T101" i="3"/>
  <c r="S101" i="3"/>
  <c r="V100" i="3"/>
  <c r="U100" i="3"/>
  <c r="T100" i="3"/>
  <c r="S100" i="3"/>
  <c r="V99" i="3"/>
  <c r="U99" i="3"/>
  <c r="T99" i="3"/>
  <c r="S99" i="3"/>
  <c r="V98" i="3"/>
  <c r="U98" i="3"/>
  <c r="T98" i="3"/>
  <c r="S98" i="3"/>
  <c r="V97" i="3"/>
  <c r="U97" i="3"/>
  <c r="T97" i="3"/>
  <c r="S97" i="3"/>
  <c r="V96" i="3"/>
  <c r="U96" i="3"/>
  <c r="T96" i="3"/>
  <c r="S96" i="3"/>
  <c r="V95" i="3"/>
  <c r="U95" i="3"/>
  <c r="T95" i="3"/>
  <c r="S95" i="3"/>
  <c r="V94" i="3"/>
  <c r="U94" i="3"/>
  <c r="T94" i="3"/>
  <c r="S94" i="3"/>
  <c r="V93" i="3"/>
  <c r="U93" i="3"/>
  <c r="T93" i="3"/>
  <c r="S93" i="3"/>
  <c r="V92" i="3"/>
  <c r="U92" i="3"/>
  <c r="T92" i="3"/>
  <c r="S92" i="3"/>
  <c r="V91" i="3"/>
  <c r="U91" i="3"/>
  <c r="T91" i="3"/>
  <c r="S91" i="3"/>
  <c r="V90" i="3"/>
  <c r="U90" i="3"/>
  <c r="T90" i="3"/>
  <c r="S90" i="3"/>
  <c r="V89" i="3"/>
  <c r="U89" i="3"/>
  <c r="T89" i="3"/>
  <c r="S89" i="3"/>
  <c r="V88" i="3"/>
  <c r="U88" i="3"/>
  <c r="T88" i="3"/>
  <c r="S88" i="3"/>
  <c r="V87" i="3"/>
  <c r="U87" i="3"/>
  <c r="T87" i="3"/>
  <c r="S87" i="3"/>
  <c r="V86" i="3"/>
  <c r="U86" i="3"/>
  <c r="T86" i="3"/>
  <c r="S86" i="3"/>
  <c r="V85" i="3"/>
  <c r="U85" i="3"/>
  <c r="T85" i="3"/>
  <c r="S85" i="3"/>
  <c r="V84" i="3"/>
  <c r="U84" i="3"/>
  <c r="T84" i="3"/>
  <c r="S84" i="3"/>
  <c r="V83" i="3"/>
  <c r="U83" i="3"/>
  <c r="T83" i="3"/>
  <c r="S83" i="3"/>
  <c r="V82" i="3"/>
  <c r="U82" i="3"/>
  <c r="T82" i="3"/>
  <c r="S82" i="3"/>
  <c r="V81" i="3"/>
  <c r="U81" i="3"/>
  <c r="T81" i="3"/>
  <c r="S81" i="3"/>
  <c r="V80" i="3"/>
  <c r="U80" i="3"/>
  <c r="T80" i="3"/>
  <c r="S80" i="3"/>
  <c r="V79" i="3"/>
  <c r="U79" i="3"/>
  <c r="T79" i="3"/>
  <c r="S79" i="3"/>
  <c r="V78" i="3"/>
  <c r="U78" i="3"/>
  <c r="T78" i="3"/>
  <c r="S78" i="3"/>
  <c r="V77" i="3"/>
  <c r="U77" i="3"/>
  <c r="T77" i="3"/>
  <c r="S77" i="3"/>
  <c r="V76" i="3"/>
  <c r="U76" i="3"/>
  <c r="T76" i="3"/>
  <c r="S76" i="3"/>
  <c r="V75" i="3"/>
  <c r="U75" i="3"/>
  <c r="T75" i="3"/>
  <c r="S75" i="3"/>
  <c r="V74" i="3"/>
  <c r="U74" i="3"/>
  <c r="T74" i="3"/>
  <c r="S74" i="3"/>
  <c r="V73" i="3"/>
  <c r="U73" i="3"/>
  <c r="T73" i="3"/>
  <c r="S73" i="3"/>
  <c r="V72" i="3"/>
  <c r="U72" i="3"/>
  <c r="T72" i="3"/>
  <c r="S72" i="3"/>
  <c r="V71" i="3"/>
  <c r="U71" i="3"/>
  <c r="T71" i="3"/>
  <c r="S71" i="3"/>
  <c r="V70" i="3"/>
  <c r="U70" i="3"/>
  <c r="T70" i="3"/>
  <c r="S70" i="3"/>
  <c r="V69" i="3"/>
  <c r="U69" i="3"/>
  <c r="T69" i="3"/>
  <c r="S69" i="3"/>
  <c r="V68" i="3"/>
  <c r="U68" i="3"/>
  <c r="T68" i="3"/>
  <c r="S68" i="3"/>
  <c r="V67" i="3"/>
  <c r="U67" i="3"/>
  <c r="T67" i="3"/>
  <c r="S67" i="3"/>
  <c r="V66" i="3"/>
  <c r="U66" i="3"/>
  <c r="T66" i="3"/>
  <c r="S66" i="3"/>
  <c r="V65" i="3"/>
  <c r="U65" i="3"/>
  <c r="T65" i="3"/>
  <c r="S65" i="3"/>
  <c r="V64" i="3"/>
  <c r="U64" i="3"/>
  <c r="T64" i="3"/>
  <c r="S64" i="3"/>
  <c r="V63" i="3"/>
  <c r="U63" i="3"/>
  <c r="T63" i="3"/>
  <c r="S63" i="3"/>
  <c r="V62" i="3"/>
  <c r="U62" i="3"/>
  <c r="T62" i="3"/>
  <c r="S62" i="3"/>
  <c r="V61" i="3"/>
  <c r="U61" i="3"/>
  <c r="T61" i="3"/>
  <c r="S61" i="3"/>
  <c r="V60" i="3"/>
  <c r="U60" i="3"/>
  <c r="T60" i="3"/>
  <c r="S60" i="3"/>
  <c r="V59" i="3"/>
  <c r="U59" i="3"/>
  <c r="T59" i="3"/>
  <c r="S59" i="3"/>
  <c r="V58" i="3"/>
  <c r="U58" i="3"/>
  <c r="T58" i="3"/>
  <c r="S58" i="3"/>
  <c r="V57" i="3"/>
  <c r="U57" i="3"/>
  <c r="T57" i="3"/>
  <c r="S57" i="3"/>
  <c r="V56" i="3"/>
  <c r="U56" i="3"/>
  <c r="T56" i="3"/>
  <c r="S56" i="3"/>
  <c r="V55" i="3"/>
  <c r="U55" i="3"/>
  <c r="T55" i="3"/>
  <c r="S55" i="3"/>
  <c r="V54" i="3"/>
  <c r="U54" i="3"/>
  <c r="T54" i="3"/>
  <c r="S54" i="3"/>
  <c r="V53" i="3"/>
  <c r="U53" i="3"/>
  <c r="T53" i="3"/>
  <c r="S53" i="3"/>
  <c r="V52" i="3"/>
  <c r="U52" i="3"/>
  <c r="T52" i="3"/>
  <c r="S52" i="3"/>
  <c r="V51" i="3"/>
  <c r="U51" i="3"/>
  <c r="T51" i="3"/>
  <c r="S51" i="3"/>
  <c r="V50" i="3"/>
  <c r="U50" i="3"/>
  <c r="T50" i="3"/>
  <c r="S50" i="3"/>
  <c r="V49" i="3"/>
  <c r="U49" i="3"/>
  <c r="T49" i="3"/>
  <c r="S49" i="3"/>
  <c r="V48" i="3"/>
  <c r="U48" i="3"/>
  <c r="T48" i="3"/>
  <c r="S48" i="3"/>
  <c r="V47" i="3"/>
  <c r="U47" i="3"/>
  <c r="T47" i="3"/>
  <c r="S47" i="3"/>
  <c r="V46" i="3"/>
  <c r="U46" i="3"/>
  <c r="T46" i="3"/>
  <c r="S46" i="3"/>
  <c r="V45" i="3"/>
  <c r="U45" i="3"/>
  <c r="T45" i="3"/>
  <c r="S45" i="3"/>
  <c r="V44" i="3"/>
  <c r="U44" i="3"/>
  <c r="T44" i="3"/>
  <c r="S44" i="3"/>
  <c r="V43" i="3"/>
  <c r="U43" i="3"/>
  <c r="T43" i="3"/>
  <c r="S43" i="3"/>
  <c r="V42" i="3"/>
  <c r="U42" i="3"/>
  <c r="T42" i="3"/>
  <c r="S42" i="3"/>
  <c r="V41" i="3"/>
  <c r="U41" i="3"/>
  <c r="T41" i="3"/>
  <c r="S41" i="3"/>
  <c r="V40" i="3"/>
  <c r="U40" i="3"/>
  <c r="T40" i="3"/>
  <c r="S40" i="3"/>
  <c r="V39" i="3"/>
  <c r="U39" i="3"/>
  <c r="T39" i="3"/>
  <c r="S39" i="3"/>
  <c r="V38" i="3"/>
  <c r="U38" i="3"/>
  <c r="T38" i="3"/>
  <c r="S38" i="3"/>
  <c r="V37" i="3"/>
  <c r="U37" i="3"/>
  <c r="T37" i="3"/>
  <c r="S37" i="3"/>
  <c r="V36" i="3"/>
  <c r="U36" i="3"/>
  <c r="T36" i="3"/>
  <c r="S36" i="3"/>
  <c r="V35" i="3"/>
  <c r="U35" i="3"/>
  <c r="T35" i="3"/>
  <c r="S35" i="3"/>
  <c r="V34" i="3"/>
  <c r="U34" i="3"/>
  <c r="T34" i="3"/>
  <c r="S34" i="3"/>
  <c r="V33" i="3"/>
  <c r="U33" i="3"/>
  <c r="T33" i="3"/>
  <c r="S33" i="3"/>
  <c r="V32" i="3"/>
  <c r="U32" i="3"/>
  <c r="T32" i="3"/>
  <c r="S32" i="3"/>
  <c r="V31" i="3"/>
  <c r="U31" i="3"/>
  <c r="T31" i="3"/>
  <c r="S31" i="3"/>
  <c r="V30" i="3"/>
  <c r="U30" i="3"/>
  <c r="T30" i="3"/>
  <c r="S30" i="3"/>
  <c r="V29" i="3"/>
  <c r="U29" i="3"/>
  <c r="T29" i="3"/>
  <c r="S29" i="3"/>
  <c r="V28" i="3"/>
  <c r="U28" i="3"/>
  <c r="T28" i="3"/>
  <c r="S28" i="3"/>
  <c r="V27" i="3"/>
  <c r="U27" i="3"/>
  <c r="T27" i="3"/>
  <c r="S27" i="3"/>
  <c r="V26" i="3"/>
  <c r="U26" i="3"/>
  <c r="T26" i="3"/>
  <c r="S26" i="3"/>
  <c r="V25" i="3"/>
  <c r="U25" i="3"/>
  <c r="T25" i="3"/>
  <c r="S25" i="3"/>
  <c r="V24" i="3"/>
  <c r="U24" i="3"/>
  <c r="T24" i="3"/>
  <c r="S24" i="3"/>
  <c r="V23" i="3"/>
  <c r="U23" i="3"/>
  <c r="T23" i="3"/>
  <c r="S23" i="3"/>
  <c r="V22" i="3"/>
  <c r="U22" i="3"/>
  <c r="T22" i="3"/>
  <c r="S22" i="3"/>
  <c r="V21" i="3"/>
  <c r="U21" i="3"/>
  <c r="T21" i="3"/>
  <c r="S21" i="3"/>
  <c r="V20" i="3"/>
  <c r="U20" i="3"/>
  <c r="T20" i="3"/>
  <c r="V19" i="3"/>
  <c r="U19" i="3"/>
  <c r="T19" i="3"/>
  <c r="V18" i="3"/>
  <c r="U18" i="3"/>
  <c r="T18" i="3"/>
  <c r="V17" i="3"/>
  <c r="U17" i="3"/>
  <c r="T17" i="3"/>
  <c r="V16" i="3"/>
  <c r="U16" i="3"/>
  <c r="T16" i="3"/>
  <c r="V15" i="3"/>
  <c r="V14" i="3"/>
  <c r="U14" i="3"/>
  <c r="V13" i="3"/>
  <c r="U13" i="3"/>
  <c r="T13" i="3"/>
  <c r="Q261" i="3"/>
  <c r="Q257" i="3"/>
  <c r="Q253" i="3"/>
  <c r="Q249" i="3"/>
  <c r="Q245" i="3"/>
  <c r="Q241" i="3"/>
  <c r="Q237" i="3"/>
  <c r="Q233" i="3"/>
  <c r="Q229" i="3"/>
  <c r="Q225" i="3"/>
  <c r="Q221" i="3"/>
  <c r="Q217" i="3"/>
  <c r="Q213" i="3"/>
  <c r="Q209" i="3"/>
  <c r="Q205" i="3"/>
  <c r="Q201" i="3"/>
  <c r="Q197" i="3"/>
  <c r="Q193" i="3"/>
  <c r="Q189" i="3"/>
  <c r="Q185" i="3"/>
  <c r="Q181" i="3"/>
  <c r="Q177" i="3"/>
  <c r="Q173" i="3"/>
  <c r="Q169" i="3"/>
  <c r="Q165" i="3"/>
  <c r="Q161" i="3"/>
  <c r="Q157" i="3"/>
  <c r="Q153" i="3"/>
  <c r="Q149" i="3"/>
  <c r="Q145" i="3"/>
  <c r="Q141" i="3"/>
  <c r="Q137" i="3"/>
  <c r="Q133" i="3"/>
  <c r="Q129" i="3"/>
  <c r="Q125" i="3"/>
  <c r="Q121" i="3"/>
  <c r="Q117" i="3"/>
  <c r="Q113" i="3"/>
  <c r="Q109" i="3"/>
  <c r="Q105" i="3"/>
  <c r="Q101" i="3"/>
  <c r="Q97" i="3"/>
  <c r="Q93" i="3"/>
  <c r="Q89" i="3"/>
  <c r="Q85" i="3"/>
  <c r="Q81" i="3"/>
  <c r="Q77" i="3"/>
  <c r="Q73" i="3"/>
  <c r="Q69" i="3"/>
  <c r="Q65" i="3"/>
  <c r="Q61" i="3"/>
  <c r="Q57" i="3"/>
  <c r="Q53" i="3"/>
  <c r="Q49" i="3"/>
  <c r="Q45" i="3"/>
  <c r="Q41" i="3"/>
  <c r="Q37" i="3"/>
  <c r="Q33" i="3"/>
  <c r="Q29" i="3"/>
  <c r="Q25" i="3"/>
  <c r="Q21" i="3"/>
  <c r="AD261" i="2"/>
  <c r="AD260" i="2"/>
  <c r="AD259" i="2"/>
  <c r="AD258" i="2"/>
  <c r="AD257" i="2"/>
  <c r="AD256" i="2"/>
  <c r="AD255" i="2"/>
  <c r="AD254" i="2"/>
  <c r="AD253" i="2"/>
  <c r="AD252" i="2"/>
  <c r="AD251" i="2"/>
  <c r="AD250" i="2"/>
  <c r="AD249" i="2"/>
  <c r="AD248" i="2"/>
  <c r="AD247" i="2"/>
  <c r="AD246" i="2"/>
  <c r="AD245" i="2"/>
  <c r="AD244" i="2"/>
  <c r="AD243" i="2"/>
  <c r="AD242" i="2"/>
  <c r="AD241" i="2"/>
  <c r="AD240" i="2"/>
  <c r="AD239" i="2"/>
  <c r="AD238" i="2"/>
  <c r="AD237" i="2"/>
  <c r="AD236" i="2"/>
  <c r="AD235" i="2"/>
  <c r="AD234" i="2"/>
  <c r="AD233" i="2"/>
  <c r="AD232" i="2"/>
  <c r="AD231" i="2"/>
  <c r="AD230" i="2"/>
  <c r="AD229" i="2"/>
  <c r="AD228" i="2"/>
  <c r="AD227" i="2"/>
  <c r="AD226" i="2"/>
  <c r="AD225" i="2"/>
  <c r="AD224" i="2"/>
  <c r="AD223" i="2"/>
  <c r="AD222" i="2"/>
  <c r="AD221" i="2"/>
  <c r="AD220" i="2"/>
  <c r="AD219" i="2"/>
  <c r="AD218" i="2"/>
  <c r="AD217" i="2"/>
  <c r="AD216" i="2"/>
  <c r="AD215" i="2"/>
  <c r="AD214" i="2"/>
  <c r="AD213" i="2"/>
  <c r="AD212" i="2"/>
  <c r="AD211" i="2"/>
  <c r="AD210" i="2"/>
  <c r="AD209" i="2"/>
  <c r="AD208" i="2"/>
  <c r="AD207" i="2"/>
  <c r="AD206" i="2"/>
  <c r="AD205" i="2"/>
  <c r="AD204" i="2"/>
  <c r="AD203" i="2"/>
  <c r="AD202" i="2"/>
  <c r="AD201" i="2"/>
  <c r="AD200" i="2"/>
  <c r="AD199" i="2"/>
  <c r="AD198" i="2"/>
  <c r="AD197" i="2"/>
  <c r="AD196" i="2"/>
  <c r="AD195" i="2"/>
  <c r="AD194" i="2"/>
  <c r="AD193" i="2"/>
  <c r="AD192" i="2"/>
  <c r="AD191" i="2"/>
  <c r="AD190" i="2"/>
  <c r="AD189" i="2"/>
  <c r="AD188" i="2"/>
  <c r="AD187" i="2"/>
  <c r="AD186" i="2"/>
  <c r="AD185" i="2"/>
  <c r="AD184" i="2"/>
  <c r="AD183" i="2"/>
  <c r="AD182" i="2"/>
  <c r="AD181" i="2"/>
  <c r="AD180" i="2"/>
  <c r="AD179" i="2"/>
  <c r="AD178" i="2"/>
  <c r="AD177" i="2"/>
  <c r="AD176" i="2"/>
  <c r="AD175" i="2"/>
  <c r="AD174" i="2"/>
  <c r="AD173" i="2"/>
  <c r="AD172" i="2"/>
  <c r="AD171" i="2"/>
  <c r="AD170" i="2"/>
  <c r="AD169" i="2"/>
  <c r="AD168" i="2"/>
  <c r="AD167" i="2"/>
  <c r="AD166" i="2"/>
  <c r="AD165" i="2"/>
  <c r="AD164" i="2"/>
  <c r="AD163" i="2"/>
  <c r="AD162" i="2"/>
  <c r="AD161" i="2"/>
  <c r="AD160" i="2"/>
  <c r="AD159" i="2"/>
  <c r="AD158" i="2"/>
  <c r="AD157" i="2"/>
  <c r="AD156" i="2"/>
  <c r="AD155" i="2"/>
  <c r="AD154" i="2"/>
  <c r="AD153" i="2"/>
  <c r="AD152" i="2"/>
  <c r="AD151" i="2"/>
  <c r="AD150" i="2"/>
  <c r="AD149" i="2"/>
  <c r="AD148" i="2"/>
  <c r="AD147" i="2"/>
  <c r="AD146" i="2"/>
  <c r="AD145" i="2"/>
  <c r="AD144" i="2"/>
  <c r="AD143" i="2"/>
  <c r="AD142" i="2"/>
  <c r="AD141" i="2"/>
  <c r="AD140" i="2"/>
  <c r="AD139" i="2"/>
  <c r="AD138" i="2"/>
  <c r="AD137" i="2"/>
  <c r="AD136" i="2"/>
  <c r="AD135" i="2"/>
  <c r="AD134" i="2"/>
  <c r="AD133" i="2"/>
  <c r="AD132" i="2"/>
  <c r="AD131" i="2"/>
  <c r="AD130" i="2"/>
  <c r="AD129" i="2"/>
  <c r="AD128" i="2"/>
  <c r="AD127" i="2"/>
  <c r="AD126" i="2"/>
  <c r="AD125" i="2"/>
  <c r="AD124" i="2"/>
  <c r="AD123" i="2"/>
  <c r="AD122" i="2"/>
  <c r="AD121" i="2"/>
  <c r="AD120" i="2"/>
  <c r="AD119" i="2"/>
  <c r="AD118" i="2"/>
  <c r="AD117" i="2"/>
  <c r="AD116" i="2"/>
  <c r="AD115" i="2"/>
  <c r="AD114" i="2"/>
  <c r="AD113" i="2"/>
  <c r="AD112" i="2"/>
  <c r="AD111" i="2"/>
  <c r="AD110" i="2"/>
  <c r="AD109" i="2"/>
  <c r="AD108" i="2"/>
  <c r="AD107" i="2"/>
  <c r="AD106" i="2"/>
  <c r="AD105" i="2"/>
  <c r="AD104" i="2"/>
  <c r="AD103" i="2"/>
  <c r="AD102" i="2"/>
  <c r="AD101" i="2"/>
  <c r="AD100" i="2"/>
  <c r="AD99" i="2"/>
  <c r="AD98" i="2"/>
  <c r="AD97" i="2"/>
  <c r="AD96" i="2"/>
  <c r="AD95" i="2"/>
  <c r="AD94" i="2"/>
  <c r="AD93" i="2"/>
  <c r="AD92" i="2"/>
  <c r="AD91" i="2"/>
  <c r="AD90" i="2"/>
  <c r="AD89" i="2"/>
  <c r="AD88" i="2"/>
  <c r="AD87" i="2"/>
  <c r="AD86" i="2"/>
  <c r="AD85" i="2"/>
  <c r="AD84" i="2"/>
  <c r="AD83" i="2"/>
  <c r="AD82" i="2"/>
  <c r="AD81" i="2"/>
  <c r="AD80" i="2"/>
  <c r="AD79" i="2"/>
  <c r="AD78" i="2"/>
  <c r="AD77" i="2"/>
  <c r="AD76" i="2"/>
  <c r="AD75" i="2"/>
  <c r="AD74" i="2"/>
  <c r="AD73" i="2"/>
  <c r="AD72" i="2"/>
  <c r="AD71" i="2"/>
  <c r="AD70" i="2"/>
  <c r="AD69" i="2"/>
  <c r="AD68" i="2"/>
  <c r="AD67" i="2"/>
  <c r="AD66" i="2"/>
  <c r="AD65" i="2"/>
  <c r="AD64" i="2"/>
  <c r="AD63" i="2"/>
  <c r="AD62" i="2"/>
  <c r="AD61" i="2"/>
  <c r="AD60" i="2"/>
  <c r="AD59" i="2"/>
  <c r="AD58" i="2"/>
  <c r="AD57" i="2"/>
  <c r="AD56" i="2"/>
  <c r="AD55" i="2"/>
  <c r="AD54" i="2"/>
  <c r="AD53" i="2"/>
  <c r="AD52" i="2"/>
  <c r="AD51" i="2"/>
  <c r="AD50" i="2"/>
  <c r="AD49" i="2"/>
  <c r="AD48" i="2"/>
  <c r="AD47" i="2"/>
  <c r="AD46" i="2"/>
  <c r="AD45" i="2"/>
  <c r="AD44" i="2"/>
  <c r="AD43" i="2"/>
  <c r="AD42" i="2"/>
  <c r="AD41" i="2"/>
  <c r="AD40" i="2"/>
  <c r="AD39" i="2"/>
  <c r="AD38" i="2"/>
  <c r="AD37" i="2"/>
  <c r="AD36" i="2"/>
  <c r="AD35" i="2"/>
  <c r="AD34" i="2"/>
  <c r="AD33" i="2"/>
  <c r="AD32" i="2"/>
  <c r="AD31" i="2"/>
  <c r="AD30" i="2"/>
  <c r="AD29" i="2"/>
  <c r="AD28" i="2"/>
  <c r="AD27" i="2"/>
  <c r="AD26" i="2"/>
  <c r="AD25" i="2"/>
  <c r="AD24" i="2"/>
  <c r="AD23" i="2"/>
  <c r="AD22" i="2"/>
  <c r="AD21" i="2"/>
  <c r="AD20" i="2"/>
  <c r="AD19" i="2"/>
  <c r="AD18" i="2"/>
  <c r="AD17" i="2"/>
  <c r="AD16" i="2"/>
  <c r="AD15" i="2"/>
  <c r="AD14" i="2"/>
  <c r="AD13" i="2"/>
  <c r="AD12" i="2"/>
  <c r="Y261" i="2"/>
  <c r="W261" i="2" s="1"/>
  <c r="Y260" i="2"/>
  <c r="W260" i="2" s="1"/>
  <c r="Y259" i="2"/>
  <c r="Y258" i="2"/>
  <c r="Y257" i="2"/>
  <c r="W257" i="2" s="1"/>
  <c r="Y256" i="2"/>
  <c r="W256" i="2" s="1"/>
  <c r="Y255" i="2"/>
  <c r="Y254" i="2"/>
  <c r="Y253" i="2"/>
  <c r="W253" i="2" s="1"/>
  <c r="Y252" i="2"/>
  <c r="W252" i="2" s="1"/>
  <c r="Y251" i="2"/>
  <c r="Y250" i="2"/>
  <c r="Y249" i="2"/>
  <c r="W249" i="2" s="1"/>
  <c r="Y248" i="2"/>
  <c r="W248" i="2" s="1"/>
  <c r="Y247" i="2"/>
  <c r="Y246" i="2"/>
  <c r="Y245" i="2"/>
  <c r="W245" i="2" s="1"/>
  <c r="Y244" i="2"/>
  <c r="W244" i="2" s="1"/>
  <c r="Y243" i="2"/>
  <c r="Y242" i="2"/>
  <c r="Y241" i="2"/>
  <c r="W241" i="2" s="1"/>
  <c r="Y240" i="2"/>
  <c r="W240" i="2" s="1"/>
  <c r="Y239" i="2"/>
  <c r="Y238" i="2"/>
  <c r="Y237" i="2"/>
  <c r="W237" i="2" s="1"/>
  <c r="Y236" i="2"/>
  <c r="W236" i="2" s="1"/>
  <c r="Y235" i="2"/>
  <c r="Y234" i="2"/>
  <c r="Y233" i="2"/>
  <c r="W233" i="2" s="1"/>
  <c r="Y232" i="2"/>
  <c r="W232" i="2" s="1"/>
  <c r="Y231" i="2"/>
  <c r="Y230" i="2"/>
  <c r="Y229" i="2"/>
  <c r="W229" i="2" s="1"/>
  <c r="Y228" i="2"/>
  <c r="W228" i="2" s="1"/>
  <c r="Y227" i="2"/>
  <c r="Y226" i="2"/>
  <c r="Y225" i="2"/>
  <c r="W225" i="2" s="1"/>
  <c r="Y224" i="2"/>
  <c r="W224" i="2" s="1"/>
  <c r="Y223" i="2"/>
  <c r="Y222" i="2"/>
  <c r="Y221" i="2"/>
  <c r="W221" i="2" s="1"/>
  <c r="Y220" i="2"/>
  <c r="W220" i="2" s="1"/>
  <c r="Y219" i="2"/>
  <c r="Y218" i="2"/>
  <c r="Y217" i="2"/>
  <c r="W217" i="2" s="1"/>
  <c r="Y216" i="2"/>
  <c r="W216" i="2" s="1"/>
  <c r="Y215" i="2"/>
  <c r="Y214" i="2"/>
  <c r="Y213" i="2"/>
  <c r="W213" i="2" s="1"/>
  <c r="Y212" i="2"/>
  <c r="W212" i="2" s="1"/>
  <c r="Y211" i="2"/>
  <c r="Y210" i="2"/>
  <c r="Y209" i="2"/>
  <c r="W209" i="2" s="1"/>
  <c r="Y208" i="2"/>
  <c r="W208" i="2" s="1"/>
  <c r="Y207" i="2"/>
  <c r="Y206" i="2"/>
  <c r="Y205" i="2"/>
  <c r="W205" i="2" s="1"/>
  <c r="Y204" i="2"/>
  <c r="W204" i="2" s="1"/>
  <c r="Y203" i="2"/>
  <c r="Y202" i="2"/>
  <c r="Y201" i="2"/>
  <c r="W201" i="2" s="1"/>
  <c r="Y200" i="2"/>
  <c r="W200" i="2" s="1"/>
  <c r="Y199" i="2"/>
  <c r="Y198" i="2"/>
  <c r="Y197" i="2"/>
  <c r="W197" i="2" s="1"/>
  <c r="Y196" i="2"/>
  <c r="W196" i="2" s="1"/>
  <c r="Y195" i="2"/>
  <c r="Y194" i="2"/>
  <c r="Y193" i="2"/>
  <c r="W193" i="2" s="1"/>
  <c r="Y192" i="2"/>
  <c r="W192" i="2" s="1"/>
  <c r="Y191" i="2"/>
  <c r="Y190" i="2"/>
  <c r="Y189" i="2"/>
  <c r="W189" i="2" s="1"/>
  <c r="Y188" i="2"/>
  <c r="W188" i="2" s="1"/>
  <c r="Y187" i="2"/>
  <c r="Y186" i="2"/>
  <c r="Y185" i="2"/>
  <c r="W185" i="2" s="1"/>
  <c r="Y184" i="2"/>
  <c r="W184" i="2" s="1"/>
  <c r="Y183" i="2"/>
  <c r="Y182" i="2"/>
  <c r="Y181" i="2"/>
  <c r="W181" i="2" s="1"/>
  <c r="Y180" i="2"/>
  <c r="W180" i="2" s="1"/>
  <c r="Y179" i="2"/>
  <c r="Y178" i="2"/>
  <c r="Y177" i="2"/>
  <c r="W177" i="2" s="1"/>
  <c r="Y176" i="2"/>
  <c r="W176" i="2" s="1"/>
  <c r="Y175" i="2"/>
  <c r="Y174" i="2"/>
  <c r="Y173" i="2"/>
  <c r="W173" i="2" s="1"/>
  <c r="Y172" i="2"/>
  <c r="W172" i="2" s="1"/>
  <c r="Y171" i="2"/>
  <c r="Y170" i="2"/>
  <c r="Y169" i="2"/>
  <c r="W169" i="2" s="1"/>
  <c r="Y168" i="2"/>
  <c r="W168" i="2" s="1"/>
  <c r="Y167" i="2"/>
  <c r="Y166" i="2"/>
  <c r="Y165" i="2"/>
  <c r="W165" i="2" s="1"/>
  <c r="Y164" i="2"/>
  <c r="W164" i="2" s="1"/>
  <c r="Y163" i="2"/>
  <c r="Y162" i="2"/>
  <c r="Y161" i="2"/>
  <c r="W161" i="2" s="1"/>
  <c r="Y160" i="2"/>
  <c r="W160" i="2" s="1"/>
  <c r="Y159" i="2"/>
  <c r="Y158" i="2"/>
  <c r="Y157" i="2"/>
  <c r="W157" i="2" s="1"/>
  <c r="Y156" i="2"/>
  <c r="W156" i="2" s="1"/>
  <c r="Y155" i="2"/>
  <c r="Y154" i="2"/>
  <c r="Y153" i="2"/>
  <c r="W153" i="2" s="1"/>
  <c r="Y152" i="2"/>
  <c r="W152" i="2" s="1"/>
  <c r="Y151" i="2"/>
  <c r="Y150" i="2"/>
  <c r="Y149" i="2"/>
  <c r="W149" i="2" s="1"/>
  <c r="Y148" i="2"/>
  <c r="W148" i="2" s="1"/>
  <c r="Y147" i="2"/>
  <c r="Y146" i="2"/>
  <c r="Y145" i="2"/>
  <c r="W145" i="2" s="1"/>
  <c r="Y144" i="2"/>
  <c r="W144" i="2" s="1"/>
  <c r="Y143" i="2"/>
  <c r="Y142" i="2"/>
  <c r="Y141" i="2"/>
  <c r="W141" i="2" s="1"/>
  <c r="Y140" i="2"/>
  <c r="W140" i="2" s="1"/>
  <c r="Y139" i="2"/>
  <c r="Y138" i="2"/>
  <c r="Y137" i="2"/>
  <c r="W137" i="2" s="1"/>
  <c r="Y136" i="2"/>
  <c r="W136" i="2" s="1"/>
  <c r="Y135" i="2"/>
  <c r="Y134" i="2"/>
  <c r="Y133" i="2"/>
  <c r="W133" i="2" s="1"/>
  <c r="Y132" i="2"/>
  <c r="W132" i="2" s="1"/>
  <c r="Y131" i="2"/>
  <c r="Y130" i="2"/>
  <c r="Y129" i="2"/>
  <c r="W129" i="2" s="1"/>
  <c r="Y128" i="2"/>
  <c r="W128" i="2" s="1"/>
  <c r="Y127" i="2"/>
  <c r="Y126" i="2"/>
  <c r="Y125" i="2"/>
  <c r="W125" i="2" s="1"/>
  <c r="Y124" i="2"/>
  <c r="W124" i="2" s="1"/>
  <c r="Y123" i="2"/>
  <c r="Y122" i="2"/>
  <c r="Y121" i="2"/>
  <c r="W121" i="2" s="1"/>
  <c r="Y120" i="2"/>
  <c r="W120" i="2" s="1"/>
  <c r="Y119" i="2"/>
  <c r="Y118" i="2"/>
  <c r="Y117" i="2"/>
  <c r="W117" i="2" s="1"/>
  <c r="Y116" i="2"/>
  <c r="W116" i="2" s="1"/>
  <c r="Y115" i="2"/>
  <c r="Y114" i="2"/>
  <c r="Y113" i="2"/>
  <c r="W113" i="2" s="1"/>
  <c r="Y112" i="2"/>
  <c r="W112" i="2" s="1"/>
  <c r="Y111" i="2"/>
  <c r="Y110" i="2"/>
  <c r="Y109" i="2"/>
  <c r="W109" i="2" s="1"/>
  <c r="Y108" i="2"/>
  <c r="W108" i="2" s="1"/>
  <c r="Y107" i="2"/>
  <c r="Y106" i="2"/>
  <c r="Y105" i="2"/>
  <c r="W105" i="2" s="1"/>
  <c r="Y104" i="2"/>
  <c r="W104" i="2" s="1"/>
  <c r="Y103" i="2"/>
  <c r="Y102" i="2"/>
  <c r="Y101" i="2"/>
  <c r="W101" i="2" s="1"/>
  <c r="Y100" i="2"/>
  <c r="W100" i="2" s="1"/>
  <c r="Y99" i="2"/>
  <c r="Y98" i="2"/>
  <c r="Y97" i="2"/>
  <c r="W97" i="2" s="1"/>
  <c r="Y96" i="2"/>
  <c r="W96" i="2" s="1"/>
  <c r="Y95" i="2"/>
  <c r="Y94" i="2"/>
  <c r="Y93" i="2"/>
  <c r="W93" i="2" s="1"/>
  <c r="Y92" i="2"/>
  <c r="W92" i="2" s="1"/>
  <c r="Y91" i="2"/>
  <c r="Y90" i="2"/>
  <c r="Y89" i="2"/>
  <c r="W89" i="2" s="1"/>
  <c r="Y88" i="2"/>
  <c r="W88" i="2" s="1"/>
  <c r="Y87" i="2"/>
  <c r="Y86" i="2"/>
  <c r="Y85" i="2"/>
  <c r="W85" i="2" s="1"/>
  <c r="Y84" i="2"/>
  <c r="W84" i="2" s="1"/>
  <c r="Y83" i="2"/>
  <c r="Y82" i="2"/>
  <c r="Y81" i="2"/>
  <c r="W81" i="2" s="1"/>
  <c r="Y80" i="2"/>
  <c r="W80" i="2" s="1"/>
  <c r="Y79" i="2"/>
  <c r="Y78" i="2"/>
  <c r="Y77" i="2"/>
  <c r="W77" i="2" s="1"/>
  <c r="Y76" i="2"/>
  <c r="W76" i="2" s="1"/>
  <c r="Y75" i="2"/>
  <c r="Y74" i="2"/>
  <c r="Y73" i="2"/>
  <c r="W73" i="2" s="1"/>
  <c r="Y72" i="2"/>
  <c r="W72" i="2" s="1"/>
  <c r="Y71" i="2"/>
  <c r="Y70" i="2"/>
  <c r="Y69" i="2"/>
  <c r="W69" i="2" s="1"/>
  <c r="Y68" i="2"/>
  <c r="W68" i="2" s="1"/>
  <c r="Y67" i="2"/>
  <c r="Y66" i="2"/>
  <c r="Y65" i="2"/>
  <c r="W65" i="2" s="1"/>
  <c r="Y64" i="2"/>
  <c r="W64" i="2" s="1"/>
  <c r="Y63" i="2"/>
  <c r="Y62" i="2"/>
  <c r="Y61" i="2"/>
  <c r="W61" i="2" s="1"/>
  <c r="Y60" i="2"/>
  <c r="W60" i="2" s="1"/>
  <c r="Y59" i="2"/>
  <c r="Y58" i="2"/>
  <c r="Y57" i="2"/>
  <c r="W57" i="2" s="1"/>
  <c r="Y56" i="2"/>
  <c r="W56" i="2" s="1"/>
  <c r="Y55" i="2"/>
  <c r="Y54" i="2"/>
  <c r="Y53" i="2"/>
  <c r="W53" i="2" s="1"/>
  <c r="Y52" i="2"/>
  <c r="W52" i="2" s="1"/>
  <c r="Y51" i="2"/>
  <c r="Y50" i="2"/>
  <c r="Y49" i="2"/>
  <c r="W49" i="2" s="1"/>
  <c r="Y48" i="2"/>
  <c r="W48" i="2" s="1"/>
  <c r="Y47" i="2"/>
  <c r="Y46" i="2"/>
  <c r="Y45" i="2"/>
  <c r="W45" i="2" s="1"/>
  <c r="Y44" i="2"/>
  <c r="W44" i="2" s="1"/>
  <c r="Y43" i="2"/>
  <c r="Y42" i="2"/>
  <c r="W42" i="2" s="1"/>
  <c r="Y41" i="2"/>
  <c r="W41" i="2" s="1"/>
  <c r="Y40" i="2"/>
  <c r="W40" i="2" s="1"/>
  <c r="Y39" i="2"/>
  <c r="Y38" i="2"/>
  <c r="W38" i="2" s="1"/>
  <c r="Y37" i="2"/>
  <c r="W37" i="2" s="1"/>
  <c r="Y36" i="2"/>
  <c r="W36" i="2" s="1"/>
  <c r="Y35" i="2"/>
  <c r="Y34" i="2"/>
  <c r="W34" i="2" s="1"/>
  <c r="Y33" i="2"/>
  <c r="W33" i="2" s="1"/>
  <c r="Y32" i="2"/>
  <c r="W32" i="2" s="1"/>
  <c r="Y31" i="2"/>
  <c r="Y30" i="2"/>
  <c r="W30" i="2" s="1"/>
  <c r="Y29" i="2"/>
  <c r="W29" i="2" s="1"/>
  <c r="Y28" i="2"/>
  <c r="W28" i="2" s="1"/>
  <c r="Y27" i="2"/>
  <c r="Y26" i="2"/>
  <c r="W26" i="2" s="1"/>
  <c r="Y25" i="2"/>
  <c r="W25" i="2" s="1"/>
  <c r="Y24" i="2"/>
  <c r="W24" i="2" s="1"/>
  <c r="Y23" i="2"/>
  <c r="Y22" i="2"/>
  <c r="W22" i="2" s="1"/>
  <c r="Y21" i="2"/>
  <c r="W21" i="2" s="1"/>
  <c r="Y20" i="2"/>
  <c r="W20" i="2" s="1"/>
  <c r="Y19" i="2"/>
  <c r="Y18" i="2"/>
  <c r="W18" i="2" s="1"/>
  <c r="Y17" i="2"/>
  <c r="Y16" i="2"/>
  <c r="Q16" i="3" s="1"/>
  <c r="Y15" i="2"/>
  <c r="Q15" i="3" s="1"/>
  <c r="Y14" i="2"/>
  <c r="Q14" i="3" s="1"/>
  <c r="Y13" i="2"/>
  <c r="Q13" i="3" s="1"/>
  <c r="Y12" i="2"/>
  <c r="Q12" i="3" s="1"/>
  <c r="W58" i="2" l="1"/>
  <c r="Q58" i="3"/>
  <c r="W78" i="2"/>
  <c r="Q78" i="3"/>
  <c r="W90" i="2"/>
  <c r="Q90" i="3"/>
  <c r="W106" i="2"/>
  <c r="Q106" i="3"/>
  <c r="W118" i="2"/>
  <c r="Q118" i="3"/>
  <c r="W130" i="2"/>
  <c r="Q130" i="3"/>
  <c r="W142" i="2"/>
  <c r="Q142" i="3"/>
  <c r="W154" i="2"/>
  <c r="Q154" i="3"/>
  <c r="W162" i="2"/>
  <c r="Q162" i="3"/>
  <c r="W170" i="2"/>
  <c r="Q170" i="3"/>
  <c r="W178" i="2"/>
  <c r="Q178" i="3"/>
  <c r="W190" i="2"/>
  <c r="Q190" i="3"/>
  <c r="W198" i="2"/>
  <c r="Q198" i="3"/>
  <c r="W210" i="2"/>
  <c r="Q210" i="3"/>
  <c r="W218" i="2"/>
  <c r="Q218" i="3"/>
  <c r="W226" i="2"/>
  <c r="Q226" i="3"/>
  <c r="W234" i="2"/>
  <c r="Q234" i="3"/>
  <c r="W242" i="2"/>
  <c r="Q242" i="3"/>
  <c r="W250" i="2"/>
  <c r="Q250" i="3"/>
  <c r="W254" i="2"/>
  <c r="Q254" i="3"/>
  <c r="W23" i="2"/>
  <c r="Q23" i="3"/>
  <c r="W31" i="2"/>
  <c r="Q31" i="3"/>
  <c r="W39" i="2"/>
  <c r="Q39" i="3"/>
  <c r="W47" i="2"/>
  <c r="Q47" i="3"/>
  <c r="W55" i="2"/>
  <c r="Q55" i="3"/>
  <c r="W63" i="2"/>
  <c r="Q63" i="3"/>
  <c r="W71" i="2"/>
  <c r="Q71" i="3"/>
  <c r="W79" i="2"/>
  <c r="Q79" i="3"/>
  <c r="W87" i="2"/>
  <c r="Q87" i="3"/>
  <c r="W95" i="2"/>
  <c r="Q95" i="3"/>
  <c r="W103" i="2"/>
  <c r="Q103" i="3"/>
  <c r="W111" i="2"/>
  <c r="Q111" i="3"/>
  <c r="W119" i="2"/>
  <c r="Q119" i="3"/>
  <c r="W127" i="2"/>
  <c r="Q127" i="3"/>
  <c r="W131" i="2"/>
  <c r="Q131" i="3"/>
  <c r="W139" i="2"/>
  <c r="Q139" i="3"/>
  <c r="W151" i="2"/>
  <c r="Q151" i="3"/>
  <c r="W155" i="2"/>
  <c r="Q155" i="3"/>
  <c r="W167" i="2"/>
  <c r="Q167" i="3"/>
  <c r="W175" i="2"/>
  <c r="Q175" i="3"/>
  <c r="W183" i="2"/>
  <c r="Q183" i="3"/>
  <c r="W191" i="2"/>
  <c r="Q191" i="3"/>
  <c r="W199" i="2"/>
  <c r="Q199" i="3"/>
  <c r="W207" i="2"/>
  <c r="Q207" i="3"/>
  <c r="W215" i="2"/>
  <c r="Q215" i="3"/>
  <c r="W223" i="2"/>
  <c r="Q223" i="3"/>
  <c r="W231" i="2"/>
  <c r="Q231" i="3"/>
  <c r="W239" i="2"/>
  <c r="Q239" i="3"/>
  <c r="W251" i="2"/>
  <c r="Q251" i="3"/>
  <c r="W259" i="2"/>
  <c r="Q259" i="3"/>
  <c r="Q26" i="3"/>
  <c r="Q34" i="3"/>
  <c r="Q42" i="3"/>
  <c r="W50" i="2"/>
  <c r="Q50" i="3"/>
  <c r="W66" i="2"/>
  <c r="Q66" i="3"/>
  <c r="W74" i="2"/>
  <c r="Q74" i="3"/>
  <c r="W94" i="2"/>
  <c r="Q94" i="3"/>
  <c r="W102" i="2"/>
  <c r="Q102" i="3"/>
  <c r="W114" i="2"/>
  <c r="Q114" i="3"/>
  <c r="W126" i="2"/>
  <c r="Q126" i="3"/>
  <c r="W138" i="2"/>
  <c r="Q138" i="3"/>
  <c r="W150" i="2"/>
  <c r="Q150" i="3"/>
  <c r="W158" i="2"/>
  <c r="Q158" i="3"/>
  <c r="W166" i="2"/>
  <c r="Q166" i="3"/>
  <c r="W174" i="2"/>
  <c r="Q174" i="3"/>
  <c r="W186" i="2"/>
  <c r="Q186" i="3"/>
  <c r="W194" i="2"/>
  <c r="Q194" i="3"/>
  <c r="W202" i="2"/>
  <c r="Q202" i="3"/>
  <c r="W214" i="2"/>
  <c r="Q214" i="3"/>
  <c r="W222" i="2"/>
  <c r="Q222" i="3"/>
  <c r="W230" i="2"/>
  <c r="Q230" i="3"/>
  <c r="W238" i="2"/>
  <c r="Q238" i="3"/>
  <c r="W246" i="2"/>
  <c r="Q246" i="3"/>
  <c r="W258" i="2"/>
  <c r="Q258" i="3"/>
  <c r="W19" i="2"/>
  <c r="Q19" i="3"/>
  <c r="W27" i="2"/>
  <c r="Q27" i="3"/>
  <c r="W35" i="2"/>
  <c r="Q35" i="3"/>
  <c r="W43" i="2"/>
  <c r="Q43" i="3"/>
  <c r="W51" i="2"/>
  <c r="Q51" i="3"/>
  <c r="W59" i="2"/>
  <c r="Q59" i="3"/>
  <c r="W67" i="2"/>
  <c r="Q67" i="3"/>
  <c r="W75" i="2"/>
  <c r="Q75" i="3"/>
  <c r="W83" i="2"/>
  <c r="Q83" i="3"/>
  <c r="W91" i="2"/>
  <c r="Q91" i="3"/>
  <c r="W99" i="2"/>
  <c r="Q99" i="3"/>
  <c r="W107" i="2"/>
  <c r="Q107" i="3"/>
  <c r="W115" i="2"/>
  <c r="Q115" i="3"/>
  <c r="W123" i="2"/>
  <c r="Q123" i="3"/>
  <c r="W135" i="2"/>
  <c r="Q135" i="3"/>
  <c r="W143" i="2"/>
  <c r="Q143" i="3"/>
  <c r="W147" i="2"/>
  <c r="Q147" i="3"/>
  <c r="W159" i="2"/>
  <c r="Q159" i="3"/>
  <c r="W163" i="2"/>
  <c r="Q163" i="3"/>
  <c r="W171" i="2"/>
  <c r="Q171" i="3"/>
  <c r="W179" i="2"/>
  <c r="Q179" i="3"/>
  <c r="W187" i="2"/>
  <c r="Q187" i="3"/>
  <c r="W195" i="2"/>
  <c r="Q195" i="3"/>
  <c r="W203" i="2"/>
  <c r="Q203" i="3"/>
  <c r="W211" i="2"/>
  <c r="Q211" i="3"/>
  <c r="W219" i="2"/>
  <c r="Q219" i="3"/>
  <c r="W227" i="2"/>
  <c r="Q227" i="3"/>
  <c r="W235" i="2"/>
  <c r="Q235" i="3"/>
  <c r="W243" i="2"/>
  <c r="Q243" i="3"/>
  <c r="W247" i="2"/>
  <c r="Q247" i="3"/>
  <c r="W255" i="2"/>
  <c r="Q255" i="3"/>
  <c r="W46" i="2"/>
  <c r="Q46" i="3"/>
  <c r="W62" i="2"/>
  <c r="Q62" i="3"/>
  <c r="W86" i="2"/>
  <c r="Q86" i="3"/>
  <c r="W206" i="2"/>
  <c r="Q206" i="3"/>
  <c r="Q22" i="3"/>
  <c r="Q30" i="3"/>
  <c r="Q38" i="3"/>
  <c r="W54" i="2"/>
  <c r="Q54" i="3"/>
  <c r="W70" i="2"/>
  <c r="Q70" i="3"/>
  <c r="W82" i="2"/>
  <c r="Q82" i="3"/>
  <c r="W98" i="2"/>
  <c r="Q98" i="3"/>
  <c r="W110" i="2"/>
  <c r="Q110" i="3"/>
  <c r="W122" i="2"/>
  <c r="Q122" i="3"/>
  <c r="W134" i="2"/>
  <c r="Q134" i="3"/>
  <c r="W146" i="2"/>
  <c r="Q146" i="3"/>
  <c r="W182" i="2"/>
  <c r="Q182" i="3"/>
  <c r="Q20" i="3"/>
  <c r="Q24" i="3"/>
  <c r="Q28" i="3"/>
  <c r="Q32" i="3"/>
  <c r="Q36" i="3"/>
  <c r="Q40" i="3"/>
  <c r="Q44" i="3"/>
  <c r="Q48" i="3"/>
  <c r="Q52" i="3"/>
  <c r="Q56" i="3"/>
  <c r="Q60" i="3"/>
  <c r="Q64" i="3"/>
  <c r="Q68" i="3"/>
  <c r="Q72" i="3"/>
  <c r="Q76" i="3"/>
  <c r="Q80" i="3"/>
  <c r="Q84" i="3"/>
  <c r="Q88" i="3"/>
  <c r="Q92" i="3"/>
  <c r="Q96" i="3"/>
  <c r="Q100" i="3"/>
  <c r="Q104" i="3"/>
  <c r="Q108" i="3"/>
  <c r="Q112" i="3"/>
  <c r="Q116" i="3"/>
  <c r="Q120" i="3"/>
  <c r="Q124" i="3"/>
  <c r="Q128" i="3"/>
  <c r="Q132" i="3"/>
  <c r="Q136" i="3"/>
  <c r="Q140" i="3"/>
  <c r="Q144" i="3"/>
  <c r="Q148" i="3"/>
  <c r="Q152" i="3"/>
  <c r="Q156" i="3"/>
  <c r="Q160" i="3"/>
  <c r="Q164" i="3"/>
  <c r="Q168" i="3"/>
  <c r="Q172" i="3"/>
  <c r="Q176" i="3"/>
  <c r="Q180" i="3"/>
  <c r="Q184" i="3"/>
  <c r="Q188" i="3"/>
  <c r="Q192" i="3"/>
  <c r="Q196" i="3"/>
  <c r="Q200" i="3"/>
  <c r="Q204" i="3"/>
  <c r="Q208" i="3"/>
  <c r="Q212" i="3"/>
  <c r="Q216" i="3"/>
  <c r="Q220" i="3"/>
  <c r="Q224" i="3"/>
  <c r="Q228" i="3"/>
  <c r="Q232" i="3"/>
  <c r="Q236" i="3"/>
  <c r="Q240" i="3"/>
  <c r="Q244" i="3"/>
  <c r="Q248" i="3"/>
  <c r="Q252" i="3"/>
  <c r="Q256" i="3"/>
  <c r="Q260" i="3"/>
  <c r="AD12" i="3"/>
  <c r="L18" i="2"/>
  <c r="P18" i="2"/>
  <c r="I18" i="2"/>
  <c r="M18" i="2"/>
  <c r="Q18" i="2"/>
  <c r="Q18" i="3"/>
  <c r="J18" i="2"/>
  <c r="N18" i="2"/>
  <c r="R18" i="2"/>
  <c r="K18" i="2"/>
  <c r="O18" i="2"/>
  <c r="S18" i="2"/>
  <c r="R17" i="2"/>
  <c r="J17" i="2"/>
  <c r="X19" i="3"/>
  <c r="N17" i="2"/>
  <c r="I17" i="2"/>
  <c r="Q17" i="2"/>
  <c r="X16" i="3"/>
  <c r="X17" i="3"/>
  <c r="BA251" i="4"/>
  <c r="BA247" i="4"/>
  <c r="BA243" i="4"/>
  <c r="BA239" i="4"/>
  <c r="BA235" i="4"/>
  <c r="BA231" i="4"/>
  <c r="BA227" i="4"/>
  <c r="BA223" i="4"/>
  <c r="BA219" i="4"/>
  <c r="BA215" i="4"/>
  <c r="BA211" i="4"/>
  <c r="BA207" i="4"/>
  <c r="BA203" i="4"/>
  <c r="BA199" i="4"/>
  <c r="BA195" i="4"/>
  <c r="BA191" i="4"/>
  <c r="BA187" i="4"/>
  <c r="BA183" i="4"/>
  <c r="BA179" i="4"/>
  <c r="BA175" i="4"/>
  <c r="BA171" i="4"/>
  <c r="BA167" i="4"/>
  <c r="BA163" i="4"/>
  <c r="BA159" i="4"/>
  <c r="BA155" i="4"/>
  <c r="BA151" i="4"/>
  <c r="BA147" i="4"/>
  <c r="BA143" i="4"/>
  <c r="BA139" i="4"/>
  <c r="BA135" i="4"/>
  <c r="BA131" i="4"/>
  <c r="BA127" i="4"/>
  <c r="BA123" i="4"/>
  <c r="BA119" i="4"/>
  <c r="BA115" i="4"/>
  <c r="BA111" i="4"/>
  <c r="BA107" i="4"/>
  <c r="BA103" i="4"/>
  <c r="BA99" i="4"/>
  <c r="BA95" i="4"/>
  <c r="BA91" i="4"/>
  <c r="BA87" i="4"/>
  <c r="BA83" i="4"/>
  <c r="BA79" i="4"/>
  <c r="BA75" i="4"/>
  <c r="BA71" i="4"/>
  <c r="BA67" i="4"/>
  <c r="BA63" i="4"/>
  <c r="BA59" i="4"/>
  <c r="BA55" i="4"/>
  <c r="BA51" i="4"/>
  <c r="BA47" i="4"/>
  <c r="BA43" i="4"/>
  <c r="BA39" i="4"/>
  <c r="BA35" i="4"/>
  <c r="BA31" i="4"/>
  <c r="BA27" i="4"/>
  <c r="BA23" i="4"/>
  <c r="BA19" i="4"/>
  <c r="BA15" i="4"/>
  <c r="BA11" i="4"/>
  <c r="BA7" i="4"/>
  <c r="BA254" i="4"/>
  <c r="BA250" i="4"/>
  <c r="BA246" i="4"/>
  <c r="BA242" i="4"/>
  <c r="BA238" i="4"/>
  <c r="BA234" i="4"/>
  <c r="BA230" i="4"/>
  <c r="BA226" i="4"/>
  <c r="BA222" i="4"/>
  <c r="BA218" i="4"/>
  <c r="BA214" i="4"/>
  <c r="BA210" i="4"/>
  <c r="BA206" i="4"/>
  <c r="BA202" i="4"/>
  <c r="BA198" i="4"/>
  <c r="BA194" i="4"/>
  <c r="BA190" i="4"/>
  <c r="BA186" i="4"/>
  <c r="BA182" i="4"/>
  <c r="BA178" i="4"/>
  <c r="BA174" i="4"/>
  <c r="BA170" i="4"/>
  <c r="BA166" i="4"/>
  <c r="BA162" i="4"/>
  <c r="BA158" i="4"/>
  <c r="BA154" i="4"/>
  <c r="BA150" i="4"/>
  <c r="BA146" i="4"/>
  <c r="BA142" i="4"/>
  <c r="BA138" i="4"/>
  <c r="BA134" i="4"/>
  <c r="BA130" i="4"/>
  <c r="BA126" i="4"/>
  <c r="BA122" i="4"/>
  <c r="BA118" i="4"/>
  <c r="BA114" i="4"/>
  <c r="BA110" i="4"/>
  <c r="BA106" i="4"/>
  <c r="BA102" i="4"/>
  <c r="BA98" i="4"/>
  <c r="BA94" i="4"/>
  <c r="BA90" i="4"/>
  <c r="BA86" i="4"/>
  <c r="BA82" i="4"/>
  <c r="BA78" i="4"/>
  <c r="BA74" i="4"/>
  <c r="BA70" i="4"/>
  <c r="BA66" i="4"/>
  <c r="BA62" i="4"/>
  <c r="BA58" i="4"/>
  <c r="BA54" i="4"/>
  <c r="BA50" i="4"/>
  <c r="BA46" i="4"/>
  <c r="BA42" i="4"/>
  <c r="BA38" i="4"/>
  <c r="BA34" i="4"/>
  <c r="BA30" i="4"/>
  <c r="BA26" i="4"/>
  <c r="BA22" i="4"/>
  <c r="BA18" i="4"/>
  <c r="BA14" i="4"/>
  <c r="BA10" i="4"/>
  <c r="BA6" i="4"/>
  <c r="BA248" i="4"/>
  <c r="BA240" i="4"/>
  <c r="BA232" i="4"/>
  <c r="BA224" i="4"/>
  <c r="BA216" i="4"/>
  <c r="BA208" i="4"/>
  <c r="BA200" i="4"/>
  <c r="BA192" i="4"/>
  <c r="BA184" i="4"/>
  <c r="BA176" i="4"/>
  <c r="BA168" i="4"/>
  <c r="BA160" i="4"/>
  <c r="BA152" i="4"/>
  <c r="BA144" i="4"/>
  <c r="BA136" i="4"/>
  <c r="BA128" i="4"/>
  <c r="BA120" i="4"/>
  <c r="BA112" i="4"/>
  <c r="BA104" i="4"/>
  <c r="BA96" i="4"/>
  <c r="BA88" i="4"/>
  <c r="BA80" i="4"/>
  <c r="BA72" i="4"/>
  <c r="BA64" i="4"/>
  <c r="BA56" i="4"/>
  <c r="BA48" i="4"/>
  <c r="BA40" i="4"/>
  <c r="BA32" i="4"/>
  <c r="BA24" i="4"/>
  <c r="BA16" i="4"/>
  <c r="BA8" i="4"/>
  <c r="BA253" i="4"/>
  <c r="BA245" i="4"/>
  <c r="BA237" i="4"/>
  <c r="BA229" i="4"/>
  <c r="BA221" i="4"/>
  <c r="BA213" i="4"/>
  <c r="BA205" i="4"/>
  <c r="BA197" i="4"/>
  <c r="BA189" i="4"/>
  <c r="BA181" i="4"/>
  <c r="BA173" i="4"/>
  <c r="BA165" i="4"/>
  <c r="BA157" i="4"/>
  <c r="BA149" i="4"/>
  <c r="BA141" i="4"/>
  <c r="BA133" i="4"/>
  <c r="BA125" i="4"/>
  <c r="BA117" i="4"/>
  <c r="BA109" i="4"/>
  <c r="BA101" i="4"/>
  <c r="BA93" i="4"/>
  <c r="BA85" i="4"/>
  <c r="BA77" i="4"/>
  <c r="BA69" i="4"/>
  <c r="BA61" i="4"/>
  <c r="BA53" i="4"/>
  <c r="BA45" i="4"/>
  <c r="BA37" i="4"/>
  <c r="BA29" i="4"/>
  <c r="BA21" i="4"/>
  <c r="BA13" i="4"/>
  <c r="BA5" i="4"/>
  <c r="BA241" i="4"/>
  <c r="BA225" i="4"/>
  <c r="BA209" i="4"/>
  <c r="BA193" i="4"/>
  <c r="BA177" i="4"/>
  <c r="BA161" i="4"/>
  <c r="BA145" i="4"/>
  <c r="BA129" i="4"/>
  <c r="BA113" i="4"/>
  <c r="BA97" i="4"/>
  <c r="BA81" i="4"/>
  <c r="BA65" i="4"/>
  <c r="BA49" i="4"/>
  <c r="BA33" i="4"/>
  <c r="BA17" i="4"/>
  <c r="BA244" i="4"/>
  <c r="BA132" i="4"/>
  <c r="BA84" i="4"/>
  <c r="BA36" i="4"/>
  <c r="BA252" i="4"/>
  <c r="BA236" i="4"/>
  <c r="BA220" i="4"/>
  <c r="BA204" i="4"/>
  <c r="BA188" i="4"/>
  <c r="BA172" i="4"/>
  <c r="BA156" i="4"/>
  <c r="BA140" i="4"/>
  <c r="BA124" i="4"/>
  <c r="BA108" i="4"/>
  <c r="BA92" i="4"/>
  <c r="BA76" i="4"/>
  <c r="BA60" i="4"/>
  <c r="BA44" i="4"/>
  <c r="BA28" i="4"/>
  <c r="BA12" i="4"/>
  <c r="BA249" i="4"/>
  <c r="BA233" i="4"/>
  <c r="BA217" i="4"/>
  <c r="BA201" i="4"/>
  <c r="BA185" i="4"/>
  <c r="BA169" i="4"/>
  <c r="BA153" i="4"/>
  <c r="BA137" i="4"/>
  <c r="BA121" i="4"/>
  <c r="BA105" i="4"/>
  <c r="BA89" i="4"/>
  <c r="BA73" i="4"/>
  <c r="BA57" i="4"/>
  <c r="BA41" i="4"/>
  <c r="BA25" i="4"/>
  <c r="BA9" i="4"/>
  <c r="BA228" i="4"/>
  <c r="BA212" i="4"/>
  <c r="BA196" i="4"/>
  <c r="BA180" i="4"/>
  <c r="BA164" i="4"/>
  <c r="BA148" i="4"/>
  <c r="BA116" i="4"/>
  <c r="BA100" i="4"/>
  <c r="BA68" i="4"/>
  <c r="BA52" i="4"/>
  <c r="BA20" i="4"/>
  <c r="X20" i="3"/>
  <c r="X18" i="3"/>
  <c r="BB254" i="4"/>
  <c r="BB252" i="4"/>
  <c r="BB250" i="4"/>
  <c r="BB248" i="4"/>
  <c r="BB246" i="4"/>
  <c r="BB244" i="4"/>
  <c r="BB242" i="4"/>
  <c r="BB240" i="4"/>
  <c r="BB238" i="4"/>
  <c r="BB236" i="4"/>
  <c r="BB234" i="4"/>
  <c r="BB232" i="4"/>
  <c r="BB230" i="4"/>
  <c r="BB228" i="4"/>
  <c r="BB226" i="4"/>
  <c r="BB224" i="4"/>
  <c r="BB222" i="4"/>
  <c r="BB220" i="4"/>
  <c r="BB218" i="4"/>
  <c r="BB216" i="4"/>
  <c r="BB214" i="4"/>
  <c r="BB212" i="4"/>
  <c r="BB210" i="4"/>
  <c r="BB208" i="4"/>
  <c r="BB206" i="4"/>
  <c r="BB204" i="4"/>
  <c r="BB202" i="4"/>
  <c r="BB200" i="4"/>
  <c r="BB198" i="4"/>
  <c r="BB196" i="4"/>
  <c r="BB194" i="4"/>
  <c r="BB192" i="4"/>
  <c r="BB190" i="4"/>
  <c r="BB188" i="4"/>
  <c r="BB186" i="4"/>
  <c r="BB184" i="4"/>
  <c r="BB182" i="4"/>
  <c r="BB180" i="4"/>
  <c r="BB178" i="4"/>
  <c r="BB176" i="4"/>
  <c r="BB174" i="4"/>
  <c r="BB172" i="4"/>
  <c r="BB170" i="4"/>
  <c r="BB168" i="4"/>
  <c r="BB166" i="4"/>
  <c r="BB164" i="4"/>
  <c r="BB162" i="4"/>
  <c r="BB160" i="4"/>
  <c r="BB158" i="4"/>
  <c r="BB156" i="4"/>
  <c r="BB154" i="4"/>
  <c r="BB152" i="4"/>
  <c r="BB150" i="4"/>
  <c r="BB148" i="4"/>
  <c r="BB146" i="4"/>
  <c r="BB144" i="4"/>
  <c r="BB142" i="4"/>
  <c r="BB140" i="4"/>
  <c r="BB138" i="4"/>
  <c r="BB136" i="4"/>
  <c r="BB134" i="4"/>
  <c r="BB132" i="4"/>
  <c r="BB130" i="4"/>
  <c r="BB128" i="4"/>
  <c r="BB126" i="4"/>
  <c r="BB124" i="4"/>
  <c r="BB122" i="4"/>
  <c r="BB120" i="4"/>
  <c r="BB118" i="4"/>
  <c r="BB116" i="4"/>
  <c r="BB114" i="4"/>
  <c r="BB112" i="4"/>
  <c r="BB110" i="4"/>
  <c r="BB108" i="4"/>
  <c r="BB106" i="4"/>
  <c r="BB104" i="4"/>
  <c r="BB102" i="4"/>
  <c r="BB100" i="4"/>
  <c r="BB98" i="4"/>
  <c r="BB96" i="4"/>
  <c r="BB94" i="4"/>
  <c r="BB92" i="4"/>
  <c r="BB90" i="4"/>
  <c r="BB88" i="4"/>
  <c r="BB86" i="4"/>
  <c r="BB207" i="4"/>
  <c r="BB191" i="4"/>
  <c r="BB187" i="4"/>
  <c r="BB183" i="4"/>
  <c r="BB179" i="4"/>
  <c r="BB175" i="4"/>
  <c r="BB171" i="4"/>
  <c r="BB167" i="4"/>
  <c r="BB163" i="4"/>
  <c r="BB159" i="4"/>
  <c r="BB155" i="4"/>
  <c r="BB149" i="4"/>
  <c r="BB145" i="4"/>
  <c r="BB141" i="4"/>
  <c r="BB137" i="4"/>
  <c r="BB133" i="4"/>
  <c r="BB129" i="4"/>
  <c r="BB125" i="4"/>
  <c r="BB121" i="4"/>
  <c r="BB117" i="4"/>
  <c r="BB113" i="4"/>
  <c r="BB109" i="4"/>
  <c r="BB105" i="4"/>
  <c r="BB101" i="4"/>
  <c r="BB97" i="4"/>
  <c r="BB93" i="4"/>
  <c r="BB89" i="4"/>
  <c r="BB85" i="4"/>
  <c r="BB81" i="4"/>
  <c r="BB77" i="4"/>
  <c r="BB71" i="4"/>
  <c r="BB67" i="4"/>
  <c r="BB63" i="4"/>
  <c r="BB59" i="4"/>
  <c r="BB55" i="4"/>
  <c r="BB51" i="4"/>
  <c r="BB47" i="4"/>
  <c r="BB43" i="4"/>
  <c r="BB39" i="4"/>
  <c r="BB33" i="4"/>
  <c r="BB253" i="4"/>
  <c r="BB251" i="4"/>
  <c r="BB249" i="4"/>
  <c r="BB247" i="4"/>
  <c r="BB245" i="4"/>
  <c r="BB243" i="4"/>
  <c r="BB241" i="4"/>
  <c r="BB239" i="4"/>
  <c r="BB237" i="4"/>
  <c r="BB235" i="4"/>
  <c r="BB233" i="4"/>
  <c r="BB231" i="4"/>
  <c r="BB229" i="4"/>
  <c r="BB227" i="4"/>
  <c r="BB225" i="4"/>
  <c r="BB223" i="4"/>
  <c r="BB221" i="4"/>
  <c r="BB219" i="4"/>
  <c r="BB217" i="4"/>
  <c r="BB215" i="4"/>
  <c r="BB213" i="4"/>
  <c r="BB211" i="4"/>
  <c r="BB209" i="4"/>
  <c r="BB205" i="4"/>
  <c r="BB203" i="4"/>
  <c r="BB201" i="4"/>
  <c r="BB199" i="4"/>
  <c r="BB197" i="4"/>
  <c r="BB195" i="4"/>
  <c r="BB193" i="4"/>
  <c r="BB189" i="4"/>
  <c r="BB185" i="4"/>
  <c r="BB181" i="4"/>
  <c r="BB177" i="4"/>
  <c r="BB173" i="4"/>
  <c r="BB169" i="4"/>
  <c r="BB165" i="4"/>
  <c r="BB161" i="4"/>
  <c r="BB157" i="4"/>
  <c r="BB153" i="4"/>
  <c r="BB151" i="4"/>
  <c r="BB147" i="4"/>
  <c r="BB143" i="4"/>
  <c r="BB139" i="4"/>
  <c r="BB135" i="4"/>
  <c r="BB131" i="4"/>
  <c r="BB127" i="4"/>
  <c r="BB123" i="4"/>
  <c r="BB119" i="4"/>
  <c r="BB115" i="4"/>
  <c r="BB111" i="4"/>
  <c r="BB107" i="4"/>
  <c r="BB103" i="4"/>
  <c r="BB99" i="4"/>
  <c r="BB95" i="4"/>
  <c r="BB91" i="4"/>
  <c r="BB87" i="4"/>
  <c r="BB83" i="4"/>
  <c r="BB79" i="4"/>
  <c r="BB75" i="4"/>
  <c r="BB73" i="4"/>
  <c r="BB69" i="4"/>
  <c r="BB65" i="4"/>
  <c r="BB61" i="4"/>
  <c r="BB57" i="4"/>
  <c r="BB53" i="4"/>
  <c r="BB49" i="4"/>
  <c r="BB45" i="4"/>
  <c r="BB41" i="4"/>
  <c r="BB37" i="4"/>
  <c r="BB35" i="4"/>
  <c r="BB80" i="4"/>
  <c r="BB72" i="4"/>
  <c r="BB64" i="4"/>
  <c r="BB56" i="4"/>
  <c r="BB48" i="4"/>
  <c r="BB40" i="4"/>
  <c r="BB32" i="4"/>
  <c r="BB28" i="4"/>
  <c r="BB24" i="4"/>
  <c r="BB22" i="4"/>
  <c r="BB18" i="4"/>
  <c r="BB14" i="4"/>
  <c r="BB10" i="4"/>
  <c r="BB6" i="4"/>
  <c r="BB82" i="4"/>
  <c r="BB74" i="4"/>
  <c r="BB66" i="4"/>
  <c r="BB58" i="4"/>
  <c r="BB50" i="4"/>
  <c r="BB42" i="4"/>
  <c r="BB34" i="4"/>
  <c r="BB84" i="4"/>
  <c r="BB76" i="4"/>
  <c r="BB68" i="4"/>
  <c r="BB60" i="4"/>
  <c r="BB52" i="4"/>
  <c r="BB44" i="4"/>
  <c r="BB36" i="4"/>
  <c r="BB31" i="4"/>
  <c r="BB29" i="4"/>
  <c r="BB27" i="4"/>
  <c r="BB25" i="4"/>
  <c r="BB23" i="4"/>
  <c r="BB21" i="4"/>
  <c r="BB19" i="4"/>
  <c r="BB17" i="4"/>
  <c r="BB15" i="4"/>
  <c r="BB13" i="4"/>
  <c r="BB11" i="4"/>
  <c r="BB9" i="4"/>
  <c r="BB7" i="4"/>
  <c r="BB5" i="4"/>
  <c r="BB78" i="4"/>
  <c r="BB70" i="4"/>
  <c r="BB62" i="4"/>
  <c r="BB54" i="4"/>
  <c r="BB46" i="4"/>
  <c r="BB38" i="4"/>
  <c r="BB30" i="4"/>
  <c r="BB26" i="4"/>
  <c r="BB20" i="4"/>
  <c r="BB16" i="4"/>
  <c r="BB12" i="4"/>
  <c r="BB8" i="4"/>
  <c r="X12" i="3"/>
  <c r="X14" i="3"/>
  <c r="AD9" i="3"/>
  <c r="K17" i="2"/>
  <c r="O17" i="2"/>
  <c r="S17" i="2"/>
  <c r="AF17" i="2"/>
  <c r="L17" i="2"/>
  <c r="P17" i="2"/>
  <c r="T17" i="2"/>
  <c r="Z14" i="3"/>
  <c r="X15" i="3"/>
  <c r="Z15" i="3"/>
  <c r="AB15" i="3"/>
  <c r="Z12" i="3"/>
  <c r="AB12" i="3"/>
  <c r="W13" i="2"/>
  <c r="W15" i="2"/>
  <c r="W17" i="2"/>
  <c r="W12" i="2"/>
  <c r="W14" i="2"/>
  <c r="W16" i="2"/>
  <c r="Q17" i="3"/>
  <c r="X13" i="3"/>
  <c r="AF13" i="2"/>
  <c r="AF14" i="2"/>
  <c r="AF15" i="2"/>
  <c r="AF12" i="2"/>
  <c r="AF16" i="2"/>
  <c r="O1011" i="3"/>
  <c r="O1010" i="3"/>
  <c r="O1009" i="3"/>
  <c r="O1008" i="3"/>
  <c r="O1007" i="3"/>
  <c r="O1006" i="3"/>
  <c r="O1005" i="3"/>
  <c r="O1004" i="3"/>
  <c r="O1003" i="3"/>
  <c r="O1002" i="3"/>
  <c r="O1001" i="3"/>
  <c r="O1000" i="3"/>
  <c r="O999" i="3"/>
  <c r="O998" i="3"/>
  <c r="O997" i="3"/>
  <c r="O996" i="3"/>
  <c r="O995" i="3"/>
  <c r="O994" i="3"/>
  <c r="O993" i="3"/>
  <c r="O992" i="3"/>
  <c r="O991" i="3"/>
  <c r="O990" i="3"/>
  <c r="O989" i="3"/>
  <c r="O988" i="3"/>
  <c r="O987" i="3"/>
  <c r="O986" i="3"/>
  <c r="O985" i="3"/>
  <c r="O984" i="3"/>
  <c r="O983" i="3"/>
  <c r="O982" i="3"/>
  <c r="O981" i="3"/>
  <c r="O980" i="3"/>
  <c r="O979" i="3"/>
  <c r="O978" i="3"/>
  <c r="O977" i="3"/>
  <c r="O976" i="3"/>
  <c r="O975" i="3"/>
  <c r="O974" i="3"/>
  <c r="O973" i="3"/>
  <c r="O972" i="3"/>
  <c r="O971" i="3"/>
  <c r="O970" i="3"/>
  <c r="O969" i="3"/>
  <c r="O968" i="3"/>
  <c r="O967" i="3"/>
  <c r="O966" i="3"/>
  <c r="O965" i="3"/>
  <c r="O964" i="3"/>
  <c r="O963" i="3"/>
  <c r="O962" i="3"/>
  <c r="O961" i="3"/>
  <c r="O960" i="3"/>
  <c r="O959" i="3"/>
  <c r="O958" i="3"/>
  <c r="O957" i="3"/>
  <c r="O956" i="3"/>
  <c r="O955" i="3"/>
  <c r="O954" i="3"/>
  <c r="O953" i="3"/>
  <c r="O952" i="3"/>
  <c r="O951" i="3"/>
  <c r="O950" i="3"/>
  <c r="O949" i="3"/>
  <c r="O948" i="3"/>
  <c r="O947" i="3"/>
  <c r="O946" i="3"/>
  <c r="O945" i="3"/>
  <c r="O944" i="3"/>
  <c r="O943" i="3"/>
  <c r="O942" i="3"/>
  <c r="O941" i="3"/>
  <c r="O940" i="3"/>
  <c r="O939" i="3"/>
  <c r="O938" i="3"/>
  <c r="O937" i="3"/>
  <c r="O936" i="3"/>
  <c r="O935" i="3"/>
  <c r="O934" i="3"/>
  <c r="O933" i="3"/>
  <c r="O932" i="3"/>
  <c r="O931" i="3"/>
  <c r="O930" i="3"/>
  <c r="O929" i="3"/>
  <c r="O928" i="3"/>
  <c r="O927" i="3"/>
  <c r="O926" i="3"/>
  <c r="O925" i="3"/>
  <c r="O924" i="3"/>
  <c r="O923" i="3"/>
  <c r="O922" i="3"/>
  <c r="O921" i="3"/>
  <c r="O920" i="3"/>
  <c r="O919" i="3"/>
  <c r="O918" i="3"/>
  <c r="O917" i="3"/>
  <c r="O916" i="3"/>
  <c r="O915" i="3"/>
  <c r="O914" i="3"/>
  <c r="O913" i="3"/>
  <c r="O912" i="3"/>
  <c r="O911" i="3"/>
  <c r="O910" i="3"/>
  <c r="O909" i="3"/>
  <c r="O908" i="3"/>
  <c r="O907" i="3"/>
  <c r="O906" i="3"/>
  <c r="O905" i="3"/>
  <c r="O904" i="3"/>
  <c r="O903" i="3"/>
  <c r="O902" i="3"/>
  <c r="O901" i="3"/>
  <c r="O900" i="3"/>
  <c r="O899" i="3"/>
  <c r="O898" i="3"/>
  <c r="O897" i="3"/>
  <c r="O896" i="3"/>
  <c r="O895" i="3"/>
  <c r="O894" i="3"/>
  <c r="O893" i="3"/>
  <c r="O892" i="3"/>
  <c r="O891" i="3"/>
  <c r="O890" i="3"/>
  <c r="O889" i="3"/>
  <c r="O888" i="3"/>
  <c r="O887" i="3"/>
  <c r="O886" i="3"/>
  <c r="O885" i="3"/>
  <c r="O884" i="3"/>
  <c r="O883" i="3"/>
  <c r="O882" i="3"/>
  <c r="O881" i="3"/>
  <c r="O880" i="3"/>
  <c r="O879" i="3"/>
  <c r="O878" i="3"/>
  <c r="O877" i="3"/>
  <c r="O876" i="3"/>
  <c r="O875" i="3"/>
  <c r="O874" i="3"/>
  <c r="O873" i="3"/>
  <c r="O872" i="3"/>
  <c r="O871" i="3"/>
  <c r="O870" i="3"/>
  <c r="O869" i="3"/>
  <c r="O868" i="3"/>
  <c r="O867" i="3"/>
  <c r="O866" i="3"/>
  <c r="O865" i="3"/>
  <c r="O864" i="3"/>
  <c r="O863" i="3"/>
  <c r="O862" i="3"/>
  <c r="O861" i="3"/>
  <c r="O860" i="3"/>
  <c r="O859" i="3"/>
  <c r="O858" i="3"/>
  <c r="O857" i="3"/>
  <c r="O856" i="3"/>
  <c r="O855" i="3"/>
  <c r="O854" i="3"/>
  <c r="O853" i="3"/>
  <c r="O852" i="3"/>
  <c r="O851" i="3"/>
  <c r="O850" i="3"/>
  <c r="O849" i="3"/>
  <c r="O848" i="3"/>
  <c r="O847" i="3"/>
  <c r="O846" i="3"/>
  <c r="O845" i="3"/>
  <c r="O844" i="3"/>
  <c r="O843" i="3"/>
  <c r="O842" i="3"/>
  <c r="O841" i="3"/>
  <c r="O840" i="3"/>
  <c r="O839" i="3"/>
  <c r="O838" i="3"/>
  <c r="O837" i="3"/>
  <c r="O836" i="3"/>
  <c r="O835" i="3"/>
  <c r="O834" i="3"/>
  <c r="O833" i="3"/>
  <c r="O832" i="3"/>
  <c r="O831" i="3"/>
  <c r="O830" i="3"/>
  <c r="O829" i="3"/>
  <c r="O828" i="3"/>
  <c r="O827" i="3"/>
  <c r="O826" i="3"/>
  <c r="O825" i="3"/>
  <c r="O824" i="3"/>
  <c r="O823" i="3"/>
  <c r="O822" i="3"/>
  <c r="O821" i="3"/>
  <c r="O820" i="3"/>
  <c r="O819" i="3"/>
  <c r="O818" i="3"/>
  <c r="O817" i="3"/>
  <c r="O816" i="3"/>
  <c r="O815" i="3"/>
  <c r="O814" i="3"/>
  <c r="O813" i="3"/>
  <c r="O812" i="3"/>
  <c r="O811" i="3"/>
  <c r="O810" i="3"/>
  <c r="O809" i="3"/>
  <c r="O808" i="3"/>
  <c r="O807" i="3"/>
  <c r="O806" i="3"/>
  <c r="O805" i="3"/>
  <c r="O804" i="3"/>
  <c r="O803" i="3"/>
  <c r="O802" i="3"/>
  <c r="O801" i="3"/>
  <c r="O800" i="3"/>
  <c r="O799" i="3"/>
  <c r="O798" i="3"/>
  <c r="O797" i="3"/>
  <c r="O796" i="3"/>
  <c r="O795" i="3"/>
  <c r="O794" i="3"/>
  <c r="O793" i="3"/>
  <c r="O792" i="3"/>
  <c r="O791" i="3"/>
  <c r="O790" i="3"/>
  <c r="O789" i="3"/>
  <c r="O788" i="3"/>
  <c r="O787" i="3"/>
  <c r="O786" i="3"/>
  <c r="O785" i="3"/>
  <c r="O784" i="3"/>
  <c r="O783" i="3"/>
  <c r="O782" i="3"/>
  <c r="O781" i="3"/>
  <c r="O780" i="3"/>
  <c r="O779" i="3"/>
  <c r="O778" i="3"/>
  <c r="O777" i="3"/>
  <c r="O776" i="3"/>
  <c r="O775" i="3"/>
  <c r="O774" i="3"/>
  <c r="O773" i="3"/>
  <c r="O772" i="3"/>
  <c r="O771" i="3"/>
  <c r="O770" i="3"/>
  <c r="O769" i="3"/>
  <c r="O768" i="3"/>
  <c r="O767" i="3"/>
  <c r="O766" i="3"/>
  <c r="O765" i="3"/>
  <c r="O764" i="3"/>
  <c r="O763" i="3"/>
  <c r="O762" i="3"/>
  <c r="O761" i="3"/>
  <c r="O760" i="3"/>
  <c r="O759" i="3"/>
  <c r="O758" i="3"/>
  <c r="O757" i="3"/>
  <c r="O756" i="3"/>
  <c r="O755" i="3"/>
  <c r="O754" i="3"/>
  <c r="O753" i="3"/>
  <c r="O752" i="3"/>
  <c r="O751" i="3"/>
  <c r="O750" i="3"/>
  <c r="O749" i="3"/>
  <c r="O748" i="3"/>
  <c r="O747" i="3"/>
  <c r="O746" i="3"/>
  <c r="O745" i="3"/>
  <c r="O744" i="3"/>
  <c r="O743" i="3"/>
  <c r="O742" i="3"/>
  <c r="O741" i="3"/>
  <c r="O740" i="3"/>
  <c r="O739" i="3"/>
  <c r="O738" i="3"/>
  <c r="O737" i="3"/>
  <c r="O736" i="3"/>
  <c r="O735" i="3"/>
  <c r="O734" i="3"/>
  <c r="O733" i="3"/>
  <c r="O732" i="3"/>
  <c r="O731" i="3"/>
  <c r="O730" i="3"/>
  <c r="O729" i="3"/>
  <c r="O728" i="3"/>
  <c r="O727" i="3"/>
  <c r="O726" i="3"/>
  <c r="O725" i="3"/>
  <c r="O724" i="3"/>
  <c r="O723" i="3"/>
  <c r="O722" i="3"/>
  <c r="O721" i="3"/>
  <c r="O720" i="3"/>
  <c r="O719" i="3"/>
  <c r="O718" i="3"/>
  <c r="O717" i="3"/>
  <c r="O716" i="3"/>
  <c r="O715" i="3"/>
  <c r="O714" i="3"/>
  <c r="O713" i="3"/>
  <c r="O712" i="3"/>
  <c r="O711" i="3"/>
  <c r="O710" i="3"/>
  <c r="O709" i="3"/>
  <c r="O708" i="3"/>
  <c r="O707" i="3"/>
  <c r="O706" i="3"/>
  <c r="O705" i="3"/>
  <c r="O704" i="3"/>
  <c r="O703" i="3"/>
  <c r="O702" i="3"/>
  <c r="O701" i="3"/>
  <c r="O700" i="3"/>
  <c r="O699" i="3"/>
  <c r="O698" i="3"/>
  <c r="O697" i="3"/>
  <c r="O696" i="3"/>
  <c r="O695" i="3"/>
  <c r="O694" i="3"/>
  <c r="O693" i="3"/>
  <c r="O692" i="3"/>
  <c r="O691" i="3"/>
  <c r="O690" i="3"/>
  <c r="O689" i="3"/>
  <c r="O688" i="3"/>
  <c r="O687" i="3"/>
  <c r="O686" i="3"/>
  <c r="O685" i="3"/>
  <c r="O684" i="3"/>
  <c r="O683" i="3"/>
  <c r="O682" i="3"/>
  <c r="O681" i="3"/>
  <c r="O680" i="3"/>
  <c r="O679" i="3"/>
  <c r="O678" i="3"/>
  <c r="O677" i="3"/>
  <c r="O676" i="3"/>
  <c r="O675" i="3"/>
  <c r="O674" i="3"/>
  <c r="O673" i="3"/>
  <c r="O672" i="3"/>
  <c r="O671" i="3"/>
  <c r="O670" i="3"/>
  <c r="O669" i="3"/>
  <c r="O668" i="3"/>
  <c r="O667" i="3"/>
  <c r="O666" i="3"/>
  <c r="O665" i="3"/>
  <c r="O664" i="3"/>
  <c r="O663" i="3"/>
  <c r="O662" i="3"/>
  <c r="O661" i="3"/>
  <c r="O660" i="3"/>
  <c r="O659" i="3"/>
  <c r="O658" i="3"/>
  <c r="O657" i="3"/>
  <c r="O656" i="3"/>
  <c r="O655" i="3"/>
  <c r="O654" i="3"/>
  <c r="O653" i="3"/>
  <c r="O652" i="3"/>
  <c r="O651" i="3"/>
  <c r="O650" i="3"/>
  <c r="O649" i="3"/>
  <c r="O648" i="3"/>
  <c r="O647" i="3"/>
  <c r="O646" i="3"/>
  <c r="O645" i="3"/>
  <c r="O644" i="3"/>
  <c r="O643" i="3"/>
  <c r="O642" i="3"/>
  <c r="O641" i="3"/>
  <c r="O640" i="3"/>
  <c r="O639" i="3"/>
  <c r="O638" i="3"/>
  <c r="O637" i="3"/>
  <c r="O636" i="3"/>
  <c r="O635" i="3"/>
  <c r="O634" i="3"/>
  <c r="O633" i="3"/>
  <c r="O632" i="3"/>
  <c r="O631" i="3"/>
  <c r="O630" i="3"/>
  <c r="O629" i="3"/>
  <c r="O628" i="3"/>
  <c r="O627" i="3"/>
  <c r="O626" i="3"/>
  <c r="O625" i="3"/>
  <c r="O624" i="3"/>
  <c r="O623" i="3"/>
  <c r="O622" i="3"/>
  <c r="O621" i="3"/>
  <c r="O620" i="3"/>
  <c r="O619" i="3"/>
  <c r="O618" i="3"/>
  <c r="O617" i="3"/>
  <c r="O616" i="3"/>
  <c r="O615" i="3"/>
  <c r="O614" i="3"/>
  <c r="O613" i="3"/>
  <c r="O612" i="3"/>
  <c r="O611" i="3"/>
  <c r="O610" i="3"/>
  <c r="O609" i="3"/>
  <c r="O608" i="3"/>
  <c r="O607" i="3"/>
  <c r="O606" i="3"/>
  <c r="O605" i="3"/>
  <c r="O604" i="3"/>
  <c r="O603" i="3"/>
  <c r="O602" i="3"/>
  <c r="O601" i="3"/>
  <c r="O600" i="3"/>
  <c r="O599" i="3"/>
  <c r="O598" i="3"/>
  <c r="O597" i="3"/>
  <c r="O596" i="3"/>
  <c r="O595" i="3"/>
  <c r="O594" i="3"/>
  <c r="O593" i="3"/>
  <c r="O592" i="3"/>
  <c r="O591" i="3"/>
  <c r="O590" i="3"/>
  <c r="O589" i="3"/>
  <c r="O588" i="3"/>
  <c r="O587" i="3"/>
  <c r="O586" i="3"/>
  <c r="O585" i="3"/>
  <c r="O584" i="3"/>
  <c r="O583" i="3"/>
  <c r="O582" i="3"/>
  <c r="O581" i="3"/>
  <c r="O580" i="3"/>
  <c r="O579" i="3"/>
  <c r="O578" i="3"/>
  <c r="O577" i="3"/>
  <c r="O576" i="3"/>
  <c r="O575" i="3"/>
  <c r="O574" i="3"/>
  <c r="O573" i="3"/>
  <c r="O572" i="3"/>
  <c r="O571" i="3"/>
  <c r="O570" i="3"/>
  <c r="O569" i="3"/>
  <c r="O568" i="3"/>
  <c r="O567" i="3"/>
  <c r="O566" i="3"/>
  <c r="O565" i="3"/>
  <c r="O564" i="3"/>
  <c r="O563" i="3"/>
  <c r="O562" i="3"/>
  <c r="O561" i="3"/>
  <c r="O560" i="3"/>
  <c r="O559" i="3"/>
  <c r="O558" i="3"/>
  <c r="O557" i="3"/>
  <c r="O556" i="3"/>
  <c r="O555" i="3"/>
  <c r="O554" i="3"/>
  <c r="O553" i="3"/>
  <c r="O552" i="3"/>
  <c r="O551" i="3"/>
  <c r="O550" i="3"/>
  <c r="O549" i="3"/>
  <c r="O548" i="3"/>
  <c r="O547" i="3"/>
  <c r="O546" i="3"/>
  <c r="O545" i="3"/>
  <c r="O544" i="3"/>
  <c r="O543" i="3"/>
  <c r="O542" i="3"/>
  <c r="O541" i="3"/>
  <c r="O540" i="3"/>
  <c r="O539" i="3"/>
  <c r="O538" i="3"/>
  <c r="O537" i="3"/>
  <c r="O536" i="3"/>
  <c r="O535" i="3"/>
  <c r="O534" i="3"/>
  <c r="O533" i="3"/>
  <c r="O532" i="3"/>
  <c r="O531" i="3"/>
  <c r="O530" i="3"/>
  <c r="O529" i="3"/>
  <c r="O528" i="3"/>
  <c r="O527" i="3"/>
  <c r="O526" i="3"/>
  <c r="O525" i="3"/>
  <c r="O524" i="3"/>
  <c r="O523" i="3"/>
  <c r="O522" i="3"/>
  <c r="O521" i="3"/>
  <c r="O520" i="3"/>
  <c r="O519" i="3"/>
  <c r="O518" i="3"/>
  <c r="O517" i="3"/>
  <c r="O516" i="3"/>
  <c r="O515" i="3"/>
  <c r="O514" i="3"/>
  <c r="O513" i="3"/>
  <c r="O512" i="3"/>
  <c r="O511" i="3"/>
  <c r="O510" i="3"/>
  <c r="O509" i="3"/>
  <c r="O508" i="3"/>
  <c r="O507" i="3"/>
  <c r="O506" i="3"/>
  <c r="O505" i="3"/>
  <c r="O504" i="3"/>
  <c r="O503" i="3"/>
  <c r="O502" i="3"/>
  <c r="O501" i="3"/>
  <c r="O500" i="3"/>
  <c r="O499" i="3"/>
  <c r="O498" i="3"/>
  <c r="O497" i="3"/>
  <c r="O496" i="3"/>
  <c r="O495" i="3"/>
  <c r="O494" i="3"/>
  <c r="O493" i="3"/>
  <c r="O492" i="3"/>
  <c r="O491" i="3"/>
  <c r="O490" i="3"/>
  <c r="O489" i="3"/>
  <c r="O488" i="3"/>
  <c r="O487" i="3"/>
  <c r="O486" i="3"/>
  <c r="O485" i="3"/>
  <c r="O484" i="3"/>
  <c r="O483" i="3"/>
  <c r="O482" i="3"/>
  <c r="O481" i="3"/>
  <c r="O480" i="3"/>
  <c r="O479" i="3"/>
  <c r="O478" i="3"/>
  <c r="O477" i="3"/>
  <c r="O476" i="3"/>
  <c r="O475" i="3"/>
  <c r="O474" i="3"/>
  <c r="O473" i="3"/>
  <c r="O472" i="3"/>
  <c r="O471" i="3"/>
  <c r="O470" i="3"/>
  <c r="O469" i="3"/>
  <c r="O468" i="3"/>
  <c r="O467" i="3"/>
  <c r="O466" i="3"/>
  <c r="O465" i="3"/>
  <c r="O464" i="3"/>
  <c r="O463" i="3"/>
  <c r="O462" i="3"/>
  <c r="O461" i="3"/>
  <c r="O460" i="3"/>
  <c r="O459" i="3"/>
  <c r="O458" i="3"/>
  <c r="O457" i="3"/>
  <c r="O456" i="3"/>
  <c r="O455" i="3"/>
  <c r="O454" i="3"/>
  <c r="O453" i="3"/>
  <c r="O452" i="3"/>
  <c r="O451" i="3"/>
  <c r="O450" i="3"/>
  <c r="O449" i="3"/>
  <c r="O448" i="3"/>
  <c r="O447" i="3"/>
  <c r="O446" i="3"/>
  <c r="O445" i="3"/>
  <c r="O444" i="3"/>
  <c r="O443" i="3"/>
  <c r="O442" i="3"/>
  <c r="O441" i="3"/>
  <c r="O440" i="3"/>
  <c r="O439" i="3"/>
  <c r="O438" i="3"/>
  <c r="O437" i="3"/>
  <c r="O436" i="3"/>
  <c r="O435" i="3"/>
  <c r="O434" i="3"/>
  <c r="O433" i="3"/>
  <c r="O432" i="3"/>
  <c r="O431" i="3"/>
  <c r="O430" i="3"/>
  <c r="O429" i="3"/>
  <c r="O428" i="3"/>
  <c r="O427" i="3"/>
  <c r="O426" i="3"/>
  <c r="O425" i="3"/>
  <c r="O424" i="3"/>
  <c r="O423" i="3"/>
  <c r="O422" i="3"/>
  <c r="O421" i="3"/>
  <c r="O420" i="3"/>
  <c r="O419" i="3"/>
  <c r="O418" i="3"/>
  <c r="O417" i="3"/>
  <c r="O416" i="3"/>
  <c r="O415" i="3"/>
  <c r="O414" i="3"/>
  <c r="O413" i="3"/>
  <c r="O412" i="3"/>
  <c r="O411" i="3"/>
  <c r="O410" i="3"/>
  <c r="O409" i="3"/>
  <c r="O408" i="3"/>
  <c r="O407" i="3"/>
  <c r="O406" i="3"/>
  <c r="O405" i="3"/>
  <c r="O404" i="3"/>
  <c r="O403" i="3"/>
  <c r="O402" i="3"/>
  <c r="O401" i="3"/>
  <c r="O400" i="3"/>
  <c r="O399" i="3"/>
  <c r="O398" i="3"/>
  <c r="O397" i="3"/>
  <c r="O396" i="3"/>
  <c r="O395" i="3"/>
  <c r="O394" i="3"/>
  <c r="O393" i="3"/>
  <c r="O392" i="3"/>
  <c r="O391" i="3"/>
  <c r="O390" i="3"/>
  <c r="O389" i="3"/>
  <c r="O388" i="3"/>
  <c r="O387" i="3"/>
  <c r="O386" i="3"/>
  <c r="O385" i="3"/>
  <c r="O384" i="3"/>
  <c r="O383" i="3"/>
  <c r="O382" i="3"/>
  <c r="O381" i="3"/>
  <c r="O380" i="3"/>
  <c r="O379" i="3"/>
  <c r="O378" i="3"/>
  <c r="O377" i="3"/>
  <c r="O376" i="3"/>
  <c r="O375" i="3"/>
  <c r="O374" i="3"/>
  <c r="O373" i="3"/>
  <c r="O372" i="3"/>
  <c r="O371" i="3"/>
  <c r="O370" i="3"/>
  <c r="O369" i="3"/>
  <c r="O368" i="3"/>
  <c r="O367" i="3"/>
  <c r="O366" i="3"/>
  <c r="O365" i="3"/>
  <c r="O364" i="3"/>
  <c r="O363" i="3"/>
  <c r="O362" i="3"/>
  <c r="O361" i="3"/>
  <c r="O360" i="3"/>
  <c r="O359" i="3"/>
  <c r="O358" i="3"/>
  <c r="O357" i="3"/>
  <c r="O356" i="3"/>
  <c r="O355" i="3"/>
  <c r="O354" i="3"/>
  <c r="O353" i="3"/>
  <c r="O352" i="3"/>
  <c r="O351" i="3"/>
  <c r="O350" i="3"/>
  <c r="O349" i="3"/>
  <c r="O348" i="3"/>
  <c r="O347" i="3"/>
  <c r="O346" i="3"/>
  <c r="O345" i="3"/>
  <c r="O344" i="3"/>
  <c r="O343" i="3"/>
  <c r="O342" i="3"/>
  <c r="O341" i="3"/>
  <c r="O340" i="3"/>
  <c r="O339" i="3"/>
  <c r="O338" i="3"/>
  <c r="O337" i="3"/>
  <c r="O336" i="3"/>
  <c r="O335" i="3"/>
  <c r="O334" i="3"/>
  <c r="O333" i="3"/>
  <c r="O332" i="3"/>
  <c r="O331" i="3"/>
  <c r="O330" i="3"/>
  <c r="O329" i="3"/>
  <c r="O328" i="3"/>
  <c r="O327" i="3"/>
  <c r="O326" i="3"/>
  <c r="O325" i="3"/>
  <c r="O324" i="3"/>
  <c r="O323" i="3"/>
  <c r="O322" i="3"/>
  <c r="O321" i="3"/>
  <c r="O320" i="3"/>
  <c r="O319" i="3"/>
  <c r="O318" i="3"/>
  <c r="O317" i="3"/>
  <c r="O316" i="3"/>
  <c r="O315" i="3"/>
  <c r="O314" i="3"/>
  <c r="O313" i="3"/>
  <c r="O312" i="3"/>
  <c r="O311" i="3"/>
  <c r="O310" i="3"/>
  <c r="O309" i="3"/>
  <c r="O308" i="3"/>
  <c r="O307" i="3"/>
  <c r="O306" i="3"/>
  <c r="O305" i="3"/>
  <c r="O304" i="3"/>
  <c r="O303" i="3"/>
  <c r="O302" i="3"/>
  <c r="O301" i="3"/>
  <c r="O300" i="3"/>
  <c r="O299" i="3"/>
  <c r="O298" i="3"/>
  <c r="O297" i="3"/>
  <c r="O296" i="3"/>
  <c r="O295" i="3"/>
  <c r="O294" i="3"/>
  <c r="O293" i="3"/>
  <c r="O292" i="3"/>
  <c r="O291" i="3"/>
  <c r="O290" i="3"/>
  <c r="O289" i="3"/>
  <c r="O288" i="3"/>
  <c r="O287" i="3"/>
  <c r="O286" i="3"/>
  <c r="O285" i="3"/>
  <c r="O284" i="3"/>
  <c r="O283" i="3"/>
  <c r="O282" i="3"/>
  <c r="O281" i="3"/>
  <c r="O280" i="3"/>
  <c r="O279" i="3"/>
  <c r="O278" i="3"/>
  <c r="O277" i="3"/>
  <c r="O276" i="3"/>
  <c r="O275" i="3"/>
  <c r="O274" i="3"/>
  <c r="O273" i="3"/>
  <c r="O272" i="3"/>
  <c r="O271" i="3"/>
  <c r="O270" i="3"/>
  <c r="O269" i="3"/>
  <c r="O268" i="3"/>
  <c r="O267" i="3"/>
  <c r="O266" i="3"/>
  <c r="O265" i="3"/>
  <c r="O264" i="3"/>
  <c r="O263" i="3"/>
  <c r="O262" i="3"/>
  <c r="O261" i="3"/>
  <c r="O260" i="3"/>
  <c r="O259" i="3"/>
  <c r="O258" i="3"/>
  <c r="O257" i="3"/>
  <c r="O256" i="3"/>
  <c r="O255" i="3"/>
  <c r="O254" i="3"/>
  <c r="O253" i="3"/>
  <c r="O252" i="3"/>
  <c r="O251" i="3"/>
  <c r="O250" i="3"/>
  <c r="O249" i="3"/>
  <c r="O248" i="3"/>
  <c r="O247" i="3"/>
  <c r="O246" i="3"/>
  <c r="O245" i="3"/>
  <c r="O244" i="3"/>
  <c r="O243" i="3"/>
  <c r="O242" i="3"/>
  <c r="O241" i="3"/>
  <c r="O240" i="3"/>
  <c r="O239" i="3"/>
  <c r="O238" i="3"/>
  <c r="O237" i="3"/>
  <c r="O236" i="3"/>
  <c r="O235" i="3"/>
  <c r="O234" i="3"/>
  <c r="O233" i="3"/>
  <c r="O232" i="3"/>
  <c r="O231" i="3"/>
  <c r="O230" i="3"/>
  <c r="O229" i="3"/>
  <c r="O228" i="3"/>
  <c r="O227" i="3"/>
  <c r="O226" i="3"/>
  <c r="O225" i="3"/>
  <c r="O224" i="3"/>
  <c r="O223" i="3"/>
  <c r="O222" i="3"/>
  <c r="O221" i="3"/>
  <c r="O220" i="3"/>
  <c r="O219" i="3"/>
  <c r="O218" i="3"/>
  <c r="O217" i="3"/>
  <c r="O216" i="3"/>
  <c r="O215" i="3"/>
  <c r="O214" i="3"/>
  <c r="O213" i="3"/>
  <c r="O212" i="3"/>
  <c r="O211" i="3"/>
  <c r="O210" i="3"/>
  <c r="O209" i="3"/>
  <c r="O208" i="3"/>
  <c r="O207" i="3"/>
  <c r="O206" i="3"/>
  <c r="O205" i="3"/>
  <c r="O204" i="3"/>
  <c r="O203" i="3"/>
  <c r="O202" i="3"/>
  <c r="O201" i="3"/>
  <c r="O200" i="3"/>
  <c r="O199" i="3"/>
  <c r="O198" i="3"/>
  <c r="O197" i="3"/>
  <c r="O196" i="3"/>
  <c r="O195" i="3"/>
  <c r="O194" i="3"/>
  <c r="O193" i="3"/>
  <c r="O192" i="3"/>
  <c r="O191" i="3"/>
  <c r="O190" i="3"/>
  <c r="O189" i="3"/>
  <c r="O188" i="3"/>
  <c r="O187" i="3"/>
  <c r="O186" i="3"/>
  <c r="O185" i="3"/>
  <c r="O184" i="3"/>
  <c r="O183" i="3"/>
  <c r="O182" i="3"/>
  <c r="O181" i="3"/>
  <c r="O180" i="3"/>
  <c r="O179" i="3"/>
  <c r="O178" i="3"/>
  <c r="O177" i="3"/>
  <c r="O176" i="3"/>
  <c r="O175" i="3"/>
  <c r="O174" i="3"/>
  <c r="O173" i="3"/>
  <c r="O172" i="3"/>
  <c r="O171" i="3"/>
  <c r="O170" i="3"/>
  <c r="O169" i="3"/>
  <c r="O168" i="3"/>
  <c r="O167" i="3"/>
  <c r="O166" i="3"/>
  <c r="O165" i="3"/>
  <c r="O164" i="3"/>
  <c r="O163" i="3"/>
  <c r="O162" i="3"/>
  <c r="O161" i="3"/>
  <c r="O160" i="3"/>
  <c r="O159" i="3"/>
  <c r="O158" i="3"/>
  <c r="O157" i="3"/>
  <c r="O156" i="3"/>
  <c r="O155" i="3"/>
  <c r="O154" i="3"/>
  <c r="O153" i="3"/>
  <c r="O152" i="3"/>
  <c r="O151" i="3"/>
  <c r="O150" i="3"/>
  <c r="O149" i="3"/>
  <c r="O148" i="3"/>
  <c r="O147" i="3"/>
  <c r="O146" i="3"/>
  <c r="O145" i="3"/>
  <c r="O144" i="3"/>
  <c r="O143" i="3"/>
  <c r="O142" i="3"/>
  <c r="O141" i="3"/>
  <c r="O140" i="3"/>
  <c r="O139" i="3"/>
  <c r="O138" i="3"/>
  <c r="O137" i="3"/>
  <c r="O136" i="3"/>
  <c r="O135" i="3"/>
  <c r="O134" i="3"/>
  <c r="O133" i="3"/>
  <c r="O132" i="3"/>
  <c r="O131" i="3"/>
  <c r="O130" i="3"/>
  <c r="O129" i="3"/>
  <c r="O128" i="3"/>
  <c r="O127" i="3"/>
  <c r="O126" i="3"/>
  <c r="O125" i="3"/>
  <c r="O124" i="3"/>
  <c r="O123" i="3"/>
  <c r="O122" i="3"/>
  <c r="O121" i="3"/>
  <c r="O120" i="3"/>
  <c r="O119" i="3"/>
  <c r="O118" i="3"/>
  <c r="O117" i="3"/>
  <c r="O116" i="3"/>
  <c r="O115" i="3"/>
  <c r="O114" i="3"/>
  <c r="O113" i="3"/>
  <c r="O112" i="3"/>
  <c r="O111" i="3"/>
  <c r="O110" i="3"/>
  <c r="O109" i="3"/>
  <c r="O108" i="3"/>
  <c r="O107" i="3"/>
  <c r="O106" i="3"/>
  <c r="O105" i="3"/>
  <c r="O104" i="3"/>
  <c r="O103" i="3"/>
  <c r="O102" i="3"/>
  <c r="O101" i="3"/>
  <c r="O100" i="3"/>
  <c r="O99" i="3"/>
  <c r="O98" i="3"/>
  <c r="O97" i="3"/>
  <c r="O96" i="3"/>
  <c r="O95" i="3"/>
  <c r="O94" i="3"/>
  <c r="O93" i="3"/>
  <c r="O92" i="3"/>
  <c r="O91" i="3"/>
  <c r="O90" i="3"/>
  <c r="O89" i="3"/>
  <c r="O88" i="3"/>
  <c r="O87" i="3"/>
  <c r="O86" i="3"/>
  <c r="O85" i="3"/>
  <c r="O84" i="3"/>
  <c r="O83" i="3"/>
  <c r="O82" i="3"/>
  <c r="O81" i="3"/>
  <c r="O80" i="3"/>
  <c r="O79" i="3"/>
  <c r="O78" i="3"/>
  <c r="O77" i="3"/>
  <c r="O76" i="3"/>
  <c r="O75" i="3"/>
  <c r="O74" i="3"/>
  <c r="O73" i="3"/>
  <c r="O72" i="3"/>
  <c r="O71" i="3"/>
  <c r="O70" i="3"/>
  <c r="O69" i="3"/>
  <c r="O68" i="3"/>
  <c r="O67" i="3"/>
  <c r="O66" i="3"/>
  <c r="O65" i="3"/>
  <c r="O64" i="3"/>
  <c r="O63" i="3"/>
  <c r="O62" i="3"/>
  <c r="O61" i="3"/>
  <c r="O60" i="3"/>
  <c r="O59" i="3"/>
  <c r="O58" i="3"/>
  <c r="O57" i="3"/>
  <c r="O56" i="3"/>
  <c r="O55" i="3"/>
  <c r="O54" i="3"/>
  <c r="O53" i="3"/>
  <c r="O52" i="3"/>
  <c r="O51" i="3"/>
  <c r="O50" i="3"/>
  <c r="O49" i="3"/>
  <c r="O48" i="3"/>
  <c r="O47" i="3"/>
  <c r="O46" i="3"/>
  <c r="O45" i="3"/>
  <c r="O44" i="3"/>
  <c r="O43" i="3"/>
  <c r="O42" i="3"/>
  <c r="O41" i="3"/>
  <c r="O40" i="3"/>
  <c r="O39" i="3"/>
  <c r="O38" i="3"/>
  <c r="O37" i="3"/>
  <c r="O36" i="3"/>
  <c r="O35" i="3"/>
  <c r="O34" i="3"/>
  <c r="O33" i="3"/>
  <c r="O32" i="3"/>
  <c r="O31" i="3"/>
  <c r="O30" i="3"/>
  <c r="O29" i="3"/>
  <c r="O28" i="3"/>
  <c r="O27" i="3"/>
  <c r="O26" i="3"/>
  <c r="O25" i="3"/>
  <c r="O24" i="3"/>
  <c r="O23" i="3"/>
  <c r="O22" i="3"/>
  <c r="O21" i="3"/>
  <c r="O20" i="3"/>
  <c r="O19" i="3"/>
  <c r="O18" i="3"/>
  <c r="O17" i="3"/>
  <c r="O16" i="3"/>
  <c r="M1011" i="3"/>
  <c r="M1010" i="3"/>
  <c r="M1009" i="3"/>
  <c r="M1008" i="3"/>
  <c r="M1007" i="3"/>
  <c r="M1006" i="3"/>
  <c r="M1005" i="3"/>
  <c r="M1004" i="3"/>
  <c r="M1003" i="3"/>
  <c r="M1002" i="3"/>
  <c r="M1001" i="3"/>
  <c r="M1000" i="3"/>
  <c r="M999" i="3"/>
  <c r="M998" i="3"/>
  <c r="M997" i="3"/>
  <c r="M996" i="3"/>
  <c r="M995" i="3"/>
  <c r="M994" i="3"/>
  <c r="M993" i="3"/>
  <c r="M992" i="3"/>
  <c r="M991" i="3"/>
  <c r="M990" i="3"/>
  <c r="M989" i="3"/>
  <c r="M988" i="3"/>
  <c r="M987" i="3"/>
  <c r="M986" i="3"/>
  <c r="M985" i="3"/>
  <c r="M984" i="3"/>
  <c r="M983" i="3"/>
  <c r="M982" i="3"/>
  <c r="M981" i="3"/>
  <c r="M980" i="3"/>
  <c r="M979" i="3"/>
  <c r="M978" i="3"/>
  <c r="M977" i="3"/>
  <c r="M976" i="3"/>
  <c r="M975" i="3"/>
  <c r="M974" i="3"/>
  <c r="M973" i="3"/>
  <c r="M972" i="3"/>
  <c r="M971" i="3"/>
  <c r="M970" i="3"/>
  <c r="M969" i="3"/>
  <c r="M968" i="3"/>
  <c r="M967" i="3"/>
  <c r="M966" i="3"/>
  <c r="M965" i="3"/>
  <c r="M964" i="3"/>
  <c r="M963" i="3"/>
  <c r="M962" i="3"/>
  <c r="M961" i="3"/>
  <c r="M960" i="3"/>
  <c r="M959" i="3"/>
  <c r="M958" i="3"/>
  <c r="M957" i="3"/>
  <c r="M956" i="3"/>
  <c r="M955" i="3"/>
  <c r="M954" i="3"/>
  <c r="M953" i="3"/>
  <c r="M952" i="3"/>
  <c r="M951" i="3"/>
  <c r="M950" i="3"/>
  <c r="M949" i="3"/>
  <c r="M948" i="3"/>
  <c r="M947" i="3"/>
  <c r="M946" i="3"/>
  <c r="M945" i="3"/>
  <c r="M944" i="3"/>
  <c r="M943" i="3"/>
  <c r="M942" i="3"/>
  <c r="M941" i="3"/>
  <c r="M940" i="3"/>
  <c r="M939" i="3"/>
  <c r="M938" i="3"/>
  <c r="M937" i="3"/>
  <c r="M936" i="3"/>
  <c r="M935" i="3"/>
  <c r="M934" i="3"/>
  <c r="M933" i="3"/>
  <c r="M932" i="3"/>
  <c r="M931" i="3"/>
  <c r="M930" i="3"/>
  <c r="M929" i="3"/>
  <c r="M928" i="3"/>
  <c r="M927" i="3"/>
  <c r="M926" i="3"/>
  <c r="M925" i="3"/>
  <c r="M924" i="3"/>
  <c r="M923" i="3"/>
  <c r="M922" i="3"/>
  <c r="M921" i="3"/>
  <c r="M920" i="3"/>
  <c r="M919" i="3"/>
  <c r="M918" i="3"/>
  <c r="M917" i="3"/>
  <c r="M916" i="3"/>
  <c r="M915" i="3"/>
  <c r="M914" i="3"/>
  <c r="M913" i="3"/>
  <c r="M912" i="3"/>
  <c r="M911" i="3"/>
  <c r="M910" i="3"/>
  <c r="M909" i="3"/>
  <c r="M908" i="3"/>
  <c r="M907" i="3"/>
  <c r="M906" i="3"/>
  <c r="M905" i="3"/>
  <c r="M904" i="3"/>
  <c r="M903" i="3"/>
  <c r="M902" i="3"/>
  <c r="M901" i="3"/>
  <c r="M900" i="3"/>
  <c r="M899" i="3"/>
  <c r="M898" i="3"/>
  <c r="M897" i="3"/>
  <c r="M896" i="3"/>
  <c r="M895" i="3"/>
  <c r="M894" i="3"/>
  <c r="M893" i="3"/>
  <c r="M892" i="3"/>
  <c r="M891" i="3"/>
  <c r="M890" i="3"/>
  <c r="M889" i="3"/>
  <c r="M888" i="3"/>
  <c r="M887" i="3"/>
  <c r="M886" i="3"/>
  <c r="M885" i="3"/>
  <c r="M884" i="3"/>
  <c r="M883" i="3"/>
  <c r="M882" i="3"/>
  <c r="M881" i="3"/>
  <c r="M880" i="3"/>
  <c r="M879" i="3"/>
  <c r="M878" i="3"/>
  <c r="M877" i="3"/>
  <c r="M876" i="3"/>
  <c r="M875" i="3"/>
  <c r="M874" i="3"/>
  <c r="M873" i="3"/>
  <c r="M872" i="3"/>
  <c r="M871" i="3"/>
  <c r="M870" i="3"/>
  <c r="M869" i="3"/>
  <c r="M868" i="3"/>
  <c r="M867" i="3"/>
  <c r="M866" i="3"/>
  <c r="M865" i="3"/>
  <c r="M864" i="3"/>
  <c r="M863" i="3"/>
  <c r="M862" i="3"/>
  <c r="M861" i="3"/>
  <c r="M860" i="3"/>
  <c r="M859" i="3"/>
  <c r="M858" i="3"/>
  <c r="M857" i="3"/>
  <c r="M856" i="3"/>
  <c r="M855" i="3"/>
  <c r="M854" i="3"/>
  <c r="M853" i="3"/>
  <c r="M852" i="3"/>
  <c r="M851" i="3"/>
  <c r="M850" i="3"/>
  <c r="M849" i="3"/>
  <c r="M848" i="3"/>
  <c r="M847" i="3"/>
  <c r="M846" i="3"/>
  <c r="M845" i="3"/>
  <c r="M844" i="3"/>
  <c r="M843" i="3"/>
  <c r="M842" i="3"/>
  <c r="M841" i="3"/>
  <c r="M840" i="3"/>
  <c r="M839" i="3"/>
  <c r="M838" i="3"/>
  <c r="M837" i="3"/>
  <c r="M836" i="3"/>
  <c r="M835" i="3"/>
  <c r="M834" i="3"/>
  <c r="M833" i="3"/>
  <c r="M832" i="3"/>
  <c r="M831" i="3"/>
  <c r="M830" i="3"/>
  <c r="M829" i="3"/>
  <c r="M828" i="3"/>
  <c r="M827" i="3"/>
  <c r="M826" i="3"/>
  <c r="M825" i="3"/>
  <c r="M824" i="3"/>
  <c r="M823" i="3"/>
  <c r="M822" i="3"/>
  <c r="M821" i="3"/>
  <c r="M820" i="3"/>
  <c r="M819" i="3"/>
  <c r="M818" i="3"/>
  <c r="M817" i="3"/>
  <c r="M816" i="3"/>
  <c r="M815" i="3"/>
  <c r="M814" i="3"/>
  <c r="M813" i="3"/>
  <c r="M812" i="3"/>
  <c r="M811" i="3"/>
  <c r="M810" i="3"/>
  <c r="M809" i="3"/>
  <c r="M808" i="3"/>
  <c r="M807" i="3"/>
  <c r="M806" i="3"/>
  <c r="M805" i="3"/>
  <c r="M804" i="3"/>
  <c r="M803" i="3"/>
  <c r="M802" i="3"/>
  <c r="M801" i="3"/>
  <c r="M800" i="3"/>
  <c r="M799" i="3"/>
  <c r="M798" i="3"/>
  <c r="M797" i="3"/>
  <c r="M796" i="3"/>
  <c r="M795" i="3"/>
  <c r="M794" i="3"/>
  <c r="M793" i="3"/>
  <c r="M792" i="3"/>
  <c r="M791" i="3"/>
  <c r="M790" i="3"/>
  <c r="M789" i="3"/>
  <c r="M788" i="3"/>
  <c r="M787" i="3"/>
  <c r="M786" i="3"/>
  <c r="M785" i="3"/>
  <c r="M784" i="3"/>
  <c r="M783" i="3"/>
  <c r="M782" i="3"/>
  <c r="M781" i="3"/>
  <c r="M780" i="3"/>
  <c r="M779" i="3"/>
  <c r="M778" i="3"/>
  <c r="M777" i="3"/>
  <c r="M776" i="3"/>
  <c r="M775" i="3"/>
  <c r="M774" i="3"/>
  <c r="M773" i="3"/>
  <c r="M772" i="3"/>
  <c r="M771" i="3"/>
  <c r="M770" i="3"/>
  <c r="M769" i="3"/>
  <c r="M768" i="3"/>
  <c r="M767" i="3"/>
  <c r="M766" i="3"/>
  <c r="M765" i="3"/>
  <c r="M764" i="3"/>
  <c r="M763" i="3"/>
  <c r="M762" i="3"/>
  <c r="M761" i="3"/>
  <c r="M760" i="3"/>
  <c r="M759" i="3"/>
  <c r="M758" i="3"/>
  <c r="M757" i="3"/>
  <c r="M756" i="3"/>
  <c r="M755" i="3"/>
  <c r="M754" i="3"/>
  <c r="M753" i="3"/>
  <c r="M752" i="3"/>
  <c r="M751" i="3"/>
  <c r="M750" i="3"/>
  <c r="M749" i="3"/>
  <c r="M748" i="3"/>
  <c r="M747" i="3"/>
  <c r="M746" i="3"/>
  <c r="M745" i="3"/>
  <c r="M744" i="3"/>
  <c r="M743" i="3"/>
  <c r="M742" i="3"/>
  <c r="M741" i="3"/>
  <c r="M740" i="3"/>
  <c r="M739" i="3"/>
  <c r="M738" i="3"/>
  <c r="M737" i="3"/>
  <c r="M736" i="3"/>
  <c r="M735" i="3"/>
  <c r="M734" i="3"/>
  <c r="M733" i="3"/>
  <c r="M732" i="3"/>
  <c r="M731" i="3"/>
  <c r="M730" i="3"/>
  <c r="M729" i="3"/>
  <c r="M728" i="3"/>
  <c r="M727" i="3"/>
  <c r="M726" i="3"/>
  <c r="M725" i="3"/>
  <c r="M724" i="3"/>
  <c r="M723" i="3"/>
  <c r="M722" i="3"/>
  <c r="M721" i="3"/>
  <c r="M720" i="3"/>
  <c r="M719" i="3"/>
  <c r="M718" i="3"/>
  <c r="M717" i="3"/>
  <c r="M716" i="3"/>
  <c r="M715" i="3"/>
  <c r="M714" i="3"/>
  <c r="M713" i="3"/>
  <c r="M712" i="3"/>
  <c r="M711" i="3"/>
  <c r="M710" i="3"/>
  <c r="M709" i="3"/>
  <c r="M708" i="3"/>
  <c r="M707" i="3"/>
  <c r="M706" i="3"/>
  <c r="M705" i="3"/>
  <c r="M704" i="3"/>
  <c r="M703" i="3"/>
  <c r="M702" i="3"/>
  <c r="M701" i="3"/>
  <c r="M700" i="3"/>
  <c r="M699" i="3"/>
  <c r="M698" i="3"/>
  <c r="M697" i="3"/>
  <c r="M696" i="3"/>
  <c r="M695" i="3"/>
  <c r="M694" i="3"/>
  <c r="M693" i="3"/>
  <c r="M692" i="3"/>
  <c r="M691" i="3"/>
  <c r="M690" i="3"/>
  <c r="M689" i="3"/>
  <c r="M688" i="3"/>
  <c r="M687" i="3"/>
  <c r="M686" i="3"/>
  <c r="M685" i="3"/>
  <c r="M684" i="3"/>
  <c r="M683" i="3"/>
  <c r="M682" i="3"/>
  <c r="M681" i="3"/>
  <c r="M680" i="3"/>
  <c r="M679" i="3"/>
  <c r="M678" i="3"/>
  <c r="M677" i="3"/>
  <c r="M676" i="3"/>
  <c r="M675" i="3"/>
  <c r="M674" i="3"/>
  <c r="M673" i="3"/>
  <c r="M672" i="3"/>
  <c r="M671" i="3"/>
  <c r="M670" i="3"/>
  <c r="M669" i="3"/>
  <c r="M668" i="3"/>
  <c r="M667" i="3"/>
  <c r="M666" i="3"/>
  <c r="M665" i="3"/>
  <c r="M664" i="3"/>
  <c r="M663" i="3"/>
  <c r="M662" i="3"/>
  <c r="M661" i="3"/>
  <c r="M660" i="3"/>
  <c r="M659" i="3"/>
  <c r="M658" i="3"/>
  <c r="M657" i="3"/>
  <c r="M656" i="3"/>
  <c r="M655" i="3"/>
  <c r="M654" i="3"/>
  <c r="M653" i="3"/>
  <c r="M652" i="3"/>
  <c r="M651" i="3"/>
  <c r="M650" i="3"/>
  <c r="M649" i="3"/>
  <c r="M648" i="3"/>
  <c r="M647" i="3"/>
  <c r="M646" i="3"/>
  <c r="M645" i="3"/>
  <c r="M644" i="3"/>
  <c r="M643" i="3"/>
  <c r="M642" i="3"/>
  <c r="M641" i="3"/>
  <c r="M640" i="3"/>
  <c r="M639" i="3"/>
  <c r="M638" i="3"/>
  <c r="M637" i="3"/>
  <c r="M636" i="3"/>
  <c r="M635" i="3"/>
  <c r="M634" i="3"/>
  <c r="M633" i="3"/>
  <c r="M632" i="3"/>
  <c r="M631" i="3"/>
  <c r="M630" i="3"/>
  <c r="M629" i="3"/>
  <c r="M628" i="3"/>
  <c r="M627" i="3"/>
  <c r="M626" i="3"/>
  <c r="M625" i="3"/>
  <c r="M624" i="3"/>
  <c r="M623" i="3"/>
  <c r="M622" i="3"/>
  <c r="M621" i="3"/>
  <c r="M620" i="3"/>
  <c r="M619" i="3"/>
  <c r="M618" i="3"/>
  <c r="M617" i="3"/>
  <c r="M616" i="3"/>
  <c r="M615" i="3"/>
  <c r="M614" i="3"/>
  <c r="M613" i="3"/>
  <c r="M612" i="3"/>
  <c r="M611" i="3"/>
  <c r="M610" i="3"/>
  <c r="M609" i="3"/>
  <c r="M608" i="3"/>
  <c r="M607" i="3"/>
  <c r="M606" i="3"/>
  <c r="M605" i="3"/>
  <c r="M604" i="3"/>
  <c r="M603" i="3"/>
  <c r="M602" i="3"/>
  <c r="M601" i="3"/>
  <c r="M600" i="3"/>
  <c r="M599" i="3"/>
  <c r="M598" i="3"/>
  <c r="M597" i="3"/>
  <c r="M596" i="3"/>
  <c r="M595" i="3"/>
  <c r="M594" i="3"/>
  <c r="M593" i="3"/>
  <c r="M592" i="3"/>
  <c r="M591" i="3"/>
  <c r="M590" i="3"/>
  <c r="M589" i="3"/>
  <c r="M588" i="3"/>
  <c r="M587" i="3"/>
  <c r="M586" i="3"/>
  <c r="M585" i="3"/>
  <c r="M584" i="3"/>
  <c r="M583" i="3"/>
  <c r="M582" i="3"/>
  <c r="M581" i="3"/>
  <c r="M580" i="3"/>
  <c r="M579" i="3"/>
  <c r="M578" i="3"/>
  <c r="M577" i="3"/>
  <c r="M576" i="3"/>
  <c r="M575" i="3"/>
  <c r="M574" i="3"/>
  <c r="M573" i="3"/>
  <c r="M572" i="3"/>
  <c r="M571" i="3"/>
  <c r="M570" i="3"/>
  <c r="M569" i="3"/>
  <c r="M568" i="3"/>
  <c r="M567" i="3"/>
  <c r="M566" i="3"/>
  <c r="M565" i="3"/>
  <c r="M564" i="3"/>
  <c r="M563" i="3"/>
  <c r="M562" i="3"/>
  <c r="M561" i="3"/>
  <c r="M560" i="3"/>
  <c r="M559" i="3"/>
  <c r="M558" i="3"/>
  <c r="M557" i="3"/>
  <c r="M556" i="3"/>
  <c r="M555" i="3"/>
  <c r="M554" i="3"/>
  <c r="M553" i="3"/>
  <c r="M552" i="3"/>
  <c r="M551" i="3"/>
  <c r="M550" i="3"/>
  <c r="M549" i="3"/>
  <c r="M548" i="3"/>
  <c r="M547" i="3"/>
  <c r="M546" i="3"/>
  <c r="M545" i="3"/>
  <c r="M544" i="3"/>
  <c r="M543" i="3"/>
  <c r="M542" i="3"/>
  <c r="M541" i="3"/>
  <c r="M540" i="3"/>
  <c r="M539" i="3"/>
  <c r="M538" i="3"/>
  <c r="M537" i="3"/>
  <c r="M536" i="3"/>
  <c r="M535" i="3"/>
  <c r="M534" i="3"/>
  <c r="M533" i="3"/>
  <c r="M532" i="3"/>
  <c r="M531" i="3"/>
  <c r="M530" i="3"/>
  <c r="M529" i="3"/>
  <c r="M528" i="3"/>
  <c r="M527" i="3"/>
  <c r="M526" i="3"/>
  <c r="M525" i="3"/>
  <c r="M524" i="3"/>
  <c r="M523" i="3"/>
  <c r="M522" i="3"/>
  <c r="M521" i="3"/>
  <c r="M520" i="3"/>
  <c r="M519" i="3"/>
  <c r="M518" i="3"/>
  <c r="M517" i="3"/>
  <c r="M516" i="3"/>
  <c r="M515" i="3"/>
  <c r="M514" i="3"/>
  <c r="M513" i="3"/>
  <c r="M512" i="3"/>
  <c r="M511" i="3"/>
  <c r="M510" i="3"/>
  <c r="M509" i="3"/>
  <c r="M508" i="3"/>
  <c r="M507" i="3"/>
  <c r="M506" i="3"/>
  <c r="M505" i="3"/>
  <c r="M504" i="3"/>
  <c r="M503" i="3"/>
  <c r="M502" i="3"/>
  <c r="M501" i="3"/>
  <c r="M500" i="3"/>
  <c r="M499" i="3"/>
  <c r="M498" i="3"/>
  <c r="M497" i="3"/>
  <c r="M496" i="3"/>
  <c r="M495" i="3"/>
  <c r="M494" i="3"/>
  <c r="M493" i="3"/>
  <c r="M492" i="3"/>
  <c r="M491" i="3"/>
  <c r="M490" i="3"/>
  <c r="M489" i="3"/>
  <c r="M488" i="3"/>
  <c r="M487" i="3"/>
  <c r="M486" i="3"/>
  <c r="M485" i="3"/>
  <c r="M484" i="3"/>
  <c r="M483" i="3"/>
  <c r="M482" i="3"/>
  <c r="M481" i="3"/>
  <c r="M480" i="3"/>
  <c r="M479" i="3"/>
  <c r="M478" i="3"/>
  <c r="M477" i="3"/>
  <c r="M476" i="3"/>
  <c r="M475" i="3"/>
  <c r="M474" i="3"/>
  <c r="M473" i="3"/>
  <c r="M472" i="3"/>
  <c r="M471" i="3"/>
  <c r="M470" i="3"/>
  <c r="M469" i="3"/>
  <c r="M468" i="3"/>
  <c r="M467" i="3"/>
  <c r="M466" i="3"/>
  <c r="M465" i="3"/>
  <c r="M464" i="3"/>
  <c r="M463" i="3"/>
  <c r="M462" i="3"/>
  <c r="M461" i="3"/>
  <c r="M460" i="3"/>
  <c r="M459" i="3"/>
  <c r="M458" i="3"/>
  <c r="M457" i="3"/>
  <c r="M456" i="3"/>
  <c r="M455" i="3"/>
  <c r="M454" i="3"/>
  <c r="M453" i="3"/>
  <c r="M452" i="3"/>
  <c r="M451" i="3"/>
  <c r="M450" i="3"/>
  <c r="M449" i="3"/>
  <c r="M448" i="3"/>
  <c r="M447" i="3"/>
  <c r="M446" i="3"/>
  <c r="M445" i="3"/>
  <c r="M444" i="3"/>
  <c r="M443" i="3"/>
  <c r="M442" i="3"/>
  <c r="M441" i="3"/>
  <c r="M440" i="3"/>
  <c r="M439" i="3"/>
  <c r="M438" i="3"/>
  <c r="M437" i="3"/>
  <c r="M436" i="3"/>
  <c r="M435" i="3"/>
  <c r="M434" i="3"/>
  <c r="M433" i="3"/>
  <c r="M432" i="3"/>
  <c r="M431" i="3"/>
  <c r="M430" i="3"/>
  <c r="M429" i="3"/>
  <c r="M428" i="3"/>
  <c r="M427" i="3"/>
  <c r="M426" i="3"/>
  <c r="M425" i="3"/>
  <c r="M424" i="3"/>
  <c r="M423" i="3"/>
  <c r="M422" i="3"/>
  <c r="M421" i="3"/>
  <c r="M420" i="3"/>
  <c r="M419" i="3"/>
  <c r="M418" i="3"/>
  <c r="M417" i="3"/>
  <c r="M416" i="3"/>
  <c r="M415" i="3"/>
  <c r="M414" i="3"/>
  <c r="M413" i="3"/>
  <c r="M412" i="3"/>
  <c r="M411" i="3"/>
  <c r="M410" i="3"/>
  <c r="M409" i="3"/>
  <c r="M408" i="3"/>
  <c r="M407" i="3"/>
  <c r="M406" i="3"/>
  <c r="M405" i="3"/>
  <c r="M404" i="3"/>
  <c r="M403" i="3"/>
  <c r="M402" i="3"/>
  <c r="M401" i="3"/>
  <c r="M400" i="3"/>
  <c r="M399" i="3"/>
  <c r="M398" i="3"/>
  <c r="M397" i="3"/>
  <c r="M396" i="3"/>
  <c r="M395" i="3"/>
  <c r="M394" i="3"/>
  <c r="M393" i="3"/>
  <c r="M392" i="3"/>
  <c r="M391" i="3"/>
  <c r="M390" i="3"/>
  <c r="M389" i="3"/>
  <c r="M388" i="3"/>
  <c r="M387" i="3"/>
  <c r="M386" i="3"/>
  <c r="M385" i="3"/>
  <c r="M384" i="3"/>
  <c r="M383" i="3"/>
  <c r="M382" i="3"/>
  <c r="M381" i="3"/>
  <c r="M380" i="3"/>
  <c r="M379" i="3"/>
  <c r="M378" i="3"/>
  <c r="M377" i="3"/>
  <c r="M376" i="3"/>
  <c r="M375" i="3"/>
  <c r="M374" i="3"/>
  <c r="M373" i="3"/>
  <c r="M372" i="3"/>
  <c r="M371" i="3"/>
  <c r="M370" i="3"/>
  <c r="M369" i="3"/>
  <c r="M368" i="3"/>
  <c r="M367" i="3"/>
  <c r="M366" i="3"/>
  <c r="M365" i="3"/>
  <c r="M364" i="3"/>
  <c r="M363" i="3"/>
  <c r="M362" i="3"/>
  <c r="M361" i="3"/>
  <c r="M360" i="3"/>
  <c r="M359" i="3"/>
  <c r="M358" i="3"/>
  <c r="M357" i="3"/>
  <c r="M356" i="3"/>
  <c r="M355" i="3"/>
  <c r="M354" i="3"/>
  <c r="M353" i="3"/>
  <c r="M352" i="3"/>
  <c r="M351" i="3"/>
  <c r="M350" i="3"/>
  <c r="M349" i="3"/>
  <c r="M348" i="3"/>
  <c r="M347" i="3"/>
  <c r="M346" i="3"/>
  <c r="M345" i="3"/>
  <c r="M344" i="3"/>
  <c r="M343" i="3"/>
  <c r="M342" i="3"/>
  <c r="M341" i="3"/>
  <c r="M340" i="3"/>
  <c r="M339" i="3"/>
  <c r="M338" i="3"/>
  <c r="M337" i="3"/>
  <c r="M336" i="3"/>
  <c r="M335" i="3"/>
  <c r="M334" i="3"/>
  <c r="M333" i="3"/>
  <c r="M332" i="3"/>
  <c r="M331" i="3"/>
  <c r="M330" i="3"/>
  <c r="M329" i="3"/>
  <c r="M328" i="3"/>
  <c r="M327" i="3"/>
  <c r="M326" i="3"/>
  <c r="M325" i="3"/>
  <c r="M324" i="3"/>
  <c r="M323" i="3"/>
  <c r="M322" i="3"/>
  <c r="M321" i="3"/>
  <c r="M320" i="3"/>
  <c r="M319" i="3"/>
  <c r="M318" i="3"/>
  <c r="M317" i="3"/>
  <c r="M316" i="3"/>
  <c r="M315" i="3"/>
  <c r="M314" i="3"/>
  <c r="M313" i="3"/>
  <c r="M312" i="3"/>
  <c r="M311" i="3"/>
  <c r="M310" i="3"/>
  <c r="M309" i="3"/>
  <c r="M308" i="3"/>
  <c r="M307" i="3"/>
  <c r="M306" i="3"/>
  <c r="M305" i="3"/>
  <c r="M304" i="3"/>
  <c r="M303" i="3"/>
  <c r="M302" i="3"/>
  <c r="M301" i="3"/>
  <c r="M300" i="3"/>
  <c r="M299" i="3"/>
  <c r="M298" i="3"/>
  <c r="M297" i="3"/>
  <c r="M296" i="3"/>
  <c r="M295" i="3"/>
  <c r="M294" i="3"/>
  <c r="M293" i="3"/>
  <c r="M292" i="3"/>
  <c r="M291" i="3"/>
  <c r="M290" i="3"/>
  <c r="M289" i="3"/>
  <c r="M288" i="3"/>
  <c r="M287" i="3"/>
  <c r="M286" i="3"/>
  <c r="M285" i="3"/>
  <c r="M284" i="3"/>
  <c r="M283" i="3"/>
  <c r="M282" i="3"/>
  <c r="M281" i="3"/>
  <c r="M280" i="3"/>
  <c r="M279" i="3"/>
  <c r="M278" i="3"/>
  <c r="M277" i="3"/>
  <c r="M276" i="3"/>
  <c r="M275" i="3"/>
  <c r="M274" i="3"/>
  <c r="M273" i="3"/>
  <c r="M272" i="3"/>
  <c r="M271" i="3"/>
  <c r="M270" i="3"/>
  <c r="M269" i="3"/>
  <c r="M268" i="3"/>
  <c r="M267" i="3"/>
  <c r="M266" i="3"/>
  <c r="M265" i="3"/>
  <c r="M264" i="3"/>
  <c r="M263" i="3"/>
  <c r="M262" i="3"/>
  <c r="M261" i="3"/>
  <c r="M260" i="3"/>
  <c r="M259" i="3"/>
  <c r="M258" i="3"/>
  <c r="M257" i="3"/>
  <c r="M256" i="3"/>
  <c r="M255" i="3"/>
  <c r="M254" i="3"/>
  <c r="M253" i="3"/>
  <c r="M252" i="3"/>
  <c r="M251" i="3"/>
  <c r="M250" i="3"/>
  <c r="M249" i="3"/>
  <c r="M248" i="3"/>
  <c r="M247" i="3"/>
  <c r="M246" i="3"/>
  <c r="M245" i="3"/>
  <c r="M244" i="3"/>
  <c r="M243" i="3"/>
  <c r="M242" i="3"/>
  <c r="M241" i="3"/>
  <c r="M240" i="3"/>
  <c r="M239" i="3"/>
  <c r="M238" i="3"/>
  <c r="M237" i="3"/>
  <c r="M236" i="3"/>
  <c r="M235" i="3"/>
  <c r="M234" i="3"/>
  <c r="M233" i="3"/>
  <c r="M232" i="3"/>
  <c r="M231" i="3"/>
  <c r="M230" i="3"/>
  <c r="M229" i="3"/>
  <c r="M228" i="3"/>
  <c r="M227" i="3"/>
  <c r="M226" i="3"/>
  <c r="M225" i="3"/>
  <c r="M224" i="3"/>
  <c r="M223" i="3"/>
  <c r="M222" i="3"/>
  <c r="M221" i="3"/>
  <c r="M220" i="3"/>
  <c r="M219" i="3"/>
  <c r="M218" i="3"/>
  <c r="M217" i="3"/>
  <c r="M216" i="3"/>
  <c r="M215" i="3"/>
  <c r="M214" i="3"/>
  <c r="M213" i="3"/>
  <c r="M212" i="3"/>
  <c r="M211" i="3"/>
  <c r="M210" i="3"/>
  <c r="M209" i="3"/>
  <c r="M208" i="3"/>
  <c r="M207" i="3"/>
  <c r="M206" i="3"/>
  <c r="M205" i="3"/>
  <c r="M204" i="3"/>
  <c r="M203" i="3"/>
  <c r="M202" i="3"/>
  <c r="M201" i="3"/>
  <c r="M200" i="3"/>
  <c r="M199" i="3"/>
  <c r="M198" i="3"/>
  <c r="M197" i="3"/>
  <c r="M196" i="3"/>
  <c r="M195" i="3"/>
  <c r="M194" i="3"/>
  <c r="M193" i="3"/>
  <c r="M192" i="3"/>
  <c r="M191" i="3"/>
  <c r="M190" i="3"/>
  <c r="M189" i="3"/>
  <c r="M188" i="3"/>
  <c r="M187" i="3"/>
  <c r="M186" i="3"/>
  <c r="M185" i="3"/>
  <c r="M184" i="3"/>
  <c r="M183" i="3"/>
  <c r="M182" i="3"/>
  <c r="M181" i="3"/>
  <c r="M180" i="3"/>
  <c r="M179" i="3"/>
  <c r="M178" i="3"/>
  <c r="M177" i="3"/>
  <c r="M176" i="3"/>
  <c r="M175" i="3"/>
  <c r="M174" i="3"/>
  <c r="M173" i="3"/>
  <c r="M172" i="3"/>
  <c r="M171" i="3"/>
  <c r="M170" i="3"/>
  <c r="M169" i="3"/>
  <c r="M168" i="3"/>
  <c r="M167" i="3"/>
  <c r="M166" i="3"/>
  <c r="M165" i="3"/>
  <c r="M164" i="3"/>
  <c r="M163" i="3"/>
  <c r="M162" i="3"/>
  <c r="M161" i="3"/>
  <c r="M160" i="3"/>
  <c r="M159" i="3"/>
  <c r="M158" i="3"/>
  <c r="M157" i="3"/>
  <c r="M156" i="3"/>
  <c r="M155" i="3"/>
  <c r="M154" i="3"/>
  <c r="M153" i="3"/>
  <c r="M152" i="3"/>
  <c r="M151" i="3"/>
  <c r="M150" i="3"/>
  <c r="M149" i="3"/>
  <c r="M148" i="3"/>
  <c r="M147" i="3"/>
  <c r="M146" i="3"/>
  <c r="M145" i="3"/>
  <c r="M144" i="3"/>
  <c r="M143" i="3"/>
  <c r="M142" i="3"/>
  <c r="M141" i="3"/>
  <c r="M140" i="3"/>
  <c r="M139" i="3"/>
  <c r="M138" i="3"/>
  <c r="M137" i="3"/>
  <c r="M136" i="3"/>
  <c r="M135" i="3"/>
  <c r="M134" i="3"/>
  <c r="M133" i="3"/>
  <c r="M132" i="3"/>
  <c r="M131" i="3"/>
  <c r="M130" i="3"/>
  <c r="M129" i="3"/>
  <c r="M128" i="3"/>
  <c r="M127" i="3"/>
  <c r="M126" i="3"/>
  <c r="M125" i="3"/>
  <c r="M124" i="3"/>
  <c r="M123" i="3"/>
  <c r="M122" i="3"/>
  <c r="M121" i="3"/>
  <c r="M120" i="3"/>
  <c r="M119" i="3"/>
  <c r="M118" i="3"/>
  <c r="M117" i="3"/>
  <c r="M116" i="3"/>
  <c r="M115" i="3"/>
  <c r="M114" i="3"/>
  <c r="M113" i="3"/>
  <c r="M112" i="3"/>
  <c r="M111" i="3"/>
  <c r="M110" i="3"/>
  <c r="M109" i="3"/>
  <c r="M108" i="3"/>
  <c r="M107" i="3"/>
  <c r="M106" i="3"/>
  <c r="M105" i="3"/>
  <c r="M104" i="3"/>
  <c r="M103" i="3"/>
  <c r="M102" i="3"/>
  <c r="M101" i="3"/>
  <c r="M100" i="3"/>
  <c r="M99" i="3"/>
  <c r="M98" i="3"/>
  <c r="M97" i="3"/>
  <c r="M96" i="3"/>
  <c r="M95" i="3"/>
  <c r="M94" i="3"/>
  <c r="M93" i="3"/>
  <c r="M92" i="3"/>
  <c r="M91" i="3"/>
  <c r="M90" i="3"/>
  <c r="M89" i="3"/>
  <c r="M88" i="3"/>
  <c r="M87" i="3"/>
  <c r="M86" i="3"/>
  <c r="M85" i="3"/>
  <c r="M84" i="3"/>
  <c r="M83" i="3"/>
  <c r="M82" i="3"/>
  <c r="M81" i="3"/>
  <c r="M80" i="3"/>
  <c r="M79" i="3"/>
  <c r="M78" i="3"/>
  <c r="M77" i="3"/>
  <c r="M76" i="3"/>
  <c r="M75" i="3"/>
  <c r="M74" i="3"/>
  <c r="M73" i="3"/>
  <c r="M72" i="3"/>
  <c r="M71" i="3"/>
  <c r="M70" i="3"/>
  <c r="M69" i="3"/>
  <c r="M68" i="3"/>
  <c r="M67" i="3"/>
  <c r="M66" i="3"/>
  <c r="M65" i="3"/>
  <c r="M64" i="3"/>
  <c r="M63" i="3"/>
  <c r="M62" i="3"/>
  <c r="M61" i="3"/>
  <c r="M60" i="3"/>
  <c r="M59" i="3"/>
  <c r="M58" i="3"/>
  <c r="M57" i="3"/>
  <c r="M56" i="3"/>
  <c r="M55" i="3"/>
  <c r="M54" i="3"/>
  <c r="M53" i="3"/>
  <c r="M52" i="3"/>
  <c r="M51" i="3"/>
  <c r="M50" i="3"/>
  <c r="M49" i="3"/>
  <c r="M48" i="3"/>
  <c r="M47" i="3"/>
  <c r="M46" i="3"/>
  <c r="M45" i="3"/>
  <c r="M44" i="3"/>
  <c r="M43" i="3"/>
  <c r="M42" i="3"/>
  <c r="M41" i="3"/>
  <c r="M40" i="3"/>
  <c r="M39" i="3"/>
  <c r="M38" i="3"/>
  <c r="M37" i="3"/>
  <c r="M36" i="3"/>
  <c r="M35" i="3"/>
  <c r="M34" i="3"/>
  <c r="M33" i="3"/>
  <c r="M32" i="3"/>
  <c r="M31" i="3"/>
  <c r="M30" i="3"/>
  <c r="M29" i="3"/>
  <c r="M28" i="3"/>
  <c r="M27" i="3"/>
  <c r="M26" i="3"/>
  <c r="M25" i="3"/>
  <c r="M24" i="3"/>
  <c r="M23" i="3"/>
  <c r="M22" i="3"/>
  <c r="M21" i="3"/>
  <c r="M20" i="3"/>
  <c r="S20" i="3" s="1"/>
  <c r="M19" i="3"/>
  <c r="S19" i="3" s="1"/>
  <c r="M18" i="3"/>
  <c r="S18" i="3" s="1"/>
  <c r="M17" i="3"/>
  <c r="S17" i="3" s="1"/>
  <c r="M16" i="3"/>
  <c r="S16" i="3" s="1"/>
  <c r="O6" i="3"/>
  <c r="O7" i="3" s="1"/>
  <c r="F18" i="2" l="1"/>
  <c r="G18" i="2" s="1"/>
  <c r="F17" i="2"/>
  <c r="G17" i="2" s="1"/>
  <c r="X9" i="3"/>
  <c r="Z9" i="3"/>
  <c r="AB9" i="3"/>
  <c r="O14" i="3"/>
  <c r="O15" i="3"/>
  <c r="O13" i="3"/>
  <c r="AA10" i="2"/>
  <c r="AA11" i="2" s="1"/>
  <c r="J10" i="2" s="1"/>
  <c r="O12" i="3"/>
  <c r="W8" i="2"/>
  <c r="B9" i="2" s="1"/>
  <c r="X7" i="3" l="1"/>
  <c r="C7" i="3" s="1"/>
  <c r="I10" i="2"/>
  <c r="AB10" i="2"/>
  <c r="BF11" i="4" s="1"/>
  <c r="AA12" i="2"/>
  <c r="K10" i="2" s="1"/>
  <c r="AB11" i="2"/>
  <c r="BF12" i="4" s="1"/>
  <c r="O9" i="3"/>
  <c r="B9" i="3" s="1"/>
  <c r="AA13" i="2" l="1"/>
  <c r="L10" i="2" s="1"/>
  <c r="AB12" i="2"/>
  <c r="BF13" i="4" s="1"/>
  <c r="AB13" i="2" l="1"/>
  <c r="BF14" i="4" s="1"/>
  <c r="AA14" i="2"/>
  <c r="AA15" i="2" s="1"/>
  <c r="AB14" i="2" l="1"/>
  <c r="BF15" i="4" s="1"/>
  <c r="M10" i="2"/>
  <c r="AA16" i="2"/>
  <c r="N10" i="2"/>
  <c r="AB15" i="2"/>
  <c r="BF16" i="4" s="1"/>
  <c r="AA17" i="2" l="1"/>
  <c r="AB16" i="2"/>
  <c r="BF17" i="4" s="1"/>
  <c r="O10" i="2"/>
  <c r="AA18" i="2" l="1"/>
  <c r="P10" i="2"/>
  <c r="AB17" i="2"/>
  <c r="BF18" i="4" s="1"/>
  <c r="AA19" i="2" l="1"/>
  <c r="Q10" i="2"/>
  <c r="AB18" i="2"/>
  <c r="BF19" i="4" s="1"/>
  <c r="R10" i="2" l="1"/>
  <c r="AB19" i="2"/>
  <c r="BF20" i="4" s="1"/>
  <c r="AA20" i="2"/>
  <c r="AA21" i="2" l="1"/>
  <c r="AA22" i="2" s="1"/>
  <c r="S10" i="2"/>
  <c r="AB20" i="2"/>
  <c r="BF21" i="4" s="1"/>
  <c r="M12" i="3" l="1"/>
  <c r="M15" i="3"/>
  <c r="M13" i="3"/>
  <c r="S13" i="3" s="1"/>
  <c r="M14" i="3"/>
  <c r="T10" i="2"/>
  <c r="AB21" i="2"/>
  <c r="BF22" i="4" s="1"/>
  <c r="U15" i="3" l="1"/>
  <c r="T15" i="3"/>
  <c r="S15" i="3"/>
  <c r="V12" i="3"/>
  <c r="T12" i="3"/>
  <c r="S12" i="3"/>
  <c r="U12" i="3"/>
  <c r="T12" i="2"/>
  <c r="T14" i="3"/>
  <c r="S14" i="3"/>
  <c r="T15" i="2" s="1"/>
  <c r="T16" i="2" l="1"/>
  <c r="T13" i="2"/>
  <c r="T14" i="2"/>
  <c r="J16" i="2"/>
  <c r="J15" i="2"/>
  <c r="I16" i="2"/>
  <c r="I12" i="2"/>
  <c r="I15" i="2"/>
  <c r="J12" i="2"/>
  <c r="I13" i="2"/>
  <c r="J14" i="2"/>
  <c r="J13" i="2"/>
  <c r="I14" i="2"/>
  <c r="K13" i="2"/>
  <c r="K16" i="2"/>
  <c r="K12" i="2"/>
  <c r="K14" i="2"/>
  <c r="K15" i="2"/>
  <c r="L16" i="2"/>
  <c r="L12" i="2"/>
  <c r="L15" i="2"/>
  <c r="L14" i="2"/>
  <c r="L13" i="2"/>
  <c r="M16" i="2"/>
  <c r="M12" i="2"/>
  <c r="M15" i="2"/>
  <c r="M14" i="2"/>
  <c r="M13" i="2"/>
  <c r="N16" i="2"/>
  <c r="N12" i="2"/>
  <c r="N15" i="2"/>
  <c r="N14" i="2"/>
  <c r="N13" i="2"/>
  <c r="O14" i="2"/>
  <c r="O13" i="2"/>
  <c r="O15" i="2"/>
  <c r="O16" i="2"/>
  <c r="O12" i="2"/>
  <c r="P16" i="2"/>
  <c r="P12" i="2"/>
  <c r="P15" i="2"/>
  <c r="P14" i="2"/>
  <c r="P13" i="2"/>
  <c r="Q16" i="2"/>
  <c r="Q12" i="2"/>
  <c r="Q15" i="2"/>
  <c r="Q14" i="2"/>
  <c r="Q13" i="2"/>
  <c r="R16" i="2"/>
  <c r="R12" i="2"/>
  <c r="R15" i="2"/>
  <c r="R14" i="2"/>
  <c r="R13" i="2"/>
  <c r="S15" i="2"/>
  <c r="S13" i="2"/>
  <c r="S14" i="2"/>
  <c r="S16" i="2"/>
  <c r="S12" i="2"/>
  <c r="BG11" i="4" l="1"/>
  <c r="BG22" i="4"/>
  <c r="BG21" i="4"/>
  <c r="BG20" i="4"/>
  <c r="BG17" i="4"/>
  <c r="BG16" i="4"/>
  <c r="BG19" i="4"/>
  <c r="BG15" i="4"/>
  <c r="BG12" i="4"/>
  <c r="BG18" i="4"/>
  <c r="BG14" i="4"/>
  <c r="BG13" i="4"/>
  <c r="S8" i="2"/>
  <c r="T8" i="2"/>
  <c r="M8" i="2"/>
  <c r="I8" i="2"/>
  <c r="F12" i="2"/>
  <c r="G12" i="2" s="1"/>
  <c r="R8" i="2"/>
  <c r="O8" i="2"/>
  <c r="N8" i="2"/>
  <c r="F13" i="2"/>
  <c r="G13" i="2" s="1"/>
  <c r="F16" i="2"/>
  <c r="G16" i="2" s="1"/>
  <c r="Q8" i="2"/>
  <c r="F14" i="2"/>
  <c r="G14" i="2" s="1"/>
  <c r="J8" i="2"/>
  <c r="P8" i="2"/>
  <c r="L8" i="2"/>
  <c r="K8" i="2"/>
  <c r="F15" i="2"/>
  <c r="G15" i="2" s="1"/>
  <c r="BG25" i="4" l="1"/>
  <c r="K6" i="2"/>
</calcChain>
</file>

<file path=xl/sharedStrings.xml><?xml version="1.0" encoding="utf-8"?>
<sst xmlns="http://schemas.openxmlformats.org/spreadsheetml/2006/main" count="110" uniqueCount="74">
  <si>
    <t>Client Name</t>
  </si>
  <si>
    <t>Job Description</t>
  </si>
  <si>
    <t>Time</t>
  </si>
  <si>
    <t>Worked</t>
  </si>
  <si>
    <t>Quoted</t>
  </si>
  <si>
    <t>Left</t>
  </si>
  <si>
    <t>Date</t>
  </si>
  <si>
    <t>Year Start Date</t>
  </si>
  <si>
    <t>[h]:mm</t>
  </si>
  <si>
    <t>Client List</t>
  </si>
  <si>
    <t>Duplicates</t>
  </si>
  <si>
    <t>Month</t>
  </si>
  <si>
    <t>Out of Dates</t>
  </si>
  <si>
    <t>Time Entries</t>
  </si>
  <si>
    <t>Totals:</t>
  </si>
  <si>
    <t>Grand Total</t>
  </si>
  <si>
    <t>Client - Job</t>
  </si>
  <si>
    <t>Incomplete</t>
  </si>
  <si>
    <t>Client 1 - Test Job 1</t>
  </si>
  <si>
    <t>Client 5 - Test Job 5</t>
  </si>
  <si>
    <t>Client 2 - Test Job 2</t>
  </si>
  <si>
    <t>Client 4 - Test Job 4</t>
  </si>
  <si>
    <t>Client 3 - Test Job 3</t>
  </si>
  <si>
    <t>Code</t>
  </si>
  <si>
    <t>Wrong</t>
  </si>
  <si>
    <t>Select</t>
  </si>
  <si>
    <t>Date range</t>
  </si>
  <si>
    <t>Monthly Breakdown Based on Above Selections</t>
  </si>
  <si>
    <t>Please read these notes explaining how to use this spreadsheet</t>
  </si>
  <si>
    <t>Editable Cells</t>
  </si>
  <si>
    <t>The yellow background and blue writing usually identifies cells where you can enter or edit information.</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</si>
  <si>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</si>
  <si>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</si>
  <si>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</si>
  <si>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</si>
  <si>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</si>
  <si>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</si>
  <si>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</si>
  <si>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</si>
  <si>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</si>
  <si>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</si>
  <si>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</si>
  <si>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</si>
  <si>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</si>
  <si>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</si>
  <si>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</si>
  <si>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Please enter the first day of the financial year here. This spreadsheet will then be valid for that year, so please keep a blank copy for the following years. Please be aware that if you start mid month, any hours worked in the final part month, will be included in the final full month's figures.</t>
  </si>
  <si>
    <t>To add clients, simply add a client name and job description (that way you can have multiple jobs for each client. Please make sure that you don't have any duplicate Name/Job entries. You can also put down the budget time for each job.</t>
  </si>
  <si>
    <t>Client - Job Name</t>
  </si>
  <si>
    <t>Work Entry 1</t>
  </si>
  <si>
    <t>Work Entry 2</t>
  </si>
  <si>
    <t>Work Entry 3</t>
  </si>
  <si>
    <t>Work Entry 4</t>
  </si>
  <si>
    <t>Enter each date that you work below, and select up to 4 client / job combinations, 1 in each section. Add the time worked on that project with the entry. If you need to add more than 4 client /job entries per day, simply add another line with the same date, and continue to add work. The reason for having 4 job entries is just to try and keep the number of rows needed down to a minimum.
Please ensure that every line that has any data added, has a date. If not, it won't be included.
Enter time as [h]:mm, where [h] is the number of hour, and mm is the number of minutes. If you only enter hours, and ignore the : and the mm, it will recognise it as days, and convert to hours.</t>
  </si>
  <si>
    <t>Job List</t>
  </si>
  <si>
    <t>Total Time Allocated</t>
  </si>
  <si>
    <t>Time Worked</t>
  </si>
  <si>
    <t>Time Allocated (for selection)</t>
  </si>
  <si>
    <t>Time Used (for selection)</t>
  </si>
  <si>
    <t>Select the Client Name first, and then the Job Description. Alternatively,  just select the client name to view all jobs for that client. Leave them both blank to view ALL entries.</t>
  </si>
  <si>
    <t>Calculated Cells</t>
  </si>
  <si>
    <t>On the Time Entries tab, you will be able to access Client Name - Job Description options from a drop down list, to ensure you get the right job for the right client. On the Report, you will be able to select a client, without a job, in order to see al of that client's time. In order for this to work, you need to make sure that you always spell the client's name the same way. If you do not, they will act as different clients when reporting data. The job descriptions are less important, but do make sure that you don't have the same job description for the same client more than once.</t>
  </si>
  <si>
    <t>Your Business</t>
  </si>
  <si>
    <t>Thanks for trying the Basic Time Allocator</t>
  </si>
  <si>
    <t>Client 1</t>
  </si>
  <si>
    <t>Test Job 1</t>
  </si>
  <si>
    <t>Client 2</t>
  </si>
  <si>
    <t>Test Job 2</t>
  </si>
  <si>
    <t>Client 3</t>
  </si>
  <si>
    <t>Test Job 3</t>
  </si>
  <si>
    <t>Client 4</t>
  </si>
  <si>
    <t>Test Job 4</t>
  </si>
  <si>
    <t>Client 5</t>
  </si>
  <si>
    <t>Test Job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</si>
</sst>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 yyyy"/>
    <numFmt numFmtId="165" formatCode="[h]:mm"/>
  </numFmts>
  <fonts count="12" x14ac:knownFonts="1">
    <font>
      <sz val="11"/>
      <color theme="1"/>
      <name val="Calibri"/>
      <family val="2"/>
      <scheme val="minor"/>
    </font>
    <font>
      <b/>
      <sz val="11"/>
      <color rgb="FFFFC000"/>
      <name val="Calibri"/>
      <family val="2"/>
      <scheme val="minor"/>
    </font>
    <font>
      <b/>
      <sz val="8"/>
      <color theme="1"/>
      <name val="Calibri"/>
      <family val="2"/>
      <scheme val="minor"/>
    </font>
    <font>
      <b/>
      <sz val="11"/>
      <color rgb="FF002060"/>
      <name val="Calibri"/>
      <family val="2"/>
      <scheme val="minor"/>
    </font>
    <font>
      <b/>
      <sz val="11"/>
      <color theme="1"/>
      <name val="Calibri"/>
      <family val="2"/>
      <scheme val="minor"/>
    </font>
    <font>
      <b/>
      <sz val="8"/>
      <color rgb="FFFFC000"/>
      <name val="Calibri"/>
      <family val="2"/>
      <scheme val="minor"/>
    </font>
    <font>
      <b/>
      <sz val="20"/>
      <color rgb="FFFFC000"/>
      <name val="Calibri"/>
      <family val="2"/>
      <scheme val="minor"/>
    </font>
    <font>
      <b/>
      <u/>
      <sz val="11"/>
      <color theme="1"/>
      <name val="Calibri"/>
      <family val="2"/>
      <scheme val="minor"/>
    </font>
    <font>
      <b/>
      <sz val="11"/>
      <color theme="0"/>
      <name val="Calibri"/>
      <family val="2"/>
      <scheme val="minor"/>
    </font>
    <font>
      <b/>
      <sz val="10"/>
      <color theme="1"/>
      <name val="Calibri"/>
      <family val="2"/>
      <scheme val="minor"/>
    </font>
    <font>
      <b/>
      <sz val="16"/>
      <color theme="0"/>
      <name val="Calibri"/>
      <family val="2"/>
      <scheme val="minor"/>
    </font>
    <font>
      <u/>
      <sz val="11"/>
      <color theme="10"/>
      <name val="Calibri"/>
      <family val="2"/>
      <scheme val="minor"/>
    </font>
  </fonts>
  <fills count="8">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rgb="FFFF0000"/>
        <bgColor indexed="64"/>
      </patternFill>
    </fill>
    <fill>
      <patternFill patternType="solid">
        <fgColor theme="0"/>
        <bgColor indexed="64"/>
      </patternFill>
    </fill>
    <fill>
      <patternFill patternType="solid">
        <fgColor theme="1"/>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2">
    <xf numFmtId="0" fontId="0" fillId="0" borderId="0"/>
    <xf numFmtId="0" fontId="11" fillId="0" borderId="0" applyNumberFormat="0" applyFill="0" applyBorder="0" applyAlignment="0" applyProtection="0"/>
  </cellStyleXfs>
  <cellXfs count="148">
    <xf numFmtId="0" fontId="0" fillId="0" borderId="0" xfId="0"/>
    <xf numFmtId="0" fontId="0" fillId="0" borderId="0" xfId="0" applyAlignment="1" applyProtection="1">
      <alignment shrinkToFit="1"/>
      <protection hidden="1"/>
    </xf>
    <xf numFmtId="0" fontId="1" fillId="2" borderId="1"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1" fillId="2" borderId="4" xfId="0" applyFont="1" applyFill="1" applyBorder="1" applyAlignment="1" applyProtection="1">
      <alignment horizontal="center" shrinkToFit="1"/>
      <protection hidden="1"/>
    </xf>
    <xf numFmtId="0" fontId="1" fillId="2" borderId="6" xfId="0" applyFont="1" applyFill="1" applyBorder="1" applyAlignment="1" applyProtection="1">
      <alignment horizontal="center" shrinkToFit="1"/>
      <protection hidden="1"/>
    </xf>
    <xf numFmtId="0" fontId="3" fillId="3" borderId="1" xfId="0" applyFont="1" applyFill="1" applyBorder="1" applyAlignment="1" applyProtection="1">
      <alignment horizontal="center" shrinkToFit="1"/>
      <protection hidden="1"/>
    </xf>
    <xf numFmtId="0" fontId="3" fillId="3" borderId="2" xfId="0" applyFont="1" applyFill="1" applyBorder="1" applyAlignment="1" applyProtection="1">
      <alignment horizontal="center" shrinkToFit="1"/>
      <protection hidden="1"/>
    </xf>
    <xf numFmtId="0" fontId="3" fillId="3" borderId="3" xfId="0" applyFont="1" applyFill="1" applyBorder="1" applyAlignment="1" applyProtection="1">
      <alignment horizontal="center" shrinkToFit="1"/>
      <protection hidden="1"/>
    </xf>
    <xf numFmtId="0" fontId="1" fillId="2" borderId="5" xfId="0" applyFont="1" applyFill="1" applyBorder="1" applyAlignment="1" applyProtection="1">
      <alignment horizontal="center" shrinkToFit="1"/>
      <protection hidden="1"/>
    </xf>
    <xf numFmtId="0" fontId="0" fillId="0" borderId="0" xfId="0" applyAlignment="1" applyProtection="1">
      <alignment horizontal="center" shrinkToFit="1"/>
      <protection hidden="1"/>
    </xf>
    <xf numFmtId="164" fontId="0" fillId="0" borderId="12" xfId="0" applyNumberFormat="1" applyBorder="1" applyAlignment="1" applyProtection="1">
      <alignment horizontal="center" shrinkToFit="1"/>
      <protection hidden="1"/>
    </xf>
    <xf numFmtId="164" fontId="0" fillId="0" borderId="13" xfId="0" applyNumberFormat="1" applyBorder="1" applyAlignment="1" applyProtection="1">
      <alignment horizontal="center" shrinkToFit="1"/>
      <protection hidden="1"/>
    </xf>
    <xf numFmtId="14" fontId="0" fillId="0" borderId="12"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5" fillId="2" borderId="1" xfId="0" applyFont="1" applyFill="1" applyBorder="1" applyAlignment="1" applyProtection="1">
      <alignment horizontal="center" vertical="center" shrinkToFit="1"/>
      <protection hidden="1"/>
    </xf>
    <xf numFmtId="0" fontId="5" fillId="2" borderId="2" xfId="0" applyFont="1" applyFill="1" applyBorder="1" applyAlignment="1" applyProtection="1">
      <alignment horizontal="center" vertical="center" shrinkToFit="1"/>
      <protection hidden="1"/>
    </xf>
    <xf numFmtId="0" fontId="5" fillId="2" borderId="3" xfId="0" applyFont="1" applyFill="1" applyBorder="1" applyAlignment="1" applyProtection="1">
      <alignment horizontal="center" vertical="center" shrinkToFit="1"/>
      <protection hidden="1"/>
    </xf>
    <xf numFmtId="165" fontId="0" fillId="0" borderId="0" xfId="0" applyNumberFormat="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5" fontId="0" fillId="0" borderId="15" xfId="0" applyNumberFormat="1" applyBorder="1" applyAlignment="1" applyProtection="1">
      <alignment horizontal="center" shrinkToFit="1"/>
      <protection hidden="1"/>
    </xf>
    <xf numFmtId="165" fontId="0" fillId="0" borderId="6" xfId="0" applyNumberFormat="1" applyBorder="1" applyAlignment="1" applyProtection="1">
      <alignment horizontal="center" shrinkToFit="1"/>
      <protection hidden="1"/>
    </xf>
    <xf numFmtId="165" fontId="0" fillId="0" borderId="12" xfId="0" applyNumberFormat="1" applyBorder="1" applyAlignment="1" applyProtection="1">
      <alignment horizontal="center" shrinkToFit="1"/>
      <protection hidden="1"/>
    </xf>
    <xf numFmtId="165" fontId="0" fillId="0" borderId="14" xfId="0" applyNumberFormat="1" applyBorder="1" applyAlignment="1" applyProtection="1">
      <alignment horizontal="center" shrinkToFit="1"/>
      <protection hidden="1"/>
    </xf>
    <xf numFmtId="165" fontId="0" fillId="0" borderId="13" xfId="0" applyNumberFormat="1" applyBorder="1" applyAlignment="1" applyProtection="1">
      <alignment horizontal="center" shrinkToFit="1"/>
      <protection hidden="1"/>
    </xf>
    <xf numFmtId="165" fontId="0" fillId="0" borderId="1" xfId="0" applyNumberFormat="1" applyBorder="1" applyAlignment="1" applyProtection="1">
      <alignment horizontal="center" shrinkToFit="1"/>
      <protection hidden="1"/>
    </xf>
    <xf numFmtId="165" fontId="0" fillId="0" borderId="2" xfId="0" applyNumberFormat="1" applyBorder="1" applyAlignment="1" applyProtection="1">
      <alignment horizontal="center" shrinkToFit="1"/>
      <protection hidden="1"/>
    </xf>
    <xf numFmtId="165" fontId="0" fillId="0" borderId="11" xfId="0" applyNumberFormat="1" applyBorder="1" applyAlignment="1" applyProtection="1">
      <alignment horizontal="center" shrinkToFit="1"/>
      <protection hidden="1"/>
    </xf>
    <xf numFmtId="165" fontId="0" fillId="0" borderId="4" xfId="0" applyNumberFormat="1" applyBorder="1" applyAlignment="1" applyProtection="1">
      <alignment horizontal="center" shrinkToFit="1"/>
      <protection hidden="1"/>
    </xf>
    <xf numFmtId="165" fontId="0" fillId="0" borderId="5" xfId="0" applyNumberFormat="1" applyBorder="1" applyAlignment="1" applyProtection="1">
      <alignment horizontal="center" shrinkToFit="1"/>
      <protection hidden="1"/>
    </xf>
    <xf numFmtId="0" fontId="3" fillId="3" borderId="4" xfId="0" applyFont="1" applyFill="1" applyBorder="1" applyAlignment="1" applyProtection="1">
      <alignment horizontal="center" shrinkToFit="1"/>
      <protection locked="0"/>
    </xf>
    <xf numFmtId="0" fontId="3" fillId="3" borderId="5" xfId="0" applyFont="1" applyFill="1" applyBorder="1" applyAlignment="1" applyProtection="1">
      <alignment horizontal="center" shrinkToFit="1"/>
      <protection locked="0"/>
    </xf>
    <xf numFmtId="0" fontId="3" fillId="3" borderId="6" xfId="0" applyFont="1" applyFill="1" applyBorder="1" applyAlignment="1" applyProtection="1">
      <alignment horizontal="center" shrinkToFit="1"/>
      <protection locked="0"/>
    </xf>
    <xf numFmtId="0" fontId="0" fillId="0" borderId="1" xfId="0" applyBorder="1" applyAlignment="1" applyProtection="1">
      <alignment horizontal="left" shrinkToFit="1"/>
      <protection locked="0"/>
    </xf>
    <xf numFmtId="0" fontId="0" fillId="0" borderId="2" xfId="0" applyBorder="1" applyAlignment="1" applyProtection="1">
      <alignment horizontal="left" shrinkToFit="1"/>
      <protection locked="0"/>
    </xf>
    <xf numFmtId="165" fontId="0" fillId="0" borderId="3" xfId="0" applyNumberFormat="1" applyBorder="1" applyAlignment="1" applyProtection="1">
      <alignment horizontal="center" shrinkToFit="1"/>
      <protection locked="0"/>
    </xf>
    <xf numFmtId="0" fontId="0" fillId="0" borderId="11" xfId="0" applyBorder="1" applyAlignment="1" applyProtection="1">
      <alignment horizontal="left" shrinkToFit="1"/>
      <protection locked="0"/>
    </xf>
    <xf numFmtId="0" fontId="0" fillId="0" borderId="0" xfId="0" applyAlignment="1" applyProtection="1">
      <alignment horizontal="left" shrinkToFit="1"/>
      <protection locked="0"/>
    </xf>
    <xf numFmtId="165" fontId="0" fillId="0" borderId="15" xfId="0" applyNumberFormat="1" applyBorder="1" applyAlignment="1" applyProtection="1">
      <alignment horizontal="center" shrinkToFit="1"/>
      <protection locked="0"/>
    </xf>
    <xf numFmtId="0" fontId="7" fillId="0" borderId="0" xfId="0" applyFont="1" applyAlignment="1" applyProtection="1">
      <alignment horizontal="center" shrinkToFit="1"/>
      <protection hidden="1"/>
    </xf>
    <xf numFmtId="0" fontId="0" fillId="0" borderId="9" xfId="0" applyBorder="1" applyAlignment="1" applyProtection="1">
      <alignment horizontal="center" shrinkToFit="1"/>
      <protection hidden="1"/>
    </xf>
    <xf numFmtId="165" fontId="4" fillId="0" borderId="9" xfId="0" applyNumberFormat="1" applyFont="1" applyBorder="1" applyAlignment="1" applyProtection="1">
      <alignment horizontal="center" shrinkToFit="1"/>
      <protection hidden="1"/>
    </xf>
    <xf numFmtId="164" fontId="0" fillId="0" borderId="1" xfId="0" applyNumberFormat="1" applyBorder="1" applyAlignment="1" applyProtection="1">
      <alignment horizontal="center" shrinkToFit="1"/>
      <protection locked="0"/>
    </xf>
    <xf numFmtId="164" fontId="0" fillId="0" borderId="11" xfId="0" applyNumberFormat="1" applyBorder="1" applyAlignment="1" applyProtection="1">
      <alignment horizontal="center" shrinkToFit="1"/>
      <protection locked="0"/>
    </xf>
    <xf numFmtId="0" fontId="0" fillId="5" borderId="0" xfId="0" applyFill="1" applyAlignment="1" applyProtection="1">
      <alignment shrinkToFit="1"/>
      <protection hidden="1"/>
    </xf>
    <xf numFmtId="0" fontId="0" fillId="5" borderId="0" xfId="0" applyFill="1" applyAlignment="1" applyProtection="1">
      <alignment horizontal="center" shrinkToFit="1"/>
      <protection hidden="1"/>
    </xf>
    <xf numFmtId="0" fontId="2" fillId="5" borderId="0" xfId="0" applyFont="1" applyFill="1" applyAlignment="1" applyProtection="1">
      <alignment horizontal="center" shrinkToFit="1"/>
      <protection hidden="1"/>
    </xf>
    <xf numFmtId="0" fontId="4" fillId="0" borderId="0" xfId="0" applyFont="1" applyAlignment="1" applyProtection="1">
      <alignment horizontal="center" shrinkToFit="1"/>
      <protection hidden="1"/>
    </xf>
    <xf numFmtId="165" fontId="0" fillId="0" borderId="9" xfId="0" applyNumberFormat="1" applyBorder="1" applyAlignment="1" applyProtection="1">
      <alignment horizontal="center" shrinkToFit="1"/>
      <protection hidden="1"/>
    </xf>
    <xf numFmtId="0" fontId="0" fillId="5" borderId="0" xfId="0" applyFill="1" applyAlignment="1" applyProtection="1">
      <alignment vertical="center" shrinkToFit="1"/>
      <protection hidden="1"/>
    </xf>
    <xf numFmtId="0" fontId="0" fillId="7" borderId="1" xfId="0" applyFill="1" applyBorder="1" applyAlignment="1" applyProtection="1">
      <alignment horizontal="left" shrinkToFit="1"/>
      <protection hidden="1"/>
    </xf>
    <xf numFmtId="0" fontId="0" fillId="7" borderId="2" xfId="0" applyFill="1" applyBorder="1" applyAlignment="1" applyProtection="1">
      <alignment horizontal="left" shrinkToFit="1"/>
      <protection hidden="1"/>
    </xf>
    <xf numFmtId="165" fontId="0" fillId="7" borderId="3" xfId="0" applyNumberFormat="1" applyFill="1" applyBorder="1" applyAlignment="1" applyProtection="1">
      <alignment horizontal="center" shrinkToFit="1"/>
      <protection hidden="1"/>
    </xf>
    <xf numFmtId="0" fontId="0" fillId="7" borderId="11" xfId="0" applyFill="1" applyBorder="1" applyAlignment="1" applyProtection="1">
      <alignment horizontal="left" shrinkToFit="1"/>
      <protection hidden="1"/>
    </xf>
    <xf numFmtId="0" fontId="0" fillId="7" borderId="0" xfId="0" applyFill="1" applyAlignment="1" applyProtection="1">
      <alignment horizontal="left" shrinkToFit="1"/>
      <protection hidden="1"/>
    </xf>
    <xf numFmtId="165" fontId="0" fillId="7" borderId="15" xfId="0" applyNumberFormat="1" applyFill="1" applyBorder="1" applyAlignment="1" applyProtection="1">
      <alignment horizontal="center" shrinkToFit="1"/>
      <protection hidden="1"/>
    </xf>
    <xf numFmtId="0" fontId="0" fillId="7" borderId="4" xfId="0" applyFill="1" applyBorder="1" applyAlignment="1" applyProtection="1">
      <alignment horizontal="left" shrinkToFit="1"/>
      <protection hidden="1"/>
    </xf>
    <xf numFmtId="0" fontId="0" fillId="7" borderId="5" xfId="0" applyFill="1" applyBorder="1" applyAlignment="1" applyProtection="1">
      <alignment horizontal="left" shrinkToFit="1"/>
      <protection hidden="1"/>
    </xf>
    <xf numFmtId="165" fontId="0" fillId="7" borderId="6" xfId="0" applyNumberFormat="1" applyFill="1" applyBorder="1" applyAlignment="1" applyProtection="1">
      <alignment horizontal="center" shrinkToFit="1"/>
      <protection hidden="1"/>
    </xf>
    <xf numFmtId="164" fontId="0" fillId="7" borderId="1" xfId="0" applyNumberFormat="1" applyFill="1" applyBorder="1" applyAlignment="1" applyProtection="1">
      <alignment horizontal="center" shrinkToFit="1"/>
      <protection hidden="1"/>
    </xf>
    <xf numFmtId="164" fontId="0" fillId="7" borderId="11" xfId="0" applyNumberFormat="1" applyFill="1" applyBorder="1" applyAlignment="1" applyProtection="1">
      <alignment horizontal="center" shrinkToFit="1"/>
      <protection hidden="1"/>
    </xf>
    <xf numFmtId="164" fontId="0" fillId="7" borderId="4" xfId="0" applyNumberFormat="1" applyFill="1" applyBorder="1" applyAlignment="1" applyProtection="1">
      <alignment horizontal="center" shrinkToFit="1"/>
      <protection hidden="1"/>
    </xf>
    <xf numFmtId="0" fontId="4" fillId="5" borderId="1" xfId="0" applyFont="1" applyFill="1" applyBorder="1" applyAlignment="1" applyProtection="1">
      <alignment horizontal="left" vertical="center" wrapText="1"/>
      <protection hidden="1"/>
    </xf>
    <xf numFmtId="0" fontId="4" fillId="5" borderId="2" xfId="0" applyFont="1" applyFill="1" applyBorder="1" applyAlignment="1" applyProtection="1">
      <alignment horizontal="left" vertical="center" wrapText="1"/>
      <protection hidden="1"/>
    </xf>
    <xf numFmtId="0" fontId="4" fillId="5" borderId="3" xfId="0" applyFont="1" applyFill="1" applyBorder="1" applyAlignment="1" applyProtection="1">
      <alignment horizontal="left" vertical="center" wrapText="1"/>
      <protection hidden="1"/>
    </xf>
    <xf numFmtId="0" fontId="4" fillId="5" borderId="4" xfId="0" applyFont="1" applyFill="1" applyBorder="1" applyAlignment="1" applyProtection="1">
      <alignment horizontal="left" vertical="center" wrapText="1"/>
      <protection hidden="1"/>
    </xf>
    <xf numFmtId="0" fontId="4" fillId="5" borderId="5" xfId="0" applyFont="1" applyFill="1" applyBorder="1" applyAlignment="1" applyProtection="1">
      <alignment horizontal="left" vertical="center" wrapText="1"/>
      <protection hidden="1"/>
    </xf>
    <xf numFmtId="0" fontId="4" fillId="5" borderId="6" xfId="0" applyFont="1" applyFill="1" applyBorder="1" applyAlignment="1" applyProtection="1">
      <alignment horizontal="left" vertical="center" wrapText="1"/>
      <protection hidden="1"/>
    </xf>
    <xf numFmtId="0" fontId="9" fillId="5" borderId="0" xfId="0" applyFont="1" applyFill="1" applyAlignment="1" applyProtection="1">
      <alignment horizontal="center" vertical="center" shrinkToFit="1"/>
      <protection hidden="1"/>
    </xf>
    <xf numFmtId="0" fontId="2" fillId="0" borderId="1" xfId="0" applyFont="1" applyBorder="1" applyAlignment="1" applyProtection="1">
      <alignment horizontal="left" vertical="center" wrapText="1"/>
      <protection hidden="1"/>
    </xf>
    <xf numFmtId="0" fontId="2" fillId="0" borderId="2" xfId="0" applyFont="1" applyBorder="1" applyAlignment="1" applyProtection="1">
      <alignment horizontal="left" vertical="center" wrapText="1"/>
      <protection hidden="1"/>
    </xf>
    <xf numFmtId="0" fontId="2" fillId="0" borderId="3" xfId="0" applyFont="1" applyBorder="1" applyAlignment="1" applyProtection="1">
      <alignment horizontal="left" vertical="center" wrapText="1"/>
      <protection hidden="1"/>
    </xf>
    <xf numFmtId="0" fontId="2" fillId="0" borderId="11" xfId="0" applyFont="1" applyBorder="1" applyAlignment="1" applyProtection="1">
      <alignment horizontal="left" vertical="center" wrapText="1"/>
      <protection hidden="1"/>
    </xf>
    <xf numFmtId="0" fontId="2" fillId="0" borderId="0" xfId="0" applyFont="1" applyAlignment="1" applyProtection="1">
      <alignment horizontal="left" vertical="center" wrapText="1"/>
      <protection hidden="1"/>
    </xf>
    <xf numFmtId="0" fontId="2" fillId="0" borderId="15" xfId="0" applyFont="1" applyBorder="1" applyAlignment="1" applyProtection="1">
      <alignment horizontal="left" vertical="center" wrapText="1"/>
      <protection hidden="1"/>
    </xf>
    <xf numFmtId="0" fontId="2" fillId="0" borderId="4" xfId="0" applyFont="1" applyBorder="1" applyAlignment="1" applyProtection="1">
      <alignment horizontal="left" vertical="center" wrapText="1"/>
      <protection hidden="1"/>
    </xf>
    <xf numFmtId="0" fontId="2" fillId="0" borderId="5" xfId="0" applyFont="1" applyBorder="1" applyAlignment="1" applyProtection="1">
      <alignment horizontal="left" vertical="center" wrapText="1"/>
      <protection hidden="1"/>
    </xf>
    <xf numFmtId="0" fontId="2" fillId="0" borderId="6" xfId="0" applyFont="1" applyBorder="1" applyAlignment="1" applyProtection="1">
      <alignment horizontal="left" vertical="center" wrapText="1"/>
      <protection hidden="1"/>
    </xf>
    <xf numFmtId="0" fontId="8" fillId="6" borderId="7" xfId="0" applyFont="1" applyFill="1" applyBorder="1" applyAlignment="1" applyProtection="1">
      <alignment horizontal="center" shrinkToFit="1"/>
      <protection hidden="1"/>
    </xf>
    <xf numFmtId="0" fontId="8" fillId="6" borderId="10" xfId="0" applyFont="1" applyFill="1" applyBorder="1" applyAlignment="1" applyProtection="1">
      <alignment horizontal="center" shrinkToFit="1"/>
      <protection hidden="1"/>
    </xf>
    <xf numFmtId="0" fontId="8" fillId="6" borderId="8"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9" fillId="0" borderId="1" xfId="0" applyFont="1" applyBorder="1" applyAlignment="1" applyProtection="1">
      <alignment horizontal="left" vertical="center" wrapText="1"/>
      <protection hidden="1"/>
    </xf>
    <xf numFmtId="0" fontId="9" fillId="0" borderId="2" xfId="0" applyFont="1" applyBorder="1" applyAlignment="1" applyProtection="1">
      <alignment horizontal="left" vertical="center" wrapText="1"/>
      <protection hidden="1"/>
    </xf>
    <xf numFmtId="0" fontId="9" fillId="0" borderId="3" xfId="0" applyFont="1" applyBorder="1" applyAlignment="1" applyProtection="1">
      <alignment horizontal="left" vertical="center" wrapText="1"/>
      <protection hidden="1"/>
    </xf>
    <xf numFmtId="0" fontId="9" fillId="0" borderId="11" xfId="0" applyFont="1" applyBorder="1" applyAlignment="1" applyProtection="1">
      <alignment horizontal="left" vertical="center" wrapText="1"/>
      <protection hidden="1"/>
    </xf>
    <xf numFmtId="0" fontId="9" fillId="0" borderId="0" xfId="0" applyFont="1" applyAlignment="1" applyProtection="1">
      <alignment horizontal="left" vertical="center" wrapText="1"/>
      <protection hidden="1"/>
    </xf>
    <xf numFmtId="0" fontId="9" fillId="0" borderId="15" xfId="0" applyFont="1" applyBorder="1" applyAlignment="1" applyProtection="1">
      <alignment horizontal="left" vertical="center" wrapText="1"/>
      <protection hidden="1"/>
    </xf>
    <xf numFmtId="0" fontId="9" fillId="0" borderId="4" xfId="0" applyFont="1" applyBorder="1" applyAlignment="1" applyProtection="1">
      <alignment horizontal="left" vertical="center" wrapText="1"/>
      <protection hidden="1"/>
    </xf>
    <xf numFmtId="0" fontId="9" fillId="0" borderId="5" xfId="0" applyFont="1" applyBorder="1" applyAlignment="1" applyProtection="1">
      <alignment horizontal="left" vertical="center" wrapText="1"/>
      <protection hidden="1"/>
    </xf>
    <xf numFmtId="0" fontId="9" fillId="0" borderId="6" xfId="0" applyFont="1" applyBorder="1" applyAlignment="1" applyProtection="1">
      <alignment horizontal="left" vertical="center" wrapText="1"/>
      <protection hidden="1"/>
    </xf>
    <xf numFmtId="0" fontId="10" fillId="4" borderId="1" xfId="1" applyFont="1" applyFill="1" applyBorder="1" applyAlignment="1" applyProtection="1">
      <alignment horizontal="center" vertical="center" shrinkToFit="1"/>
      <protection hidden="1"/>
    </xf>
    <xf numFmtId="0" fontId="10" fillId="4" borderId="2" xfId="1" applyFont="1" applyFill="1" applyBorder="1" applyAlignment="1" applyProtection="1">
      <alignment horizontal="center" vertical="center" shrinkToFit="1"/>
      <protection hidden="1"/>
    </xf>
    <xf numFmtId="0" fontId="10" fillId="4" borderId="3" xfId="1" applyFont="1" applyFill="1" applyBorder="1" applyAlignment="1" applyProtection="1">
      <alignment horizontal="center" vertical="center" shrinkToFit="1"/>
      <protection hidden="1"/>
    </xf>
    <xf numFmtId="0" fontId="10" fillId="4" borderId="4" xfId="1" applyFont="1" applyFill="1" applyBorder="1" applyAlignment="1" applyProtection="1">
      <alignment horizontal="center" vertical="center" shrinkToFit="1"/>
      <protection hidden="1"/>
    </xf>
    <xf numFmtId="0" fontId="10" fillId="4" borderId="5" xfId="1" applyFont="1" applyFill="1" applyBorder="1" applyAlignment="1" applyProtection="1">
      <alignment horizontal="center" vertical="center" shrinkToFit="1"/>
      <protection hidden="1"/>
    </xf>
    <xf numFmtId="0" fontId="10" fillId="4" borderId="6" xfId="1" applyFont="1" applyFill="1" applyBorder="1" applyAlignment="1" applyProtection="1">
      <alignment horizontal="center" vertical="center" shrinkToFit="1"/>
      <protection hidden="1"/>
    </xf>
    <xf numFmtId="0" fontId="0" fillId="0" borderId="7" xfId="0" applyBorder="1" applyAlignment="1" applyProtection="1">
      <alignment horizontal="left" shrinkToFit="1"/>
      <protection hidden="1"/>
    </xf>
    <xf numFmtId="0" fontId="0" fillId="0" borderId="10" xfId="0" applyBorder="1" applyAlignment="1" applyProtection="1">
      <alignment horizontal="left" shrinkToFit="1"/>
      <protection hidden="1"/>
    </xf>
    <xf numFmtId="0" fontId="0" fillId="0" borderId="8" xfId="0" applyBorder="1" applyAlignment="1" applyProtection="1">
      <alignment horizontal="left" shrinkToFit="1"/>
      <protection hidden="1"/>
    </xf>
    <xf numFmtId="0" fontId="1" fillId="2" borderId="7" xfId="0" applyFont="1" applyFill="1" applyBorder="1" applyAlignment="1" applyProtection="1">
      <alignment horizontal="center" shrinkToFit="1"/>
      <protection hidden="1"/>
    </xf>
    <xf numFmtId="0" fontId="1" fillId="2" borderId="10" xfId="0" applyFont="1" applyFill="1" applyBorder="1" applyAlignment="1" applyProtection="1">
      <alignment horizontal="center" shrinkToFit="1"/>
      <protection hidden="1"/>
    </xf>
    <xf numFmtId="0" fontId="1" fillId="2" borderId="8" xfId="0" applyFont="1" applyFill="1"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3" fillId="3" borderId="7" xfId="0" applyFont="1" applyFill="1" applyBorder="1" applyAlignment="1" applyProtection="1">
      <alignment horizontal="center" shrinkToFit="1"/>
      <protection hidden="1"/>
    </xf>
    <xf numFmtId="0" fontId="3" fillId="3" borderId="10" xfId="0" applyFont="1" applyFill="1" applyBorder="1" applyAlignment="1" applyProtection="1">
      <alignment horizontal="center" shrinkToFit="1"/>
      <protection hidden="1"/>
    </xf>
    <xf numFmtId="0" fontId="3" fillId="3" borderId="8" xfId="0" applyFont="1" applyFill="1" applyBorder="1" applyAlignment="1" applyProtection="1">
      <alignment horizontal="center" shrinkToFit="1"/>
      <protection hidden="1"/>
    </xf>
    <xf numFmtId="164" fontId="0" fillId="0" borderId="7" xfId="0" applyNumberFormat="1" applyBorder="1" applyAlignment="1" applyProtection="1">
      <alignment horizontal="center" shrinkToFit="1"/>
      <protection locked="0"/>
    </xf>
    <xf numFmtId="164" fontId="0" fillId="0" borderId="10" xfId="0" applyNumberFormat="1" applyBorder="1" applyAlignment="1" applyProtection="1">
      <alignment horizontal="center" shrinkToFit="1"/>
      <protection locked="0"/>
    </xf>
    <xf numFmtId="164" fontId="0" fillId="0" borderId="8" xfId="0" applyNumberFormat="1" applyBorder="1" applyAlignment="1" applyProtection="1">
      <alignment horizontal="center" shrinkToFit="1"/>
      <protection locked="0"/>
    </xf>
    <xf numFmtId="0" fontId="6" fillId="2" borderId="1" xfId="0" applyFont="1" applyFill="1" applyBorder="1" applyAlignment="1" applyProtection="1">
      <alignment horizontal="center" vertical="center" shrinkToFit="1"/>
      <protection hidden="1"/>
    </xf>
    <xf numFmtId="0" fontId="6" fillId="2" borderId="2" xfId="0" applyFont="1" applyFill="1" applyBorder="1" applyAlignment="1" applyProtection="1">
      <alignment horizontal="center" vertical="center" shrinkToFit="1"/>
      <protection hidden="1"/>
    </xf>
    <xf numFmtId="0" fontId="6" fillId="2" borderId="3" xfId="0" applyFont="1" applyFill="1" applyBorder="1" applyAlignment="1" applyProtection="1">
      <alignment horizontal="center" vertical="center" shrinkToFit="1"/>
      <protection hidden="1"/>
    </xf>
    <xf numFmtId="0" fontId="6" fillId="2" borderId="4" xfId="0" applyFont="1" applyFill="1" applyBorder="1" applyAlignment="1" applyProtection="1">
      <alignment horizontal="center" vertical="center" shrinkToFit="1"/>
      <protection hidden="1"/>
    </xf>
    <xf numFmtId="0" fontId="6" fillId="2" borderId="5" xfId="0" applyFont="1" applyFill="1" applyBorder="1" applyAlignment="1" applyProtection="1">
      <alignment horizontal="center" vertical="center" shrinkToFit="1"/>
      <protection hidden="1"/>
    </xf>
    <xf numFmtId="0" fontId="6" fillId="2" borderId="6" xfId="0" applyFont="1" applyFill="1" applyBorder="1" applyAlignment="1" applyProtection="1">
      <alignment horizontal="center" vertical="center" shrinkToFit="1"/>
      <protection hidden="1"/>
    </xf>
    <xf numFmtId="165" fontId="4" fillId="0" borderId="7" xfId="0" applyNumberFormat="1" applyFont="1" applyBorder="1" applyAlignment="1" applyProtection="1">
      <alignment horizontal="center" shrinkToFit="1"/>
      <protection hidden="1"/>
    </xf>
    <xf numFmtId="165" fontId="4" fillId="0" borderId="8" xfId="0" applyNumberFormat="1" applyFont="1" applyBorder="1" applyAlignment="1" applyProtection="1">
      <alignment horizontal="center" shrinkToFit="1"/>
      <protection hidden="1"/>
    </xf>
    <xf numFmtId="0" fontId="2" fillId="5" borderId="1" xfId="0" applyFont="1" applyFill="1" applyBorder="1" applyAlignment="1" applyProtection="1">
      <alignment horizontal="left" vertical="center" wrapText="1"/>
      <protection hidden="1"/>
    </xf>
    <xf numFmtId="0" fontId="2" fillId="5" borderId="2" xfId="0" applyFont="1" applyFill="1" applyBorder="1" applyAlignment="1" applyProtection="1">
      <alignment horizontal="left" vertical="center" wrapText="1"/>
      <protection hidden="1"/>
    </xf>
    <xf numFmtId="0" fontId="2" fillId="5" borderId="3" xfId="0" applyFont="1" applyFill="1" applyBorder="1" applyAlignment="1" applyProtection="1">
      <alignment horizontal="left" vertical="center" wrapText="1"/>
      <protection hidden="1"/>
    </xf>
    <xf numFmtId="0" fontId="2" fillId="5" borderId="11" xfId="0" applyFont="1" applyFill="1" applyBorder="1" applyAlignment="1" applyProtection="1">
      <alignment horizontal="left" vertical="center" wrapText="1"/>
      <protection hidden="1"/>
    </xf>
    <xf numFmtId="0" fontId="2" fillId="5" borderId="0" xfId="0" applyFont="1" applyFill="1" applyAlignment="1" applyProtection="1">
      <alignment horizontal="left" vertical="center" wrapText="1"/>
      <protection hidden="1"/>
    </xf>
    <xf numFmtId="0" fontId="2" fillId="5" borderId="15" xfId="0" applyFont="1" applyFill="1" applyBorder="1" applyAlignment="1" applyProtection="1">
      <alignment horizontal="left" vertical="center" wrapText="1"/>
      <protection hidden="1"/>
    </xf>
    <xf numFmtId="0" fontId="2" fillId="5" borderId="4" xfId="0" applyFont="1" applyFill="1" applyBorder="1" applyAlignment="1" applyProtection="1">
      <alignment horizontal="left" vertical="center" wrapText="1"/>
      <protection hidden="1"/>
    </xf>
    <xf numFmtId="0" fontId="2" fillId="5" borderId="5" xfId="0" applyFont="1" applyFill="1" applyBorder="1" applyAlignment="1" applyProtection="1">
      <alignment horizontal="left" vertical="center" wrapText="1"/>
      <protection hidden="1"/>
    </xf>
    <xf numFmtId="0" fontId="2" fillId="5" borderId="6" xfId="0" applyFont="1" applyFill="1" applyBorder="1" applyAlignment="1" applyProtection="1">
      <alignment horizontal="left" vertical="center" wrapText="1"/>
      <protection hidden="1"/>
    </xf>
    <xf numFmtId="0" fontId="0" fillId="5" borderId="5" xfId="0" applyFill="1" applyBorder="1" applyAlignment="1" applyProtection="1">
      <alignment horizontal="center" shrinkToFit="1"/>
      <protection hidden="1"/>
    </xf>
    <xf numFmtId="0" fontId="4" fillId="5" borderId="0" xfId="0" applyFont="1" applyFill="1" applyAlignment="1" applyProtection="1">
      <alignment horizontal="right" shrinkToFit="1"/>
      <protection hidden="1"/>
    </xf>
    <xf numFmtId="0" fontId="4" fillId="5" borderId="15" xfId="0" applyFont="1" applyFill="1" applyBorder="1" applyAlignment="1" applyProtection="1">
      <alignment horizontal="right" shrinkToFit="1"/>
      <protection hidden="1"/>
    </xf>
    <xf numFmtId="0" fontId="4" fillId="5" borderId="2" xfId="0" applyFont="1" applyFill="1" applyBorder="1" applyAlignment="1" applyProtection="1">
      <alignment horizontal="center" shrinkToFit="1"/>
      <protection hidden="1"/>
    </xf>
    <xf numFmtId="0" fontId="0" fillId="5" borderId="7" xfId="0" applyFill="1" applyBorder="1" applyAlignment="1" applyProtection="1">
      <alignment horizontal="center" shrinkToFit="1"/>
      <protection locked="0"/>
    </xf>
    <xf numFmtId="0" fontId="0" fillId="5" borderId="10" xfId="0" applyFill="1" applyBorder="1" applyAlignment="1" applyProtection="1">
      <alignment horizontal="center" shrinkToFit="1"/>
      <protection locked="0"/>
    </xf>
    <xf numFmtId="0" fontId="0" fillId="5" borderId="8" xfId="0" applyFill="1" applyBorder="1" applyAlignment="1" applyProtection="1">
      <alignment horizontal="center" shrinkToFit="1"/>
      <protection locked="0"/>
    </xf>
  </cellXfs>
  <cellStyles count="2">
    <cellStyle name="Hyperlink" xfId="1" builtinId="8"/>
    <cellStyle name="Normal" xfId="0" builtinId="0"/>
  </cellStyles>
  <dxfs count="8">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color rgb="FFFF0000"/>
      </font>
    </dxf>
    <dxf>
      <font>
        <b/>
        <i val="0"/>
        <color theme="0"/>
      </font>
      <fill>
        <patternFill>
          <bgColor rgb="FFFF0000"/>
        </patternFill>
      </fill>
      <border>
        <left style="thin">
          <color auto="1"/>
        </left>
        <right style="thin">
          <color auto="1"/>
        </right>
        <top style="thin">
          <color auto="1"/>
        </top>
        <bottom style="thin">
          <color auto="1"/>
        </bottom>
        <vertical/>
        <horizontal/>
      </border>
    </dxf>
    <dxf>
      <fill>
        <patternFill>
          <bgColor rgb="FFFFFF00"/>
        </patternFill>
      </fill>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 Worked on Selected Client / Job</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Report!$BG$10</c:f>
              <c:strCache>
                <c:ptCount val="1"/>
                <c:pt idx="0">
                  <c:v>Time Worked</c:v>
                </c:pt>
              </c:strCache>
            </c:strRef>
          </c:tx>
          <c:spPr>
            <a:solidFill>
              <a:srgbClr val="002060"/>
            </a:solidFill>
            <a:ln>
              <a:noFill/>
            </a:ln>
            <a:effectLst/>
          </c:spPr>
          <c:invertIfNegative val="0"/>
          <c:cat>
            <c:strRef>
              <c:f>Report!$BF$11:$BF$22</c:f>
              <c:strCache>
                <c:ptCount val="12"/>
                <c:pt idx="0">
                  <c:v>May 2019</c:v>
                </c:pt>
                <c:pt idx="1">
                  <c:v>Jun 2019</c:v>
                </c:pt>
                <c:pt idx="2">
                  <c:v>Jul 2019</c:v>
                </c:pt>
                <c:pt idx="3">
                  <c:v>Aug 2019</c:v>
                </c:pt>
                <c:pt idx="4">
                  <c:v>Sep 2019</c:v>
                </c:pt>
                <c:pt idx="5">
                  <c:v>Oct 2019</c:v>
                </c:pt>
                <c:pt idx="6">
                  <c:v>Nov 2019</c:v>
                </c:pt>
                <c:pt idx="7">
                  <c:v>Dec 2019</c:v>
                </c:pt>
                <c:pt idx="8">
                  <c:v>Jan 2020</c:v>
                </c:pt>
                <c:pt idx="9">
                  <c:v>Feb 2020</c:v>
                </c:pt>
                <c:pt idx="10">
                  <c:v>Mar 2020</c:v>
                </c:pt>
                <c:pt idx="11">
                  <c:v>Apr 2020</c:v>
                </c:pt>
              </c:strCache>
            </c:strRef>
          </c:cat>
          <c:val>
            <c:numRef>
              <c:f>Report!$BG$11:$BG$22</c:f>
              <c:numCache>
                <c:formatCode>[h]:mm</c:formatCode>
                <c:ptCount val="12"/>
                <c:pt idx="0">
                  <c:v>0.56597222222222221</c:v>
                </c:pt>
                <c:pt idx="1">
                  <c:v>0.16666666666666666</c:v>
                </c:pt>
                <c:pt idx="2">
                  <c:v>0.1875</c:v>
                </c:pt>
                <c:pt idx="3">
                  <c:v>0.38541666666666663</c:v>
                </c:pt>
                <c:pt idx="4">
                  <c:v>0.29166666666666669</c:v>
                </c:pt>
                <c:pt idx="5">
                  <c:v>0.16666666666666666</c:v>
                </c:pt>
                <c:pt idx="6">
                  <c:v>0.125</c:v>
                </c:pt>
                <c:pt idx="7">
                  <c:v>0.22916666666666666</c:v>
                </c:pt>
                <c:pt idx="8">
                  <c:v>0.19791666666666666</c:v>
                </c:pt>
                <c:pt idx="9">
                  <c:v>0</c:v>
                </c:pt>
                <c:pt idx="10">
                  <c:v>0</c:v>
                </c:pt>
                <c:pt idx="11">
                  <c:v>0</c:v>
                </c:pt>
              </c:numCache>
            </c:numRef>
          </c:val>
          <c:extLst>
            <c:ext xmlns:c16="http://schemas.microsoft.com/office/drawing/2014/chart" uri="{C3380CC4-5D6E-409C-BE32-E72D297353CC}">
              <c16:uniqueId val="{00000000-13D7-4326-AD00-B8CD7D5D31C9}"/>
            </c:ext>
          </c:extLst>
        </c:ser>
        <c:dLbls>
          <c:showLegendKey val="0"/>
          <c:showVal val="0"/>
          <c:showCatName val="0"/>
          <c:showSerName val="0"/>
          <c:showPercent val="0"/>
          <c:showBubbleSize val="0"/>
        </c:dLbls>
        <c:gapWidth val="219"/>
        <c:overlap val="-27"/>
        <c:axId val="582799280"/>
        <c:axId val="582789112"/>
      </c:barChart>
      <c:catAx>
        <c:axId val="582799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2789112"/>
        <c:crosses val="autoZero"/>
        <c:auto val="1"/>
        <c:lblAlgn val="ctr"/>
        <c:lblOffset val="100"/>
        <c:noMultiLvlLbl val="0"/>
      </c:catAx>
      <c:valAx>
        <c:axId val="58278911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2799280"/>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a:t>
            </a:r>
            <a:r>
              <a:rPr lang="en-GB" baseline="0"/>
              <a:t> Allocated and Used for Above Selection</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Report!$BF$25</c:f>
              <c:strCache>
                <c:ptCount val="1"/>
                <c:pt idx="0">
                  <c:v>Time Used (for selection)</c:v>
                </c:pt>
              </c:strCache>
            </c:strRef>
          </c:tx>
          <c:spPr>
            <a:solidFill>
              <a:srgbClr val="002060"/>
            </a:solidFill>
            <a:ln>
              <a:noFill/>
            </a:ln>
            <a:effectLst/>
          </c:spPr>
          <c:invertIfNegative val="0"/>
          <c:val>
            <c:numRef>
              <c:f>Report!$BG$25</c:f>
              <c:numCache>
                <c:formatCode>[h]:mm</c:formatCode>
                <c:ptCount val="1"/>
                <c:pt idx="0">
                  <c:v>2.3159722222222219</c:v>
                </c:pt>
              </c:numCache>
            </c:numRef>
          </c:val>
          <c:extLst>
            <c:ext xmlns:c16="http://schemas.microsoft.com/office/drawing/2014/chart" uri="{C3380CC4-5D6E-409C-BE32-E72D297353CC}">
              <c16:uniqueId val="{00000000-4781-44F6-B954-54A61CB88A3E}"/>
            </c:ext>
          </c:extLst>
        </c:ser>
        <c:ser>
          <c:idx val="1"/>
          <c:order val="1"/>
          <c:tx>
            <c:strRef>
              <c:f>Report!$BF$26</c:f>
              <c:strCache>
                <c:ptCount val="1"/>
                <c:pt idx="0">
                  <c:v>Time Allocated (for selection)</c:v>
                </c:pt>
              </c:strCache>
            </c:strRef>
          </c:tx>
          <c:spPr>
            <a:solidFill>
              <a:srgbClr val="FFC000"/>
            </a:solidFill>
            <a:ln>
              <a:noFill/>
            </a:ln>
            <a:effectLst/>
          </c:spPr>
          <c:invertIfNegative val="0"/>
          <c:val>
            <c:numRef>
              <c:f>Report!$BG$26</c:f>
              <c:numCache>
                <c:formatCode>[h]:mm</c:formatCode>
                <c:ptCount val="1"/>
                <c:pt idx="0">
                  <c:v>2.0833333333333335</c:v>
                </c:pt>
              </c:numCache>
            </c:numRef>
          </c:val>
          <c:extLst>
            <c:ext xmlns:c16="http://schemas.microsoft.com/office/drawing/2014/chart" uri="{C3380CC4-5D6E-409C-BE32-E72D297353CC}">
              <c16:uniqueId val="{00000001-4781-44F6-B954-54A61CB88A3E}"/>
            </c:ext>
          </c:extLst>
        </c:ser>
        <c:dLbls>
          <c:showLegendKey val="0"/>
          <c:showVal val="0"/>
          <c:showCatName val="0"/>
          <c:showSerName val="0"/>
          <c:showPercent val="0"/>
          <c:showBubbleSize val="0"/>
        </c:dLbls>
        <c:gapWidth val="100"/>
        <c:overlap val="-50"/>
        <c:axId val="437799912"/>
        <c:axId val="424203344"/>
      </c:barChart>
      <c:catAx>
        <c:axId val="437799912"/>
        <c:scaling>
          <c:orientation val="minMax"/>
        </c:scaling>
        <c:delete val="0"/>
        <c:axPos val="l"/>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203344"/>
        <c:crosses val="autoZero"/>
        <c:auto val="1"/>
        <c:lblAlgn val="ctr"/>
        <c:lblOffset val="100"/>
        <c:noMultiLvlLbl val="0"/>
      </c:catAx>
      <c:valAx>
        <c:axId val="424203344"/>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779991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basic-time-allocato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19</xdr:col>
      <xdr:colOff>38100</xdr:colOff>
      <xdr:row>18</xdr:row>
      <xdr:rowOff>47624</xdr:rowOff>
    </xdr:from>
    <xdr:to>
      <xdr:col>30</xdr:col>
      <xdr:colOff>152400</xdr:colOff>
      <xdr:row>22</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35C4D607-C290-4D0C-8A4D-7C3BB1532E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57600" y="3476624"/>
          <a:ext cx="2209800" cy="876301"/>
        </a:xfrm>
        <a:prstGeom prst="rect">
          <a:avLst/>
        </a:prstGeom>
      </xdr:spPr>
    </xdr:pic>
    <xdr:clientData/>
  </xdr:twoCellAnchor>
  <xdr:twoCellAnchor editAs="oneCell">
    <xdr:from>
      <xdr:col>24</xdr:col>
      <xdr:colOff>57150</xdr:colOff>
      <xdr:row>25</xdr:row>
      <xdr:rowOff>95251</xdr:rowOff>
    </xdr:from>
    <xdr:to>
      <xdr:col>44</xdr:col>
      <xdr:colOff>152400</xdr:colOff>
      <xdr:row>31</xdr:row>
      <xdr:rowOff>122524</xdr:rowOff>
    </xdr:to>
    <xdr:pic>
      <xdr:nvPicPr>
        <xdr:cNvPr id="6" name="Picture 5">
          <a:hlinkClick xmlns:r="http://schemas.openxmlformats.org/officeDocument/2006/relationships" r:id="rId3"/>
          <a:extLst>
            <a:ext uri="{FF2B5EF4-FFF2-40B4-BE49-F238E27FC236}">
              <a16:creationId xmlns:a16="http://schemas.microsoft.com/office/drawing/2014/main" id="{B3E8FCD6-69CB-45D7-BF6D-B3CF0B308D8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381751"/>
          <a:ext cx="3905250" cy="1170273"/>
        </a:xfrm>
        <a:prstGeom prst="rect">
          <a:avLst/>
        </a:prstGeom>
      </xdr:spPr>
    </xdr:pic>
    <xdr:clientData/>
  </xdr:twoCellAnchor>
  <xdr:twoCellAnchor editAs="oneCell">
    <xdr:from>
      <xdr:col>24</xdr:col>
      <xdr:colOff>57149</xdr:colOff>
      <xdr:row>33</xdr:row>
      <xdr:rowOff>178948</xdr:rowOff>
    </xdr:from>
    <xdr:to>
      <xdr:col>44</xdr:col>
      <xdr:colOff>161924</xdr:colOff>
      <xdr:row>36</xdr:row>
      <xdr:rowOff>190499</xdr:rowOff>
    </xdr:to>
    <xdr:pic>
      <xdr:nvPicPr>
        <xdr:cNvPr id="7" name="Picture 6">
          <a:hlinkClick xmlns:r="http://schemas.openxmlformats.org/officeDocument/2006/relationships" r:id="rId5"/>
          <a:extLst>
            <a:ext uri="{FF2B5EF4-FFF2-40B4-BE49-F238E27FC236}">
              <a16:creationId xmlns:a16="http://schemas.microsoft.com/office/drawing/2014/main" id="{10BF2282-7783-4CC6-AD4F-81E5789F617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7989448"/>
          <a:ext cx="3914775" cy="583051"/>
        </a:xfrm>
        <a:prstGeom prst="rect">
          <a:avLst/>
        </a:prstGeom>
      </xdr:spPr>
    </xdr:pic>
    <xdr:clientData/>
  </xdr:twoCellAnchor>
  <xdr:twoCellAnchor editAs="oneCell">
    <xdr:from>
      <xdr:col>1</xdr:col>
      <xdr:colOff>66674</xdr:colOff>
      <xdr:row>25</xdr:row>
      <xdr:rowOff>76201</xdr:rowOff>
    </xdr:from>
    <xdr:to>
      <xdr:col>21</xdr:col>
      <xdr:colOff>145771</xdr:colOff>
      <xdr:row>31</xdr:row>
      <xdr:rowOff>123825</xdr:rowOff>
    </xdr:to>
    <xdr:pic>
      <xdr:nvPicPr>
        <xdr:cNvPr id="8" name="Picture 7">
          <a:hlinkClick xmlns:r="http://schemas.openxmlformats.org/officeDocument/2006/relationships" r:id="rId7"/>
          <a:extLst>
            <a:ext uri="{FF2B5EF4-FFF2-40B4-BE49-F238E27FC236}">
              <a16:creationId xmlns:a16="http://schemas.microsoft.com/office/drawing/2014/main" id="{EADCB100-44B7-4ACA-ADA5-3FD82225494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362701"/>
          <a:ext cx="3889097" cy="1190624"/>
        </a:xfrm>
        <a:prstGeom prst="rect">
          <a:avLst/>
        </a:prstGeom>
      </xdr:spPr>
    </xdr:pic>
    <xdr:clientData/>
  </xdr:twoCellAnchor>
  <xdr:twoCellAnchor editAs="oneCell">
    <xdr:from>
      <xdr:col>1</xdr:col>
      <xdr:colOff>0</xdr:colOff>
      <xdr:row>33</xdr:row>
      <xdr:rowOff>152400</xdr:rowOff>
    </xdr:from>
    <xdr:to>
      <xdr:col>22</xdr:col>
      <xdr:colOff>0</xdr:colOff>
      <xdr:row>36</xdr:row>
      <xdr:rowOff>62442</xdr:rowOff>
    </xdr:to>
    <xdr:pic>
      <xdr:nvPicPr>
        <xdr:cNvPr id="9" name="Picture 8">
          <a:hlinkClick xmlns:r="http://schemas.openxmlformats.org/officeDocument/2006/relationships" r:id="rId9"/>
          <a:extLst>
            <a:ext uri="{FF2B5EF4-FFF2-40B4-BE49-F238E27FC236}">
              <a16:creationId xmlns:a16="http://schemas.microsoft.com/office/drawing/2014/main" id="{CC159589-2AE2-46D0-ADAF-DF5D235DEB7D}"/>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6438900"/>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76200</xdr:colOff>
      <xdr:row>16</xdr:row>
      <xdr:rowOff>47625</xdr:rowOff>
    </xdr:from>
    <xdr:ext cx="2731389" cy="342786"/>
    <xdr:sp macro="" textlink="">
      <xdr:nvSpPr>
        <xdr:cNvPr id="2" name="TextBox 1">
          <a:extLst>
            <a:ext uri="{FF2B5EF4-FFF2-40B4-BE49-F238E27FC236}">
              <a16:creationId xmlns:a16="http://schemas.microsoft.com/office/drawing/2014/main" id="{77612CAF-6A68-413B-8A79-0D8568CB2D2A}"/>
            </a:ext>
          </a:extLst>
        </xdr:cNvPr>
        <xdr:cNvSpPr txBox="1"/>
      </xdr:nvSpPr>
      <xdr:spPr>
        <a:xfrm>
          <a:off x="266700" y="309562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a:t>
          </a:r>
          <a:r>
            <a:rPr lang="en-GB" sz="1600" b="1" baseline="0"/>
            <a:t> FOR PAID VERSION</a:t>
          </a:r>
          <a:endParaRPr lang="en-GB" sz="1600" b="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847725</xdr:colOff>
      <xdr:row>21</xdr:row>
      <xdr:rowOff>47625</xdr:rowOff>
    </xdr:from>
    <xdr:ext cx="2731389" cy="342786"/>
    <xdr:sp macro="" textlink="">
      <xdr:nvSpPr>
        <xdr:cNvPr id="2" name="TextBox 1">
          <a:extLst>
            <a:ext uri="{FF2B5EF4-FFF2-40B4-BE49-F238E27FC236}">
              <a16:creationId xmlns:a16="http://schemas.microsoft.com/office/drawing/2014/main" id="{31C63B3F-40D3-4BB0-8B2C-F26473A809EE}"/>
            </a:ext>
          </a:extLst>
        </xdr:cNvPr>
        <xdr:cNvSpPr txBox="1"/>
      </xdr:nvSpPr>
      <xdr:spPr>
        <a:xfrm>
          <a:off x="1038225" y="404812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a:t>
          </a:r>
          <a:r>
            <a:rPr lang="en-GB" sz="1600" b="1" baseline="0"/>
            <a:t> FOR PAID VERSION</a:t>
          </a:r>
          <a:endParaRPr lang="en-GB" sz="1600" b="1"/>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9</xdr:row>
      <xdr:rowOff>4762</xdr:rowOff>
    </xdr:from>
    <xdr:to>
      <xdr:col>45</xdr:col>
      <xdr:colOff>0</xdr:colOff>
      <xdr:row>25</xdr:row>
      <xdr:rowOff>0</xdr:rowOff>
    </xdr:to>
    <xdr:graphicFrame macro="">
      <xdr:nvGraphicFramePr>
        <xdr:cNvPr id="2" name="Chart 1">
          <a:extLst>
            <a:ext uri="{FF2B5EF4-FFF2-40B4-BE49-F238E27FC236}">
              <a16:creationId xmlns:a16="http://schemas.microsoft.com/office/drawing/2014/main" id="{62014C07-7228-4B27-BD4A-097DA15E2B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26</xdr:row>
      <xdr:rowOff>0</xdr:rowOff>
    </xdr:from>
    <xdr:to>
      <xdr:col>45</xdr:col>
      <xdr:colOff>0</xdr:colOff>
      <xdr:row>32</xdr:row>
      <xdr:rowOff>0</xdr:rowOff>
    </xdr:to>
    <xdr:graphicFrame macro="">
      <xdr:nvGraphicFramePr>
        <xdr:cNvPr id="3" name="Chart 2">
          <a:extLst>
            <a:ext uri="{FF2B5EF4-FFF2-40B4-BE49-F238E27FC236}">
              <a16:creationId xmlns:a16="http://schemas.microsoft.com/office/drawing/2014/main" id="{05F830D1-5B3D-49B1-A78E-62D8568DFE0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F3W5XjPmYw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008B2-EE33-48E6-B02D-A498DD68CAC2}">
  <sheetPr>
    <tabColor theme="1"/>
  </sheetPr>
  <dimension ref="A1:AT41"/>
  <sheetViews>
    <sheetView tabSelected="1" zoomScaleNormal="100" workbookViewId="0"/>
  </sheetViews>
  <sheetFormatPr defaultColWidth="0" defaultRowHeight="15" zeroHeight="1" x14ac:dyDescent="0.25"/>
  <cols>
    <col min="1" max="46" width="2.85546875" style="1" customWidth="1"/>
    <col min="47" max="16384" width="9.140625" style="1" hidden="1"/>
  </cols>
  <sheetData>
    <row r="1" spans="1:46" x14ac:dyDescent="0.25">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row>
    <row r="2" spans="1:46" x14ac:dyDescent="0.25">
      <c r="A2" s="48"/>
      <c r="B2" s="124" t="s">
        <v>63</v>
      </c>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6"/>
      <c r="AT2" s="48"/>
    </row>
    <row r="3" spans="1:46" x14ac:dyDescent="0.25">
      <c r="A3" s="48"/>
      <c r="B3" s="127"/>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9"/>
      <c r="AT3" s="48"/>
    </row>
    <row r="4" spans="1:46" x14ac:dyDescent="0.25">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row>
    <row r="5" spans="1:46" x14ac:dyDescent="0.25">
      <c r="A5" s="48"/>
      <c r="B5" s="112" t="s">
        <v>28</v>
      </c>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3"/>
      <c r="AJ5" s="113"/>
      <c r="AK5" s="113"/>
      <c r="AL5" s="113"/>
      <c r="AM5" s="113"/>
      <c r="AN5" s="113"/>
      <c r="AO5" s="113"/>
      <c r="AP5" s="113"/>
      <c r="AQ5" s="113"/>
      <c r="AR5" s="113"/>
      <c r="AS5" s="114"/>
      <c r="AT5" s="48"/>
    </row>
    <row r="6" spans="1:46" x14ac:dyDescent="0.25">
      <c r="A6" s="48"/>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c r="AQ6" s="48"/>
      <c r="AR6" s="48"/>
      <c r="AS6" s="48"/>
      <c r="AT6" s="48"/>
    </row>
    <row r="7" spans="1:46" x14ac:dyDescent="0.25">
      <c r="A7" s="48"/>
      <c r="B7" s="118" t="s">
        <v>29</v>
      </c>
      <c r="C7" s="119"/>
      <c r="D7" s="119"/>
      <c r="E7" s="119"/>
      <c r="F7" s="119"/>
      <c r="G7" s="120"/>
      <c r="H7" s="109" t="s">
        <v>30</v>
      </c>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110"/>
      <c r="AQ7" s="110"/>
      <c r="AR7" s="110"/>
      <c r="AS7" s="111"/>
      <c r="AT7" s="48"/>
    </row>
    <row r="8" spans="1:46" x14ac:dyDescent="0.25">
      <c r="A8" s="48"/>
      <c r="B8" s="112" t="s">
        <v>60</v>
      </c>
      <c r="C8" s="113"/>
      <c r="D8" s="113"/>
      <c r="E8" s="113"/>
      <c r="F8" s="113"/>
      <c r="G8" s="114"/>
      <c r="H8" s="109" t="s">
        <v>31</v>
      </c>
      <c r="I8" s="110"/>
      <c r="J8" s="110"/>
      <c r="K8" s="110"/>
      <c r="L8" s="110"/>
      <c r="M8" s="110"/>
      <c r="N8" s="110"/>
      <c r="O8" s="110"/>
      <c r="P8" s="110"/>
      <c r="Q8" s="110"/>
      <c r="R8" s="110"/>
      <c r="S8" s="110"/>
      <c r="T8" s="110"/>
      <c r="U8" s="110"/>
      <c r="V8" s="110"/>
      <c r="W8" s="110"/>
      <c r="X8" s="110"/>
      <c r="Y8" s="110"/>
      <c r="Z8" s="110"/>
      <c r="AA8" s="110"/>
      <c r="AB8" s="110"/>
      <c r="AC8" s="110"/>
      <c r="AD8" s="110"/>
      <c r="AE8" s="110"/>
      <c r="AF8" s="110"/>
      <c r="AG8" s="110"/>
      <c r="AH8" s="110"/>
      <c r="AI8" s="110"/>
      <c r="AJ8" s="110"/>
      <c r="AK8" s="110"/>
      <c r="AL8" s="110"/>
      <c r="AM8" s="110"/>
      <c r="AN8" s="110"/>
      <c r="AO8" s="110"/>
      <c r="AP8" s="110"/>
      <c r="AQ8" s="110"/>
      <c r="AR8" s="110"/>
      <c r="AS8" s="111"/>
      <c r="AT8" s="48"/>
    </row>
    <row r="9" spans="1:46" x14ac:dyDescent="0.25">
      <c r="A9" s="48"/>
      <c r="B9" s="109" t="s">
        <v>32</v>
      </c>
      <c r="C9" s="110"/>
      <c r="D9" s="110"/>
      <c r="E9" s="110"/>
      <c r="F9" s="110"/>
      <c r="G9" s="110"/>
      <c r="H9" s="110"/>
      <c r="I9" s="110"/>
      <c r="J9" s="110"/>
      <c r="K9" s="110"/>
      <c r="L9" s="110"/>
      <c r="M9" s="110"/>
      <c r="N9" s="110"/>
      <c r="O9" s="110"/>
      <c r="P9" s="110"/>
      <c r="Q9" s="110"/>
      <c r="R9" s="110"/>
      <c r="S9" s="110"/>
      <c r="T9" s="110"/>
      <c r="U9" s="110"/>
      <c r="V9" s="110"/>
      <c r="W9" s="110"/>
      <c r="X9" s="110"/>
      <c r="Y9" s="110"/>
      <c r="Z9" s="110"/>
      <c r="AA9" s="110"/>
      <c r="AB9" s="110"/>
      <c r="AC9" s="110"/>
      <c r="AD9" s="110"/>
      <c r="AE9" s="110"/>
      <c r="AF9" s="110"/>
      <c r="AG9" s="110"/>
      <c r="AH9" s="110"/>
      <c r="AI9" s="110"/>
      <c r="AJ9" s="110"/>
      <c r="AK9" s="110"/>
      <c r="AL9" s="110"/>
      <c r="AM9" s="110"/>
      <c r="AN9" s="110"/>
      <c r="AO9" s="110"/>
      <c r="AP9" s="110"/>
      <c r="AQ9" s="110"/>
      <c r="AR9" s="110"/>
      <c r="AS9" s="111"/>
      <c r="AT9" s="48"/>
    </row>
    <row r="10" spans="1:46" x14ac:dyDescent="0.25">
      <c r="A10" s="48"/>
      <c r="B10" s="109" t="s">
        <v>33</v>
      </c>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0"/>
      <c r="AQ10" s="110"/>
      <c r="AR10" s="110"/>
      <c r="AS10" s="111"/>
      <c r="AT10" s="48"/>
    </row>
    <row r="11" spans="1:46" x14ac:dyDescent="0.25">
      <c r="A11" s="48"/>
      <c r="B11" s="109" t="s">
        <v>34</v>
      </c>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c r="AL11" s="110"/>
      <c r="AM11" s="110"/>
      <c r="AN11" s="110"/>
      <c r="AO11" s="110"/>
      <c r="AP11" s="110"/>
      <c r="AQ11" s="110"/>
      <c r="AR11" s="110"/>
      <c r="AS11" s="111"/>
      <c r="AT11" s="48"/>
    </row>
    <row r="12" spans="1:46" x14ac:dyDescent="0.25">
      <c r="A12" s="48"/>
      <c r="B12" s="48"/>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row>
    <row r="13" spans="1:46" x14ac:dyDescent="0.25">
      <c r="A13" s="48"/>
      <c r="B13" s="48"/>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row>
    <row r="14" spans="1:46" x14ac:dyDescent="0.25">
      <c r="A14" s="48"/>
      <c r="B14" s="112" t="s">
        <v>35</v>
      </c>
      <c r="C14" s="113"/>
      <c r="D14" s="113"/>
      <c r="E14" s="113"/>
      <c r="F14" s="113"/>
      <c r="G14" s="113"/>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4"/>
      <c r="AT14" s="48"/>
    </row>
    <row r="15" spans="1:46" x14ac:dyDescent="0.25">
      <c r="A15" s="48"/>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row>
    <row r="16" spans="1:46" x14ac:dyDescent="0.25">
      <c r="A16" s="48"/>
      <c r="B16" s="82" t="s">
        <v>36</v>
      </c>
      <c r="C16" s="83"/>
      <c r="D16" s="83"/>
      <c r="E16" s="83"/>
      <c r="F16" s="83"/>
      <c r="G16" s="84"/>
      <c r="H16" s="115" t="s">
        <v>62</v>
      </c>
      <c r="I16" s="116"/>
      <c r="J16" s="116"/>
      <c r="K16" s="116"/>
      <c r="L16" s="116"/>
      <c r="M16" s="116"/>
      <c r="N16" s="116"/>
      <c r="O16" s="116"/>
      <c r="P16" s="116"/>
      <c r="Q16" s="117"/>
      <c r="R16" s="48"/>
      <c r="S16" s="48"/>
      <c r="T16" s="118" t="s">
        <v>7</v>
      </c>
      <c r="U16" s="119"/>
      <c r="V16" s="119"/>
      <c r="W16" s="119"/>
      <c r="X16" s="119"/>
      <c r="Y16" s="120"/>
      <c r="Z16" s="121">
        <v>43586</v>
      </c>
      <c r="AA16" s="122"/>
      <c r="AB16" s="122"/>
      <c r="AC16" s="122"/>
      <c r="AD16" s="122"/>
      <c r="AE16" s="123"/>
      <c r="AF16" s="48"/>
      <c r="AG16" s="73" t="s">
        <v>46</v>
      </c>
      <c r="AH16" s="74"/>
      <c r="AI16" s="74"/>
      <c r="AJ16" s="74"/>
      <c r="AK16" s="74"/>
      <c r="AL16" s="74"/>
      <c r="AM16" s="74"/>
      <c r="AN16" s="74"/>
      <c r="AO16" s="74"/>
      <c r="AP16" s="74"/>
      <c r="AQ16" s="74"/>
      <c r="AR16" s="74"/>
      <c r="AS16" s="75"/>
      <c r="AT16" s="48"/>
    </row>
    <row r="17" spans="1:46" x14ac:dyDescent="0.25">
      <c r="A17" s="48"/>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76"/>
      <c r="AH17" s="77"/>
      <c r="AI17" s="77"/>
      <c r="AJ17" s="77"/>
      <c r="AK17" s="77"/>
      <c r="AL17" s="77"/>
      <c r="AM17" s="77"/>
      <c r="AN17" s="77"/>
      <c r="AO17" s="77"/>
      <c r="AP17" s="77"/>
      <c r="AQ17" s="77"/>
      <c r="AR17" s="77"/>
      <c r="AS17" s="78"/>
      <c r="AT17" s="48"/>
    </row>
    <row r="18" spans="1:46" x14ac:dyDescent="0.25">
      <c r="A18" s="48"/>
      <c r="B18" s="94" t="s">
        <v>37</v>
      </c>
      <c r="C18" s="95"/>
      <c r="D18" s="95"/>
      <c r="E18" s="95"/>
      <c r="F18" s="95"/>
      <c r="G18" s="95"/>
      <c r="H18" s="95"/>
      <c r="I18" s="95"/>
      <c r="J18" s="95"/>
      <c r="K18" s="95"/>
      <c r="L18" s="95"/>
      <c r="M18" s="95"/>
      <c r="N18" s="95"/>
      <c r="O18" s="95"/>
      <c r="P18" s="95"/>
      <c r="Q18" s="96"/>
      <c r="R18" s="48"/>
      <c r="S18" s="48"/>
      <c r="T18" s="82" t="s">
        <v>38</v>
      </c>
      <c r="U18" s="83"/>
      <c r="V18" s="83"/>
      <c r="W18" s="83"/>
      <c r="X18" s="83"/>
      <c r="Y18" s="83"/>
      <c r="Z18" s="83"/>
      <c r="AA18" s="83"/>
      <c r="AB18" s="83"/>
      <c r="AC18" s="83"/>
      <c r="AD18" s="83"/>
      <c r="AE18" s="84"/>
      <c r="AF18" s="48"/>
      <c r="AG18" s="76"/>
      <c r="AH18" s="77"/>
      <c r="AI18" s="77"/>
      <c r="AJ18" s="77"/>
      <c r="AK18" s="77"/>
      <c r="AL18" s="77"/>
      <c r="AM18" s="77"/>
      <c r="AN18" s="77"/>
      <c r="AO18" s="77"/>
      <c r="AP18" s="77"/>
      <c r="AQ18" s="77"/>
      <c r="AR18" s="77"/>
      <c r="AS18" s="78"/>
      <c r="AT18" s="48"/>
    </row>
    <row r="19" spans="1:46" x14ac:dyDescent="0.25">
      <c r="A19" s="48"/>
      <c r="B19" s="97"/>
      <c r="C19" s="98"/>
      <c r="D19" s="98"/>
      <c r="E19" s="98"/>
      <c r="F19" s="98"/>
      <c r="G19" s="98"/>
      <c r="H19" s="98"/>
      <c r="I19" s="98"/>
      <c r="J19" s="98"/>
      <c r="K19" s="98"/>
      <c r="L19" s="98"/>
      <c r="M19" s="98"/>
      <c r="N19" s="98"/>
      <c r="O19" s="98"/>
      <c r="P19" s="98"/>
      <c r="Q19" s="99"/>
      <c r="R19" s="48"/>
      <c r="S19" s="48"/>
      <c r="T19" s="85"/>
      <c r="U19" s="86"/>
      <c r="V19" s="86"/>
      <c r="W19" s="86"/>
      <c r="X19" s="86"/>
      <c r="Y19" s="86"/>
      <c r="Z19" s="86"/>
      <c r="AA19" s="86"/>
      <c r="AB19" s="86"/>
      <c r="AC19" s="86"/>
      <c r="AD19" s="86"/>
      <c r="AE19" s="87"/>
      <c r="AF19" s="48"/>
      <c r="AG19" s="76"/>
      <c r="AH19" s="77"/>
      <c r="AI19" s="77"/>
      <c r="AJ19" s="77"/>
      <c r="AK19" s="77"/>
      <c r="AL19" s="77"/>
      <c r="AM19" s="77"/>
      <c r="AN19" s="77"/>
      <c r="AO19" s="77"/>
      <c r="AP19" s="77"/>
      <c r="AQ19" s="77"/>
      <c r="AR19" s="77"/>
      <c r="AS19" s="78"/>
      <c r="AT19" s="48"/>
    </row>
    <row r="20" spans="1:46" x14ac:dyDescent="0.25">
      <c r="A20" s="48"/>
      <c r="B20" s="100"/>
      <c r="C20" s="101"/>
      <c r="D20" s="101"/>
      <c r="E20" s="101"/>
      <c r="F20" s="101"/>
      <c r="G20" s="101"/>
      <c r="H20" s="101"/>
      <c r="I20" s="101"/>
      <c r="J20" s="101"/>
      <c r="K20" s="101"/>
      <c r="L20" s="101"/>
      <c r="M20" s="101"/>
      <c r="N20" s="101"/>
      <c r="O20" s="101"/>
      <c r="P20" s="101"/>
      <c r="Q20" s="102"/>
      <c r="R20" s="48"/>
      <c r="S20" s="48"/>
      <c r="T20" s="88"/>
      <c r="U20" s="89"/>
      <c r="V20" s="89"/>
      <c r="W20" s="89"/>
      <c r="X20" s="89"/>
      <c r="Y20" s="89"/>
      <c r="Z20" s="89"/>
      <c r="AA20" s="89"/>
      <c r="AB20" s="89"/>
      <c r="AC20" s="89"/>
      <c r="AD20" s="89"/>
      <c r="AE20" s="90"/>
      <c r="AF20" s="48"/>
      <c r="AG20" s="79"/>
      <c r="AH20" s="80"/>
      <c r="AI20" s="80"/>
      <c r="AJ20" s="80"/>
      <c r="AK20" s="80"/>
      <c r="AL20" s="80"/>
      <c r="AM20" s="80"/>
      <c r="AN20" s="80"/>
      <c r="AO20" s="80"/>
      <c r="AP20" s="80"/>
      <c r="AQ20" s="80"/>
      <c r="AR20" s="80"/>
      <c r="AS20" s="81"/>
      <c r="AT20" s="48"/>
    </row>
    <row r="21" spans="1:46" x14ac:dyDescent="0.25">
      <c r="A21" s="48"/>
      <c r="B21" s="48"/>
      <c r="C21" s="48"/>
      <c r="D21" s="48"/>
      <c r="E21" s="48"/>
      <c r="F21" s="48"/>
      <c r="G21" s="48"/>
      <c r="H21" s="48"/>
      <c r="I21" s="48"/>
      <c r="J21" s="48"/>
      <c r="K21" s="48"/>
      <c r="L21" s="48"/>
      <c r="M21" s="48"/>
      <c r="N21" s="48"/>
      <c r="O21" s="48"/>
      <c r="P21" s="48"/>
      <c r="Q21" s="48"/>
      <c r="R21" s="48"/>
      <c r="S21" s="48"/>
      <c r="T21" s="88"/>
      <c r="U21" s="89"/>
      <c r="V21" s="89"/>
      <c r="W21" s="89"/>
      <c r="X21" s="89"/>
      <c r="Y21" s="89"/>
      <c r="Z21" s="89"/>
      <c r="AA21" s="89"/>
      <c r="AB21" s="89"/>
      <c r="AC21" s="89"/>
      <c r="AD21" s="89"/>
      <c r="AE21" s="90"/>
      <c r="AF21" s="48"/>
      <c r="AG21" s="48"/>
      <c r="AH21" s="48"/>
      <c r="AI21" s="48"/>
      <c r="AJ21" s="48"/>
      <c r="AK21" s="48"/>
      <c r="AL21" s="48"/>
      <c r="AM21" s="48"/>
      <c r="AN21" s="48"/>
      <c r="AO21" s="48"/>
      <c r="AP21" s="48"/>
      <c r="AQ21" s="48"/>
      <c r="AR21" s="48"/>
      <c r="AS21" s="48"/>
      <c r="AT21" s="48"/>
    </row>
    <row r="22" spans="1:46" x14ac:dyDescent="0.25">
      <c r="A22" s="48"/>
      <c r="B22" s="103" t="s">
        <v>39</v>
      </c>
      <c r="C22" s="104"/>
      <c r="D22" s="104"/>
      <c r="E22" s="104"/>
      <c r="F22" s="104"/>
      <c r="G22" s="104"/>
      <c r="H22" s="104"/>
      <c r="I22" s="104"/>
      <c r="J22" s="104"/>
      <c r="K22" s="104"/>
      <c r="L22" s="104"/>
      <c r="M22" s="104"/>
      <c r="N22" s="104"/>
      <c r="O22" s="104"/>
      <c r="P22" s="104"/>
      <c r="Q22" s="105"/>
      <c r="R22" s="48"/>
      <c r="S22" s="48"/>
      <c r="T22" s="88"/>
      <c r="U22" s="89"/>
      <c r="V22" s="89"/>
      <c r="W22" s="89"/>
      <c r="X22" s="89"/>
      <c r="Y22" s="89"/>
      <c r="Z22" s="89"/>
      <c r="AA22" s="89"/>
      <c r="AB22" s="89"/>
      <c r="AC22" s="89"/>
      <c r="AD22" s="89"/>
      <c r="AE22" s="90"/>
      <c r="AF22" s="48"/>
      <c r="AG22" s="48"/>
      <c r="AH22" s="48"/>
      <c r="AI22" s="48"/>
      <c r="AJ22" s="48"/>
      <c r="AK22" s="48"/>
      <c r="AL22" s="48"/>
      <c r="AM22" s="48"/>
      <c r="AN22" s="48"/>
      <c r="AO22" s="48"/>
      <c r="AP22" s="48"/>
      <c r="AQ22" s="48"/>
      <c r="AR22" s="48"/>
      <c r="AS22" s="48"/>
      <c r="AT22" s="48"/>
    </row>
    <row r="23" spans="1:46" x14ac:dyDescent="0.25">
      <c r="A23" s="48"/>
      <c r="B23" s="106"/>
      <c r="C23" s="107"/>
      <c r="D23" s="107"/>
      <c r="E23" s="107"/>
      <c r="F23" s="107"/>
      <c r="G23" s="107"/>
      <c r="H23" s="107"/>
      <c r="I23" s="107"/>
      <c r="J23" s="107"/>
      <c r="K23" s="107"/>
      <c r="L23" s="107"/>
      <c r="M23" s="107"/>
      <c r="N23" s="107"/>
      <c r="O23" s="107"/>
      <c r="P23" s="107"/>
      <c r="Q23" s="108"/>
      <c r="R23" s="48"/>
      <c r="S23" s="48"/>
      <c r="T23" s="91"/>
      <c r="U23" s="92"/>
      <c r="V23" s="92"/>
      <c r="W23" s="92"/>
      <c r="X23" s="92"/>
      <c r="Y23" s="92"/>
      <c r="Z23" s="92"/>
      <c r="AA23" s="92"/>
      <c r="AB23" s="92"/>
      <c r="AC23" s="92"/>
      <c r="AD23" s="92"/>
      <c r="AE23" s="93"/>
      <c r="AF23" s="48"/>
      <c r="AG23" s="48"/>
      <c r="AH23" s="48"/>
      <c r="AI23" s="48"/>
      <c r="AJ23" s="48"/>
      <c r="AK23" s="48"/>
      <c r="AL23" s="48"/>
      <c r="AM23" s="48"/>
      <c r="AN23" s="48"/>
      <c r="AO23" s="48"/>
      <c r="AP23" s="48"/>
      <c r="AQ23" s="48"/>
      <c r="AR23" s="48"/>
      <c r="AS23" s="48"/>
      <c r="AT23" s="48"/>
    </row>
    <row r="24" spans="1:46" x14ac:dyDescent="0.25">
      <c r="A24" s="48"/>
      <c r="B24" s="48"/>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row>
    <row r="25" spans="1:46" x14ac:dyDescent="0.25">
      <c r="A25" s="48"/>
      <c r="B25" s="82" t="s">
        <v>40</v>
      </c>
      <c r="C25" s="83"/>
      <c r="D25" s="83"/>
      <c r="E25" s="83"/>
      <c r="F25" s="83"/>
      <c r="G25" s="83"/>
      <c r="H25" s="83"/>
      <c r="I25" s="83"/>
      <c r="J25" s="83"/>
      <c r="K25" s="83"/>
      <c r="L25" s="83"/>
      <c r="M25" s="83"/>
      <c r="N25" s="83"/>
      <c r="O25" s="83"/>
      <c r="P25" s="83"/>
      <c r="Q25" s="83"/>
      <c r="R25" s="83"/>
      <c r="S25" s="83"/>
      <c r="T25" s="83"/>
      <c r="U25" s="83"/>
      <c r="V25" s="84"/>
      <c r="W25" s="48"/>
      <c r="X25" s="48"/>
      <c r="Y25" s="82" t="s">
        <v>41</v>
      </c>
      <c r="Z25" s="83"/>
      <c r="AA25" s="83"/>
      <c r="AB25" s="83"/>
      <c r="AC25" s="83"/>
      <c r="AD25" s="83"/>
      <c r="AE25" s="83"/>
      <c r="AF25" s="83"/>
      <c r="AG25" s="83"/>
      <c r="AH25" s="83"/>
      <c r="AI25" s="83"/>
      <c r="AJ25" s="83"/>
      <c r="AK25" s="83"/>
      <c r="AL25" s="83"/>
      <c r="AM25" s="83"/>
      <c r="AN25" s="83"/>
      <c r="AO25" s="83"/>
      <c r="AP25" s="83"/>
      <c r="AQ25" s="83"/>
      <c r="AR25" s="83"/>
      <c r="AS25" s="84"/>
      <c r="AT25" s="48"/>
    </row>
    <row r="26" spans="1:46" x14ac:dyDescent="0.25">
      <c r="A26" s="48"/>
      <c r="B26" s="85"/>
      <c r="C26" s="86"/>
      <c r="D26" s="86"/>
      <c r="E26" s="86"/>
      <c r="F26" s="86"/>
      <c r="G26" s="86"/>
      <c r="H26" s="86"/>
      <c r="I26" s="86"/>
      <c r="J26" s="86"/>
      <c r="K26" s="86"/>
      <c r="L26" s="86"/>
      <c r="M26" s="86"/>
      <c r="N26" s="86"/>
      <c r="O26" s="86"/>
      <c r="P26" s="86"/>
      <c r="Q26" s="86"/>
      <c r="R26" s="86"/>
      <c r="S26" s="86"/>
      <c r="T26" s="86"/>
      <c r="U26" s="86"/>
      <c r="V26" s="87"/>
      <c r="W26" s="48"/>
      <c r="X26" s="48"/>
      <c r="Y26" s="85"/>
      <c r="Z26" s="86"/>
      <c r="AA26" s="86"/>
      <c r="AB26" s="86"/>
      <c r="AC26" s="86"/>
      <c r="AD26" s="86"/>
      <c r="AE26" s="86"/>
      <c r="AF26" s="86"/>
      <c r="AG26" s="86"/>
      <c r="AH26" s="86"/>
      <c r="AI26" s="86"/>
      <c r="AJ26" s="86"/>
      <c r="AK26" s="86"/>
      <c r="AL26" s="86"/>
      <c r="AM26" s="86"/>
      <c r="AN26" s="86"/>
      <c r="AO26" s="86"/>
      <c r="AP26" s="86"/>
      <c r="AQ26" s="86"/>
      <c r="AR26" s="86"/>
      <c r="AS26" s="87"/>
      <c r="AT26" s="48"/>
    </row>
    <row r="27" spans="1:46" x14ac:dyDescent="0.25">
      <c r="A27" s="48"/>
      <c r="B27" s="88"/>
      <c r="C27" s="89"/>
      <c r="D27" s="89"/>
      <c r="E27" s="89"/>
      <c r="F27" s="89"/>
      <c r="G27" s="89"/>
      <c r="H27" s="89"/>
      <c r="I27" s="89"/>
      <c r="J27" s="89"/>
      <c r="K27" s="89"/>
      <c r="L27" s="89"/>
      <c r="M27" s="89"/>
      <c r="N27" s="89"/>
      <c r="O27" s="89"/>
      <c r="P27" s="89"/>
      <c r="Q27" s="89"/>
      <c r="R27" s="89"/>
      <c r="S27" s="89"/>
      <c r="T27" s="89"/>
      <c r="U27" s="89"/>
      <c r="V27" s="90"/>
      <c r="W27" s="48"/>
      <c r="X27" s="48"/>
      <c r="Y27" s="88"/>
      <c r="Z27" s="89"/>
      <c r="AA27" s="89"/>
      <c r="AB27" s="89"/>
      <c r="AC27" s="89"/>
      <c r="AD27" s="89"/>
      <c r="AE27" s="89"/>
      <c r="AF27" s="89"/>
      <c r="AG27" s="89"/>
      <c r="AH27" s="89"/>
      <c r="AI27" s="89"/>
      <c r="AJ27" s="89"/>
      <c r="AK27" s="89"/>
      <c r="AL27" s="89"/>
      <c r="AM27" s="89"/>
      <c r="AN27" s="89"/>
      <c r="AO27" s="89"/>
      <c r="AP27" s="89"/>
      <c r="AQ27" s="89"/>
      <c r="AR27" s="89"/>
      <c r="AS27" s="90"/>
      <c r="AT27" s="48"/>
    </row>
    <row r="28" spans="1:46" x14ac:dyDescent="0.25">
      <c r="A28" s="48"/>
      <c r="B28" s="88"/>
      <c r="C28" s="89"/>
      <c r="D28" s="89"/>
      <c r="E28" s="89"/>
      <c r="F28" s="89"/>
      <c r="G28" s="89"/>
      <c r="H28" s="89"/>
      <c r="I28" s="89"/>
      <c r="J28" s="89"/>
      <c r="K28" s="89"/>
      <c r="L28" s="89"/>
      <c r="M28" s="89"/>
      <c r="N28" s="89"/>
      <c r="O28" s="89"/>
      <c r="P28" s="89"/>
      <c r="Q28" s="89"/>
      <c r="R28" s="89"/>
      <c r="S28" s="89"/>
      <c r="T28" s="89"/>
      <c r="U28" s="89"/>
      <c r="V28" s="90"/>
      <c r="W28" s="48"/>
      <c r="X28" s="48"/>
      <c r="Y28" s="88"/>
      <c r="Z28" s="89"/>
      <c r="AA28" s="89"/>
      <c r="AB28" s="89"/>
      <c r="AC28" s="89"/>
      <c r="AD28" s="89"/>
      <c r="AE28" s="89"/>
      <c r="AF28" s="89"/>
      <c r="AG28" s="89"/>
      <c r="AH28" s="89"/>
      <c r="AI28" s="89"/>
      <c r="AJ28" s="89"/>
      <c r="AK28" s="89"/>
      <c r="AL28" s="89"/>
      <c r="AM28" s="89"/>
      <c r="AN28" s="89"/>
      <c r="AO28" s="89"/>
      <c r="AP28" s="89"/>
      <c r="AQ28" s="89"/>
      <c r="AR28" s="89"/>
      <c r="AS28" s="90"/>
      <c r="AT28" s="48"/>
    </row>
    <row r="29" spans="1:46" x14ac:dyDescent="0.25">
      <c r="A29" s="48"/>
      <c r="B29" s="88"/>
      <c r="C29" s="89"/>
      <c r="D29" s="89"/>
      <c r="E29" s="89"/>
      <c r="F29" s="89"/>
      <c r="G29" s="89"/>
      <c r="H29" s="89"/>
      <c r="I29" s="89"/>
      <c r="J29" s="89"/>
      <c r="K29" s="89"/>
      <c r="L29" s="89"/>
      <c r="M29" s="89"/>
      <c r="N29" s="89"/>
      <c r="O29" s="89"/>
      <c r="P29" s="89"/>
      <c r="Q29" s="89"/>
      <c r="R29" s="89"/>
      <c r="S29" s="89"/>
      <c r="T29" s="89"/>
      <c r="U29" s="89"/>
      <c r="V29" s="90"/>
      <c r="W29" s="48"/>
      <c r="X29" s="48"/>
      <c r="Y29" s="88"/>
      <c r="Z29" s="89"/>
      <c r="AA29" s="89"/>
      <c r="AB29" s="89"/>
      <c r="AC29" s="89"/>
      <c r="AD29" s="89"/>
      <c r="AE29" s="89"/>
      <c r="AF29" s="89"/>
      <c r="AG29" s="89"/>
      <c r="AH29" s="89"/>
      <c r="AI29" s="89"/>
      <c r="AJ29" s="89"/>
      <c r="AK29" s="89"/>
      <c r="AL29" s="89"/>
      <c r="AM29" s="89"/>
      <c r="AN29" s="89"/>
      <c r="AO29" s="89"/>
      <c r="AP29" s="89"/>
      <c r="AQ29" s="89"/>
      <c r="AR29" s="89"/>
      <c r="AS29" s="90"/>
      <c r="AT29" s="48"/>
    </row>
    <row r="30" spans="1:46" x14ac:dyDescent="0.25">
      <c r="A30" s="48"/>
      <c r="B30" s="88"/>
      <c r="C30" s="89"/>
      <c r="D30" s="89"/>
      <c r="E30" s="89"/>
      <c r="F30" s="89"/>
      <c r="G30" s="89"/>
      <c r="H30" s="89"/>
      <c r="I30" s="89"/>
      <c r="J30" s="89"/>
      <c r="K30" s="89"/>
      <c r="L30" s="89"/>
      <c r="M30" s="89"/>
      <c r="N30" s="89"/>
      <c r="O30" s="89"/>
      <c r="P30" s="89"/>
      <c r="Q30" s="89"/>
      <c r="R30" s="89"/>
      <c r="S30" s="89"/>
      <c r="T30" s="89"/>
      <c r="U30" s="89"/>
      <c r="V30" s="90"/>
      <c r="W30" s="48"/>
      <c r="X30" s="48"/>
      <c r="Y30" s="88"/>
      <c r="Z30" s="89"/>
      <c r="AA30" s="89"/>
      <c r="AB30" s="89"/>
      <c r="AC30" s="89"/>
      <c r="AD30" s="89"/>
      <c r="AE30" s="89"/>
      <c r="AF30" s="89"/>
      <c r="AG30" s="89"/>
      <c r="AH30" s="89"/>
      <c r="AI30" s="89"/>
      <c r="AJ30" s="89"/>
      <c r="AK30" s="89"/>
      <c r="AL30" s="89"/>
      <c r="AM30" s="89"/>
      <c r="AN30" s="89"/>
      <c r="AO30" s="89"/>
      <c r="AP30" s="89"/>
      <c r="AQ30" s="89"/>
      <c r="AR30" s="89"/>
      <c r="AS30" s="90"/>
      <c r="AT30" s="48"/>
    </row>
    <row r="31" spans="1:46" x14ac:dyDescent="0.25">
      <c r="A31" s="48"/>
      <c r="B31" s="88"/>
      <c r="C31" s="89"/>
      <c r="D31" s="89"/>
      <c r="E31" s="89"/>
      <c r="F31" s="89"/>
      <c r="G31" s="89"/>
      <c r="H31" s="89"/>
      <c r="I31" s="89"/>
      <c r="J31" s="89"/>
      <c r="K31" s="89"/>
      <c r="L31" s="89"/>
      <c r="M31" s="89"/>
      <c r="N31" s="89"/>
      <c r="O31" s="89"/>
      <c r="P31" s="89"/>
      <c r="Q31" s="89"/>
      <c r="R31" s="89"/>
      <c r="S31" s="89"/>
      <c r="T31" s="89"/>
      <c r="U31" s="89"/>
      <c r="V31" s="90"/>
      <c r="W31" s="48"/>
      <c r="X31" s="48"/>
      <c r="Y31" s="88"/>
      <c r="Z31" s="89"/>
      <c r="AA31" s="89"/>
      <c r="AB31" s="89"/>
      <c r="AC31" s="89"/>
      <c r="AD31" s="89"/>
      <c r="AE31" s="89"/>
      <c r="AF31" s="89"/>
      <c r="AG31" s="89"/>
      <c r="AH31" s="89"/>
      <c r="AI31" s="89"/>
      <c r="AJ31" s="89"/>
      <c r="AK31" s="89"/>
      <c r="AL31" s="89"/>
      <c r="AM31" s="89"/>
      <c r="AN31" s="89"/>
      <c r="AO31" s="89"/>
      <c r="AP31" s="89"/>
      <c r="AQ31" s="89"/>
      <c r="AR31" s="89"/>
      <c r="AS31" s="90"/>
      <c r="AT31" s="48"/>
    </row>
    <row r="32" spans="1:46" x14ac:dyDescent="0.25">
      <c r="A32" s="48"/>
      <c r="B32" s="91"/>
      <c r="C32" s="92"/>
      <c r="D32" s="92"/>
      <c r="E32" s="92"/>
      <c r="F32" s="92"/>
      <c r="G32" s="92"/>
      <c r="H32" s="92"/>
      <c r="I32" s="92"/>
      <c r="J32" s="92"/>
      <c r="K32" s="92"/>
      <c r="L32" s="92"/>
      <c r="M32" s="92"/>
      <c r="N32" s="92"/>
      <c r="O32" s="92"/>
      <c r="P32" s="92"/>
      <c r="Q32" s="92"/>
      <c r="R32" s="92"/>
      <c r="S32" s="92"/>
      <c r="T32" s="92"/>
      <c r="U32" s="92"/>
      <c r="V32" s="93"/>
      <c r="W32" s="48"/>
      <c r="X32" s="48"/>
      <c r="Y32" s="91"/>
      <c r="Z32" s="92"/>
      <c r="AA32" s="92"/>
      <c r="AB32" s="92"/>
      <c r="AC32" s="92"/>
      <c r="AD32" s="92"/>
      <c r="AE32" s="92"/>
      <c r="AF32" s="92"/>
      <c r="AG32" s="92"/>
      <c r="AH32" s="92"/>
      <c r="AI32" s="92"/>
      <c r="AJ32" s="92"/>
      <c r="AK32" s="92"/>
      <c r="AL32" s="92"/>
      <c r="AM32" s="92"/>
      <c r="AN32" s="92"/>
      <c r="AO32" s="92"/>
      <c r="AP32" s="92"/>
      <c r="AQ32" s="92"/>
      <c r="AR32" s="92"/>
      <c r="AS32" s="93"/>
      <c r="AT32" s="48"/>
    </row>
    <row r="33" spans="1:46" x14ac:dyDescent="0.25">
      <c r="A33" s="48"/>
      <c r="B33" s="82" t="s">
        <v>42</v>
      </c>
      <c r="C33" s="83"/>
      <c r="D33" s="83"/>
      <c r="E33" s="83"/>
      <c r="F33" s="83"/>
      <c r="G33" s="83"/>
      <c r="H33" s="83"/>
      <c r="I33" s="83"/>
      <c r="J33" s="83"/>
      <c r="K33" s="83"/>
      <c r="L33" s="83"/>
      <c r="M33" s="83"/>
      <c r="N33" s="83"/>
      <c r="O33" s="83"/>
      <c r="P33" s="83"/>
      <c r="Q33" s="83"/>
      <c r="R33" s="83"/>
      <c r="S33" s="83"/>
      <c r="T33" s="83"/>
      <c r="U33" s="83"/>
      <c r="V33" s="84"/>
      <c r="W33" s="48"/>
      <c r="X33" s="48"/>
      <c r="Y33" s="82" t="s">
        <v>43</v>
      </c>
      <c r="Z33" s="83"/>
      <c r="AA33" s="83"/>
      <c r="AB33" s="83"/>
      <c r="AC33" s="83"/>
      <c r="AD33" s="83"/>
      <c r="AE33" s="83"/>
      <c r="AF33" s="83"/>
      <c r="AG33" s="83"/>
      <c r="AH33" s="83"/>
      <c r="AI33" s="83"/>
      <c r="AJ33" s="83"/>
      <c r="AK33" s="83"/>
      <c r="AL33" s="83"/>
      <c r="AM33" s="83"/>
      <c r="AN33" s="83"/>
      <c r="AO33" s="83"/>
      <c r="AP33" s="83"/>
      <c r="AQ33" s="83"/>
      <c r="AR33" s="83"/>
      <c r="AS33" s="84"/>
      <c r="AT33" s="48"/>
    </row>
    <row r="34" spans="1:46" x14ac:dyDescent="0.25">
      <c r="A34" s="48"/>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row>
    <row r="35" spans="1:46" x14ac:dyDescent="0.25">
      <c r="A35" s="48"/>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row>
    <row r="36" spans="1:46" x14ac:dyDescent="0.25">
      <c r="A36" s="48"/>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row>
    <row r="37" spans="1:46" x14ac:dyDescent="0.25">
      <c r="A37" s="48"/>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row>
    <row r="38" spans="1:46" ht="15" customHeight="1" x14ac:dyDescent="0.25">
      <c r="A38" s="48"/>
      <c r="B38" s="66" t="s">
        <v>44</v>
      </c>
      <c r="C38" s="67"/>
      <c r="D38" s="67"/>
      <c r="E38" s="67"/>
      <c r="F38" s="67"/>
      <c r="G38" s="67"/>
      <c r="H38" s="67"/>
      <c r="I38" s="67"/>
      <c r="J38" s="67"/>
      <c r="K38" s="67"/>
      <c r="L38" s="67"/>
      <c r="M38" s="67"/>
      <c r="N38" s="67"/>
      <c r="O38" s="67"/>
      <c r="P38" s="67"/>
      <c r="Q38" s="67"/>
      <c r="R38" s="67"/>
      <c r="S38" s="67"/>
      <c r="T38" s="67"/>
      <c r="U38" s="67"/>
      <c r="V38" s="6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row>
    <row r="39" spans="1:46" x14ac:dyDescent="0.25">
      <c r="A39" s="48"/>
      <c r="B39" s="69"/>
      <c r="C39" s="70"/>
      <c r="D39" s="70"/>
      <c r="E39" s="70"/>
      <c r="F39" s="70"/>
      <c r="G39" s="70"/>
      <c r="H39" s="70"/>
      <c r="I39" s="70"/>
      <c r="J39" s="70"/>
      <c r="K39" s="70"/>
      <c r="L39" s="70"/>
      <c r="M39" s="70"/>
      <c r="N39" s="70"/>
      <c r="O39" s="70"/>
      <c r="P39" s="70"/>
      <c r="Q39" s="70"/>
      <c r="R39" s="70"/>
      <c r="S39" s="70"/>
      <c r="T39" s="70"/>
      <c r="U39" s="70"/>
      <c r="V39" s="71"/>
      <c r="W39" s="48"/>
      <c r="X39" s="48"/>
      <c r="Y39" s="72" t="s">
        <v>45</v>
      </c>
      <c r="Z39" s="72"/>
      <c r="AA39" s="72"/>
      <c r="AB39" s="72"/>
      <c r="AC39" s="72"/>
      <c r="AD39" s="72"/>
      <c r="AE39" s="72"/>
      <c r="AF39" s="72"/>
      <c r="AG39" s="72"/>
      <c r="AH39" s="72"/>
      <c r="AI39" s="72"/>
      <c r="AJ39" s="72"/>
      <c r="AK39" s="72"/>
      <c r="AL39" s="72"/>
      <c r="AM39" s="72"/>
      <c r="AN39" s="72"/>
      <c r="AO39" s="72"/>
      <c r="AP39" s="72"/>
      <c r="AQ39" s="72"/>
      <c r="AR39" s="72"/>
      <c r="AS39" s="72"/>
      <c r="AT39" s="48"/>
    </row>
    <row r="40" spans="1:46" x14ac:dyDescent="0.25">
      <c r="A40" s="48"/>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row>
    <row r="41" spans="1:46" hidden="1" x14ac:dyDescent="0.25"/>
  </sheetData>
  <sheetProtection algorithmName="SHA-512" hashValue="I/kHfQ8zmiDG1T7q9xoV35kPC2z5aIU7DbbyiHfeCmJsJFvNbxAe5Lmlgw9/UmRi2dsVOY0lsSpR9BASNRBvMA==" saltValue="KlCJ+R3qTeb/0oeCcdDOgQ==" spinCount="100000" sheet="1" objects="1" scenarios="1"/>
  <mergeCells count="27">
    <mergeCell ref="B2:AS3"/>
    <mergeCell ref="B5:AS5"/>
    <mergeCell ref="B7:G7"/>
    <mergeCell ref="H7:AS7"/>
    <mergeCell ref="B8:G8"/>
    <mergeCell ref="H8:AS8"/>
    <mergeCell ref="B9:AS9"/>
    <mergeCell ref="B10:AS10"/>
    <mergeCell ref="B11:AS11"/>
    <mergeCell ref="B14:AS14"/>
    <mergeCell ref="B16:G16"/>
    <mergeCell ref="H16:Q16"/>
    <mergeCell ref="T16:Y16"/>
    <mergeCell ref="Z16:AE16"/>
    <mergeCell ref="B38:V39"/>
    <mergeCell ref="Y39:AS39"/>
    <mergeCell ref="AG16:AS20"/>
    <mergeCell ref="T18:AE18"/>
    <mergeCell ref="T19:AE23"/>
    <mergeCell ref="Y25:AS25"/>
    <mergeCell ref="B26:V32"/>
    <mergeCell ref="Y26:AS32"/>
    <mergeCell ref="B33:V33"/>
    <mergeCell ref="Y33:AS33"/>
    <mergeCell ref="B18:Q20"/>
    <mergeCell ref="B22:Q23"/>
    <mergeCell ref="B25:V25"/>
  </mergeCells>
  <hyperlinks>
    <hyperlink ref="B22:Q23" r:id="rId1" display="Watch the demo on YouTube" xr:uid="{E86FA54A-A65C-4D22-85BC-8FBE74E05051}"/>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28D9A-60F6-455B-87AB-A1E457C8D31C}">
  <sheetPr>
    <tabColor rgb="FFFFC000"/>
  </sheetPr>
  <dimension ref="A1:AM292"/>
  <sheetViews>
    <sheetView zoomScaleNormal="100" workbookViewId="0">
      <pane ySplit="11" topLeftCell="A12" activePane="bottomLeft" state="frozen"/>
      <selection pane="bottomLeft"/>
    </sheetView>
  </sheetViews>
  <sheetFormatPr defaultColWidth="0" defaultRowHeight="15" zeroHeight="1" x14ac:dyDescent="0.25"/>
  <cols>
    <col min="1" max="1" width="2.85546875" style="1" customWidth="1"/>
    <col min="2" max="3" width="17.140625" style="1" customWidth="1"/>
    <col min="4" max="4" width="8.42578125" style="1" customWidth="1"/>
    <col min="5" max="5" width="2.85546875" style="1" customWidth="1"/>
    <col min="6" max="7" width="8.42578125" style="1" customWidth="1"/>
    <col min="8" max="8" width="2.85546875" style="1" customWidth="1"/>
    <col min="9" max="20" width="8.5703125" style="1" customWidth="1"/>
    <col min="21" max="21" width="2.85546875" style="1" customWidth="1"/>
    <col min="22" max="22" width="9.140625" style="1" hidden="1" customWidth="1"/>
    <col min="23" max="23" width="11.42578125" style="1" hidden="1" customWidth="1"/>
    <col min="24" max="24" width="2.85546875" style="1" hidden="1" customWidth="1"/>
    <col min="25" max="25" width="34.28515625" style="1" hidden="1" customWidth="1"/>
    <col min="26" max="26" width="2.85546875" style="1" hidden="1" customWidth="1"/>
    <col min="27" max="28" width="14.28515625" style="1" hidden="1" customWidth="1"/>
    <col min="29" max="29" width="2.85546875" style="1" hidden="1" customWidth="1"/>
    <col min="30" max="30" width="14.140625" style="1" hidden="1" customWidth="1"/>
    <col min="31" max="31" width="2.85546875" style="1" hidden="1" customWidth="1"/>
    <col min="32" max="34" width="17.140625" style="1" hidden="1" customWidth="1"/>
    <col min="35" max="35" width="5.7109375" style="1" hidden="1" customWidth="1"/>
    <col min="36" max="36" width="2.85546875" style="1" hidden="1" customWidth="1"/>
    <col min="37" max="37" width="17.140625" style="1" hidden="1" customWidth="1"/>
    <col min="38" max="38" width="5.7109375" style="1" hidden="1" customWidth="1"/>
    <col min="39" max="39" width="0" style="1" hidden="1" customWidth="1"/>
    <col min="40" max="16384" width="9.140625" style="1" hidden="1"/>
  </cols>
  <sheetData>
    <row r="1" spans="1:39" x14ac:dyDescent="0.25">
      <c r="A1" s="48"/>
      <c r="B1" s="48"/>
      <c r="C1" s="48"/>
      <c r="D1" s="48"/>
      <c r="E1" s="48"/>
      <c r="F1" s="48"/>
      <c r="G1" s="48"/>
      <c r="H1" s="48"/>
      <c r="I1" s="48"/>
      <c r="J1" s="48"/>
      <c r="K1" s="48"/>
      <c r="L1" s="48"/>
      <c r="M1" s="48"/>
      <c r="N1" s="48"/>
      <c r="O1" s="48"/>
      <c r="P1" s="48"/>
      <c r="Q1" s="48"/>
      <c r="R1" s="48"/>
      <c r="S1" s="48"/>
      <c r="T1" s="48"/>
      <c r="U1" s="48"/>
    </row>
    <row r="2" spans="1:39" x14ac:dyDescent="0.25">
      <c r="A2" s="48"/>
      <c r="B2" s="124" t="s">
        <v>9</v>
      </c>
      <c r="C2" s="126"/>
      <c r="D2" s="48"/>
      <c r="E2" s="48"/>
      <c r="F2" s="48"/>
      <c r="G2" s="48"/>
      <c r="H2" s="48"/>
      <c r="I2" s="132" t="s">
        <v>61</v>
      </c>
      <c r="J2" s="133"/>
      <c r="K2" s="133"/>
      <c r="L2" s="133"/>
      <c r="M2" s="133"/>
      <c r="N2" s="133"/>
      <c r="O2" s="133"/>
      <c r="P2" s="133"/>
      <c r="Q2" s="133"/>
      <c r="R2" s="133"/>
      <c r="S2" s="133"/>
      <c r="T2" s="134"/>
      <c r="U2" s="48"/>
    </row>
    <row r="3" spans="1:39" x14ac:dyDescent="0.25">
      <c r="A3" s="48"/>
      <c r="B3" s="127"/>
      <c r="C3" s="129"/>
      <c r="D3" s="48"/>
      <c r="E3" s="48"/>
      <c r="F3" s="48"/>
      <c r="G3" s="48"/>
      <c r="H3" s="48"/>
      <c r="I3" s="135"/>
      <c r="J3" s="136"/>
      <c r="K3" s="136"/>
      <c r="L3" s="136"/>
      <c r="M3" s="136"/>
      <c r="N3" s="136"/>
      <c r="O3" s="136"/>
      <c r="P3" s="136"/>
      <c r="Q3" s="136"/>
      <c r="R3" s="136"/>
      <c r="S3" s="136"/>
      <c r="T3" s="137"/>
      <c r="U3" s="48"/>
    </row>
    <row r="4" spans="1:39" x14ac:dyDescent="0.25">
      <c r="A4" s="48"/>
      <c r="B4" s="48"/>
      <c r="C4" s="48"/>
      <c r="D4" s="48"/>
      <c r="E4" s="48"/>
      <c r="F4" s="48"/>
      <c r="G4" s="48"/>
      <c r="H4" s="48"/>
      <c r="I4" s="138"/>
      <c r="J4" s="139"/>
      <c r="K4" s="139"/>
      <c r="L4" s="139"/>
      <c r="M4" s="139"/>
      <c r="N4" s="139"/>
      <c r="O4" s="139"/>
      <c r="P4" s="139"/>
      <c r="Q4" s="139"/>
      <c r="R4" s="139"/>
      <c r="S4" s="139"/>
      <c r="T4" s="140"/>
      <c r="U4" s="48"/>
    </row>
    <row r="5" spans="1:39" x14ac:dyDescent="0.25">
      <c r="A5" s="48"/>
      <c r="B5" s="73" t="s">
        <v>47</v>
      </c>
      <c r="C5" s="74"/>
      <c r="D5" s="75"/>
      <c r="E5" s="48"/>
      <c r="F5" s="48"/>
      <c r="G5" s="48"/>
      <c r="H5" s="48"/>
      <c r="I5" s="48"/>
      <c r="J5" s="48"/>
      <c r="K5" s="48"/>
      <c r="L5" s="48"/>
      <c r="M5" s="48"/>
      <c r="N5" s="48"/>
      <c r="O5" s="48"/>
      <c r="P5" s="48"/>
      <c r="Q5" s="48"/>
      <c r="R5" s="48"/>
      <c r="S5" s="48"/>
      <c r="T5" s="48"/>
      <c r="U5" s="48"/>
    </row>
    <row r="6" spans="1:39" x14ac:dyDescent="0.25">
      <c r="A6" s="48"/>
      <c r="B6" s="76"/>
      <c r="C6" s="77"/>
      <c r="D6" s="78"/>
      <c r="E6" s="48"/>
      <c r="F6" s="48"/>
      <c r="G6" s="48"/>
      <c r="H6" s="48"/>
      <c r="I6" s="112" t="s">
        <v>15</v>
      </c>
      <c r="J6" s="114"/>
      <c r="K6" s="130">
        <f>SUM($I$8:$T$8)</f>
        <v>2.3159722222222219</v>
      </c>
      <c r="L6" s="131"/>
      <c r="M6" s="48"/>
      <c r="N6" s="48"/>
      <c r="O6" s="48"/>
      <c r="P6" s="48"/>
      <c r="Q6" s="48"/>
      <c r="R6" s="48"/>
      <c r="S6" s="48"/>
      <c r="T6" s="48"/>
      <c r="U6" s="48"/>
      <c r="AB6" s="10"/>
      <c r="AC6" s="10"/>
      <c r="AD6" s="10"/>
      <c r="AE6" s="10"/>
      <c r="AF6" s="10"/>
      <c r="AG6" s="10"/>
      <c r="AH6" s="10"/>
      <c r="AI6" s="10"/>
      <c r="AJ6" s="10"/>
      <c r="AK6" s="10"/>
      <c r="AL6" s="10"/>
      <c r="AM6" s="10"/>
    </row>
    <row r="7" spans="1:39" x14ac:dyDescent="0.25">
      <c r="A7" s="48"/>
      <c r="B7" s="79"/>
      <c r="C7" s="80"/>
      <c r="D7" s="81"/>
      <c r="E7" s="48"/>
      <c r="F7" s="48"/>
      <c r="G7" s="48"/>
      <c r="H7" s="48"/>
      <c r="I7" s="48"/>
      <c r="J7" s="48"/>
      <c r="K7" s="48"/>
      <c r="L7" s="48"/>
      <c r="M7" s="48"/>
      <c r="N7" s="48"/>
      <c r="O7" s="48"/>
      <c r="P7" s="48"/>
      <c r="Q7" s="48"/>
      <c r="R7" s="48"/>
      <c r="S7" s="48"/>
      <c r="T7" s="48"/>
      <c r="U7" s="48"/>
    </row>
    <row r="8" spans="1:39" x14ac:dyDescent="0.25">
      <c r="A8" s="48"/>
      <c r="B8" s="48"/>
      <c r="C8" s="48"/>
      <c r="D8" s="50" t="s">
        <v>8</v>
      </c>
      <c r="E8" s="48"/>
      <c r="F8" s="142" t="s">
        <v>14</v>
      </c>
      <c r="G8" s="142"/>
      <c r="H8" s="143"/>
      <c r="I8" s="45">
        <f>SUM(I$12:I$261)</f>
        <v>0.56597222222222221</v>
      </c>
      <c r="J8" s="45">
        <f t="shared" ref="J8:T8" si="0">SUM(J$12:J$261)</f>
        <v>0.16666666666666666</v>
      </c>
      <c r="K8" s="45">
        <f t="shared" si="0"/>
        <v>0.1875</v>
      </c>
      <c r="L8" s="45">
        <f t="shared" si="0"/>
        <v>0.38541666666666663</v>
      </c>
      <c r="M8" s="45">
        <f t="shared" si="0"/>
        <v>0.29166666666666669</v>
      </c>
      <c r="N8" s="45">
        <f t="shared" si="0"/>
        <v>0.16666666666666666</v>
      </c>
      <c r="O8" s="45">
        <f t="shared" si="0"/>
        <v>0.125</v>
      </c>
      <c r="P8" s="45">
        <f t="shared" si="0"/>
        <v>0.22916666666666666</v>
      </c>
      <c r="Q8" s="45">
        <f t="shared" si="0"/>
        <v>0.19791666666666666</v>
      </c>
      <c r="R8" s="45">
        <f t="shared" si="0"/>
        <v>0</v>
      </c>
      <c r="S8" s="45">
        <f t="shared" si="0"/>
        <v>0</v>
      </c>
      <c r="T8" s="45">
        <f t="shared" si="0"/>
        <v>0</v>
      </c>
      <c r="U8" s="48"/>
      <c r="W8" s="44">
        <f>COUNTIF($W$12:$W$261, "X")</f>
        <v>0</v>
      </c>
      <c r="AF8" s="43" t="str">
        <f>Report!$B$6</f>
        <v>Client Name</v>
      </c>
      <c r="AG8" s="43" t="str">
        <f>Report!$P$6</f>
        <v>Job Description</v>
      </c>
      <c r="AK8" s="44" t="str">
        <f>IF(Report!$H$6="", "", Report!$H$6)</f>
        <v/>
      </c>
    </row>
    <row r="9" spans="1:39" x14ac:dyDescent="0.25">
      <c r="A9" s="48"/>
      <c r="B9" s="141" t="str">
        <f>IF($W$8=0, "", "Duplicates")</f>
        <v/>
      </c>
      <c r="C9" s="141"/>
      <c r="D9" s="50" t="s">
        <v>2</v>
      </c>
      <c r="E9" s="48"/>
      <c r="F9" s="50" t="s">
        <v>2</v>
      </c>
      <c r="G9" s="50" t="s">
        <v>2</v>
      </c>
      <c r="H9" s="48"/>
      <c r="I9" s="48"/>
      <c r="J9" s="48"/>
      <c r="K9" s="48"/>
      <c r="L9" s="48"/>
      <c r="M9" s="48"/>
      <c r="N9" s="48"/>
      <c r="O9" s="48"/>
      <c r="P9" s="48"/>
      <c r="Q9" s="48"/>
      <c r="R9" s="48"/>
      <c r="S9" s="48"/>
      <c r="T9" s="48"/>
      <c r="U9" s="48"/>
      <c r="AF9" s="44" t="str">
        <f>IF(Report!$H$6="", "", Report!$H$6)</f>
        <v/>
      </c>
      <c r="AG9" s="44" t="str">
        <f>IF(Report!$V$6="", "", Report!$V$6)</f>
        <v/>
      </c>
    </row>
    <row r="10" spans="1:39" x14ac:dyDescent="0.25">
      <c r="A10" s="48"/>
      <c r="B10" s="6" t="s">
        <v>0</v>
      </c>
      <c r="C10" s="7" t="s">
        <v>1</v>
      </c>
      <c r="D10" s="8" t="s">
        <v>4</v>
      </c>
      <c r="E10" s="48"/>
      <c r="F10" s="2" t="s">
        <v>3</v>
      </c>
      <c r="G10" s="3" t="s">
        <v>5</v>
      </c>
      <c r="H10" s="48"/>
      <c r="I10" s="19" t="str">
        <f>TEXT($AA$10, "mmm yyyy")</f>
        <v>May 2019</v>
      </c>
      <c r="J10" s="20" t="str">
        <f>TEXT($AA$11, "mmm yyyy")</f>
        <v>Jun 2019</v>
      </c>
      <c r="K10" s="20" t="str">
        <f>TEXT($AA$12, "mmm yyyy")</f>
        <v>Jul 2019</v>
      </c>
      <c r="L10" s="20" t="str">
        <f>TEXT($AA$13, "mmm yyyy")</f>
        <v>Aug 2019</v>
      </c>
      <c r="M10" s="20" t="str">
        <f>TEXT($AA$14, "mmm yyyy")</f>
        <v>Sep 2019</v>
      </c>
      <c r="N10" s="20" t="str">
        <f>TEXT($AA$15, "mmm yyyy")</f>
        <v>Oct 2019</v>
      </c>
      <c r="O10" s="20" t="str">
        <f>TEXT($AA$16, "mmm yyyy")</f>
        <v>Nov 2019</v>
      </c>
      <c r="P10" s="20" t="str">
        <f>TEXT($AA$17, "mmm yyyy")</f>
        <v>Dec 2019</v>
      </c>
      <c r="Q10" s="20" t="str">
        <f>TEXT($AA$18, "mmm yyyy")</f>
        <v>Jan 2020</v>
      </c>
      <c r="R10" s="20" t="str">
        <f>TEXT($AA$19, "mmm yyyy")</f>
        <v>Feb 2020</v>
      </c>
      <c r="S10" s="20" t="str">
        <f>TEXT($AA$20, "mmm yyyy")</f>
        <v>Mar 2020</v>
      </c>
      <c r="T10" s="21" t="str">
        <f>TEXT($AA$21, "mmm yyyy")</f>
        <v>Apr 2020</v>
      </c>
      <c r="U10" s="48"/>
      <c r="AA10" s="13">
        <f>DATE(YEAR('Time Entries'!$O$6), MONTH('Time Entries'!$O$6), 1)</f>
        <v>43586</v>
      </c>
      <c r="AB10" s="16" t="str">
        <f>TEXT($AA$10, "mmm yyyy")</f>
        <v>May 2019</v>
      </c>
      <c r="AH10" s="44">
        <f>COUNTIF($AH$12:$AH$261, "")</f>
        <v>245</v>
      </c>
      <c r="AK10" s="44">
        <f>COUNTIF($AK$12:$AK$261, "")</f>
        <v>250</v>
      </c>
    </row>
    <row r="11" spans="1:39" x14ac:dyDescent="0.25">
      <c r="A11" s="48"/>
      <c r="B11" s="34"/>
      <c r="C11" s="35"/>
      <c r="D11" s="36"/>
      <c r="E11" s="48"/>
      <c r="F11" s="4"/>
      <c r="G11" s="5"/>
      <c r="H11" s="48"/>
      <c r="I11" s="4"/>
      <c r="J11" s="9"/>
      <c r="K11" s="9"/>
      <c r="L11" s="9"/>
      <c r="M11" s="9"/>
      <c r="N11" s="9"/>
      <c r="O11" s="9"/>
      <c r="P11" s="9"/>
      <c r="Q11" s="9"/>
      <c r="R11" s="9"/>
      <c r="S11" s="9"/>
      <c r="T11" s="5"/>
      <c r="U11" s="48"/>
      <c r="W11" s="43" t="s">
        <v>10</v>
      </c>
      <c r="Y11" s="10" t="s">
        <v>16</v>
      </c>
      <c r="AA11" s="14">
        <f>DATE(YEAR(AA10), MONTH(AA10)+1, 1)</f>
        <v>43617</v>
      </c>
      <c r="AB11" s="17" t="str">
        <f>TEXT($AA$11, "mmm yyyy")</f>
        <v>Jun 2019</v>
      </c>
      <c r="AD11" s="43" t="s">
        <v>17</v>
      </c>
    </row>
    <row r="12" spans="1:39" x14ac:dyDescent="0.25">
      <c r="A12" s="48"/>
      <c r="B12" s="37" t="s">
        <v>64</v>
      </c>
      <c r="C12" s="38" t="s">
        <v>65</v>
      </c>
      <c r="D12" s="39">
        <v>0.41666666666666669</v>
      </c>
      <c r="E12" s="48"/>
      <c r="F12" s="26">
        <f>IF(OR($B12="", $C12=""), "", SUM($I12:$T12))</f>
        <v>0.33333333333333331</v>
      </c>
      <c r="G12" s="26">
        <f>IF($F12="", "", IF($D12-$F12&lt;0, TEXT(($F12-$D12), "-[h]:mm"), $D12-$F12))</f>
        <v>8.333333333333337E-2</v>
      </c>
      <c r="H12" s="48"/>
      <c r="I12" s="29">
        <f>IF(OR($B12="", $C12=""), "", SUMIF('Time Entries'!$S$12:$S$1011, _xlfn.CONCAT(I$10, " - ", $Y12), 'Time Entries'!$D$12:$D$1011)+SUMIF('Time Entries'!$T$12:$T$1011, _xlfn.CONCAT(I$10, " - ", $Y12), 'Time Entries'!$F$12:$F$1011)+SUMIF('Time Entries'!$U$12:$U$1011, _xlfn.CONCAT(I$10, " - ", $Y12), 'Time Entries'!$H$12:$H$1011)+SUMIF('Time Entries'!$V$12:$V$1011, _xlfn.CONCAT(I$10, " - ", $Y12), 'Time Entries'!$J$12:$J$1011))</f>
        <v>8.3333333333333329E-2</v>
      </c>
      <c r="J12" s="30">
        <f>IF(OR($B12="", $C12=""), "", SUMIF('Time Entries'!$S$12:$S$1011, _xlfn.CONCAT(J$10, " - ", $Y12), 'Time Entries'!$D$12:$D$1011)+SUMIF('Time Entries'!$T$12:$T$1011, _xlfn.CONCAT(J$10, " - ", $Y12), 'Time Entries'!$F$12:$F$1011)+SUMIF('Time Entries'!$U$12:$U$1011, _xlfn.CONCAT(J$10, " - ", $Y12), 'Time Entries'!$H$12:$H$1011)+SUMIF('Time Entries'!$V$12:$V$1011, _xlfn.CONCAT(J$10, " - ", $Y12), 'Time Entries'!$J$12:$J$1011))</f>
        <v>0</v>
      </c>
      <c r="K12" s="30">
        <f>IF(OR($B12="", $C12=""), "", SUMIF('Time Entries'!$S$12:$S$1011, _xlfn.CONCAT(K$10, " - ", $Y12), 'Time Entries'!$D$12:$D$1011)+SUMIF('Time Entries'!$T$12:$T$1011, _xlfn.CONCAT(K$10, " - ", $Y12), 'Time Entries'!$F$12:$F$1011)+SUMIF('Time Entries'!$U$12:$U$1011, _xlfn.CONCAT(K$10, " - ", $Y12), 'Time Entries'!$H$12:$H$1011)+SUMIF('Time Entries'!$V$12:$V$1011, _xlfn.CONCAT(K$10, " - ", $Y12), 'Time Entries'!$J$12:$J$1011))</f>
        <v>0</v>
      </c>
      <c r="L12" s="30">
        <f>IF(OR($B12="", $C12=""), "", SUMIF('Time Entries'!$S$12:$S$1011, _xlfn.CONCAT(L$10, " - ", $Y12), 'Time Entries'!$D$12:$D$1011)+SUMIF('Time Entries'!$T$12:$T$1011, _xlfn.CONCAT(L$10, " - ", $Y12), 'Time Entries'!$F$12:$F$1011)+SUMIF('Time Entries'!$U$12:$U$1011, _xlfn.CONCAT(L$10, " - ", $Y12), 'Time Entries'!$H$12:$H$1011)+SUMIF('Time Entries'!$V$12:$V$1011, _xlfn.CONCAT(L$10, " - ", $Y12), 'Time Entries'!$J$12:$J$1011))</f>
        <v>0.25</v>
      </c>
      <c r="M12" s="30">
        <f>IF(OR($B12="", $C12=""), "", SUMIF('Time Entries'!$S$12:$S$1011, _xlfn.CONCAT(M$10, " - ", $Y12), 'Time Entries'!$D$12:$D$1011)+SUMIF('Time Entries'!$T$12:$T$1011, _xlfn.CONCAT(M$10, " - ", $Y12), 'Time Entries'!$F$12:$F$1011)+SUMIF('Time Entries'!$U$12:$U$1011, _xlfn.CONCAT(M$10, " - ", $Y12), 'Time Entries'!$H$12:$H$1011)+SUMIF('Time Entries'!$V$12:$V$1011, _xlfn.CONCAT(M$10, " - ", $Y12), 'Time Entries'!$J$12:$J$1011))</f>
        <v>0</v>
      </c>
      <c r="N12" s="30">
        <f>IF(OR($B12="", $C12=""), "", SUMIF('Time Entries'!$S$12:$S$1011, _xlfn.CONCAT(N$10, " - ", $Y12), 'Time Entries'!$D$12:$D$1011)+SUMIF('Time Entries'!$T$12:$T$1011, _xlfn.CONCAT(N$10, " - ", $Y12), 'Time Entries'!$F$12:$F$1011)+SUMIF('Time Entries'!$U$12:$U$1011, _xlfn.CONCAT(N$10, " - ", $Y12), 'Time Entries'!$H$12:$H$1011)+SUMIF('Time Entries'!$V$12:$V$1011, _xlfn.CONCAT(N$10, " - ", $Y12), 'Time Entries'!$J$12:$J$1011))</f>
        <v>0</v>
      </c>
      <c r="O12" s="30">
        <f>IF(OR($B12="", $C12=""), "", SUMIF('Time Entries'!$S$12:$S$1011, _xlfn.CONCAT(O$10, " - ", $Y12), 'Time Entries'!$D$12:$D$1011)+SUMIF('Time Entries'!$T$12:$T$1011, _xlfn.CONCAT(O$10, " - ", $Y12), 'Time Entries'!$F$12:$F$1011)+SUMIF('Time Entries'!$U$12:$U$1011, _xlfn.CONCAT(O$10, " - ", $Y12), 'Time Entries'!$H$12:$H$1011)+SUMIF('Time Entries'!$V$12:$V$1011, _xlfn.CONCAT(O$10, " - ", $Y12), 'Time Entries'!$J$12:$J$1011))</f>
        <v>0</v>
      </c>
      <c r="P12" s="30">
        <f>IF(OR($B12="", $C12=""), "", SUMIF('Time Entries'!$S$12:$S$1011, _xlfn.CONCAT(P$10, " - ", $Y12), 'Time Entries'!$D$12:$D$1011)+SUMIF('Time Entries'!$T$12:$T$1011, _xlfn.CONCAT(P$10, " - ", $Y12), 'Time Entries'!$F$12:$F$1011)+SUMIF('Time Entries'!$U$12:$U$1011, _xlfn.CONCAT(P$10, " - ", $Y12), 'Time Entries'!$H$12:$H$1011)+SUMIF('Time Entries'!$V$12:$V$1011, _xlfn.CONCAT(P$10, " - ", $Y12), 'Time Entries'!$J$12:$J$1011))</f>
        <v>0</v>
      </c>
      <c r="Q12" s="30">
        <f>IF(OR($B12="", $C12=""), "", SUMIF('Time Entries'!$S$12:$S$1011, _xlfn.CONCAT(Q$10, " - ", $Y12), 'Time Entries'!$D$12:$D$1011)+SUMIF('Time Entries'!$T$12:$T$1011, _xlfn.CONCAT(Q$10, " - ", $Y12), 'Time Entries'!$F$12:$F$1011)+SUMIF('Time Entries'!$U$12:$U$1011, _xlfn.CONCAT(Q$10, " - ", $Y12), 'Time Entries'!$H$12:$H$1011)+SUMIF('Time Entries'!$V$12:$V$1011, _xlfn.CONCAT(Q$10, " - ", $Y12), 'Time Entries'!$J$12:$J$1011))</f>
        <v>0</v>
      </c>
      <c r="R12" s="30">
        <f>IF(OR($B12="", $C12=""), "", SUMIF('Time Entries'!$S$12:$S$1011, _xlfn.CONCAT(R$10, " - ", $Y12), 'Time Entries'!$D$12:$D$1011)+SUMIF('Time Entries'!$T$12:$T$1011, _xlfn.CONCAT(R$10, " - ", $Y12), 'Time Entries'!$F$12:$F$1011)+SUMIF('Time Entries'!$U$12:$U$1011, _xlfn.CONCAT(R$10, " - ", $Y12), 'Time Entries'!$H$12:$H$1011)+SUMIF('Time Entries'!$V$12:$V$1011, _xlfn.CONCAT(R$10, " - ", $Y12), 'Time Entries'!$J$12:$J$1011))</f>
        <v>0</v>
      </c>
      <c r="S12" s="30">
        <f>IF(OR($B12="", $C12=""), "", SUMIF('Time Entries'!$S$12:$S$1011, _xlfn.CONCAT(S$10, " - ", $Y12), 'Time Entries'!$D$12:$D$1011)+SUMIF('Time Entries'!$T$12:$T$1011, _xlfn.CONCAT(S$10, " - ", $Y12), 'Time Entries'!$F$12:$F$1011)+SUMIF('Time Entries'!$U$12:$U$1011, _xlfn.CONCAT(S$10, " - ", $Y12), 'Time Entries'!$H$12:$H$1011)+SUMIF('Time Entries'!$V$12:$V$1011, _xlfn.CONCAT(S$10, " - ", $Y12), 'Time Entries'!$J$12:$J$1011))</f>
        <v>0</v>
      </c>
      <c r="T12" s="23">
        <f>IF(OR($B12="", $C12=""), "", SUMIF('Time Entries'!$S$12:$S$1011, _xlfn.CONCAT(T$10, " - ", $Y12), 'Time Entries'!$D$12:$D$1011)+SUMIF('Time Entries'!$T$12:$T$1011, _xlfn.CONCAT(T$10, " - ", $Y12), 'Time Entries'!$F$12:$F$1011)+SUMIF('Time Entries'!$U$12:$U$1011, _xlfn.CONCAT(T$10, " - ", $Y12), 'Time Entries'!$H$12:$H$1011)+SUMIF('Time Entries'!$V$12:$V$1011, _xlfn.CONCAT(T$10, " - ", $Y12), 'Time Entries'!$J$12:$J$1011))</f>
        <v>0</v>
      </c>
      <c r="U12" s="48"/>
      <c r="W12" s="16" t="str">
        <f>IF($Y12="", "", IF(COUNTIF($Y$12:$Y$261, $Y12)&gt;1, "X", ""))</f>
        <v/>
      </c>
      <c r="Y12" s="16" t="str">
        <f>IF(OR($B12="", $C12=""), "", _xlfn.CONCAT($B12, " - ", $C12))</f>
        <v>Client 1 - Test Job 1</v>
      </c>
      <c r="AA12" s="14">
        <f t="shared" ref="AA12:AA21" si="1">DATE(YEAR(AA11), MONTH(AA11)+1, 1)</f>
        <v>43647</v>
      </c>
      <c r="AB12" s="17" t="str">
        <f>TEXT($AA$12, "mmm yyyy")</f>
        <v>Jul 2019</v>
      </c>
      <c r="AD12" s="16" t="str">
        <f>IF(COUNTIF($B12:$C12, "")=1, "X", "")</f>
        <v/>
      </c>
      <c r="AF12" s="16" t="str">
        <f>IF(OR($B12="", $C12=""), "", IF(AND($AF$9="", $AG$9=""), "X", IF(AND(NOT($AF$9=""), NOT($AG$9="")), IF($Y12=_xlfn.CONCAT($AF$9, " - ", $AG$9), "X", ""), IF($AG$9="", IF($AF$9=$B12, "X", ""), ""))))</f>
        <v>X</v>
      </c>
      <c r="AH12" s="16" t="str">
        <f>IF($B12="", "", IF(COUNTIF($B$12:$B12, $B12)&gt;1, "", $B12))</f>
        <v>Client 1</v>
      </c>
      <c r="AI12" s="16">
        <f>IF($AH12="", "", COUNTIF($AH$12:$AH$261, "&lt;"&amp;$AH12)+1+COUNTIF($AH$12:$AH12, $AH12)-1-$AH$10)</f>
        <v>1</v>
      </c>
      <c r="AK12" s="16" t="str">
        <f>IF(OR($AK$8="", $B12=""), "", IF($AK$8=$B12, $C12, ""))</f>
        <v/>
      </c>
      <c r="AL12" s="16" t="str">
        <f>IF($AK12="", "", COUNTIF($AK$12:$AK$261, "&lt;"&amp;$AK12)+1+COUNTIF($AK$12:$AK12, $AK12)-1-$AK$10)</f>
        <v/>
      </c>
    </row>
    <row r="13" spans="1:39" x14ac:dyDescent="0.25">
      <c r="A13" s="48"/>
      <c r="B13" s="40" t="s">
        <v>66</v>
      </c>
      <c r="C13" s="41" t="s">
        <v>67</v>
      </c>
      <c r="D13" s="42">
        <v>0.41666666666666669</v>
      </c>
      <c r="E13" s="48"/>
      <c r="F13" s="27">
        <f t="shared" ref="F13:F76" si="2">IF(OR($B13="", $C13=""), "", SUM($I13:$T13))</f>
        <v>0.23958333333333331</v>
      </c>
      <c r="G13" s="27">
        <f t="shared" ref="G13:G76" si="3">IF($F13="", "", IF($D13-$F13&lt;0, TEXT(($F13-$D13), "-[h]:mm"), $D13-$F13))</f>
        <v>0.17708333333333337</v>
      </c>
      <c r="H13" s="48"/>
      <c r="I13" s="31">
        <f>IF(OR($B13="", $C13=""), "", SUMIF('Time Entries'!$S$12:$S$1011, _xlfn.CONCAT(I$10, " - ", $Y13), 'Time Entries'!$D$12:$D$1011)+SUMIF('Time Entries'!$T$12:$T$1011, _xlfn.CONCAT(I$10, " - ", $Y13), 'Time Entries'!$F$12:$F$1011)+SUMIF('Time Entries'!$U$12:$U$1011, _xlfn.CONCAT(I$10, " - ", $Y13), 'Time Entries'!$H$12:$H$1011)+SUMIF('Time Entries'!$V$12:$V$1011, _xlfn.CONCAT(I$10, " - ", $Y13), 'Time Entries'!$J$12:$J$1011))</f>
        <v>0.11458333333333333</v>
      </c>
      <c r="J13" s="22">
        <f>IF(OR($B13="", $C13=""), "", SUMIF('Time Entries'!$S$12:$S$1011, _xlfn.CONCAT(J$10, " - ", $Y13), 'Time Entries'!$D$12:$D$1011)+SUMIF('Time Entries'!$T$12:$T$1011, _xlfn.CONCAT(J$10, " - ", $Y13), 'Time Entries'!$F$12:$F$1011)+SUMIF('Time Entries'!$U$12:$U$1011, _xlfn.CONCAT(J$10, " - ", $Y13), 'Time Entries'!$H$12:$H$1011)+SUMIF('Time Entries'!$V$12:$V$1011, _xlfn.CONCAT(J$10, " - ", $Y13), 'Time Entries'!$J$12:$J$1011))</f>
        <v>0</v>
      </c>
      <c r="K13" s="22">
        <f>IF(OR($B13="", $C13=""), "", SUMIF('Time Entries'!$S$12:$S$1011, _xlfn.CONCAT(K$10, " - ", $Y13), 'Time Entries'!$D$12:$D$1011)+SUMIF('Time Entries'!$T$12:$T$1011, _xlfn.CONCAT(K$10, " - ", $Y13), 'Time Entries'!$F$12:$F$1011)+SUMIF('Time Entries'!$U$12:$U$1011, _xlfn.CONCAT(K$10, " - ", $Y13), 'Time Entries'!$H$12:$H$1011)+SUMIF('Time Entries'!$V$12:$V$1011, _xlfn.CONCAT(K$10, " - ", $Y13), 'Time Entries'!$J$12:$J$1011))</f>
        <v>0.125</v>
      </c>
      <c r="L13" s="22">
        <f>IF(OR($B13="", $C13=""), "", SUMIF('Time Entries'!$S$12:$S$1011, _xlfn.CONCAT(L$10, " - ", $Y13), 'Time Entries'!$D$12:$D$1011)+SUMIF('Time Entries'!$T$12:$T$1011, _xlfn.CONCAT(L$10, " - ", $Y13), 'Time Entries'!$F$12:$F$1011)+SUMIF('Time Entries'!$U$12:$U$1011, _xlfn.CONCAT(L$10, " - ", $Y13), 'Time Entries'!$H$12:$H$1011)+SUMIF('Time Entries'!$V$12:$V$1011, _xlfn.CONCAT(L$10, " - ", $Y13), 'Time Entries'!$J$12:$J$1011))</f>
        <v>0</v>
      </c>
      <c r="M13" s="22">
        <f>IF(OR($B13="", $C13=""), "", SUMIF('Time Entries'!$S$12:$S$1011, _xlfn.CONCAT(M$10, " - ", $Y13), 'Time Entries'!$D$12:$D$1011)+SUMIF('Time Entries'!$T$12:$T$1011, _xlfn.CONCAT(M$10, " - ", $Y13), 'Time Entries'!$F$12:$F$1011)+SUMIF('Time Entries'!$U$12:$U$1011, _xlfn.CONCAT(M$10, " - ", $Y13), 'Time Entries'!$H$12:$H$1011)+SUMIF('Time Entries'!$V$12:$V$1011, _xlfn.CONCAT(M$10, " - ", $Y13), 'Time Entries'!$J$12:$J$1011))</f>
        <v>0</v>
      </c>
      <c r="N13" s="22">
        <f>IF(OR($B13="", $C13=""), "", SUMIF('Time Entries'!$S$12:$S$1011, _xlfn.CONCAT(N$10, " - ", $Y13), 'Time Entries'!$D$12:$D$1011)+SUMIF('Time Entries'!$T$12:$T$1011, _xlfn.CONCAT(N$10, " - ", $Y13), 'Time Entries'!$F$12:$F$1011)+SUMIF('Time Entries'!$U$12:$U$1011, _xlfn.CONCAT(N$10, " - ", $Y13), 'Time Entries'!$H$12:$H$1011)+SUMIF('Time Entries'!$V$12:$V$1011, _xlfn.CONCAT(N$10, " - ", $Y13), 'Time Entries'!$J$12:$J$1011))</f>
        <v>0</v>
      </c>
      <c r="O13" s="22">
        <f>IF(OR($B13="", $C13=""), "", SUMIF('Time Entries'!$S$12:$S$1011, _xlfn.CONCAT(O$10, " - ", $Y13), 'Time Entries'!$D$12:$D$1011)+SUMIF('Time Entries'!$T$12:$T$1011, _xlfn.CONCAT(O$10, " - ", $Y13), 'Time Entries'!$F$12:$F$1011)+SUMIF('Time Entries'!$U$12:$U$1011, _xlfn.CONCAT(O$10, " - ", $Y13), 'Time Entries'!$H$12:$H$1011)+SUMIF('Time Entries'!$V$12:$V$1011, _xlfn.CONCAT(O$10, " - ", $Y13), 'Time Entries'!$J$12:$J$1011))</f>
        <v>0</v>
      </c>
      <c r="P13" s="22">
        <f>IF(OR($B13="", $C13=""), "", SUMIF('Time Entries'!$S$12:$S$1011, _xlfn.CONCAT(P$10, " - ", $Y13), 'Time Entries'!$D$12:$D$1011)+SUMIF('Time Entries'!$T$12:$T$1011, _xlfn.CONCAT(P$10, " - ", $Y13), 'Time Entries'!$F$12:$F$1011)+SUMIF('Time Entries'!$U$12:$U$1011, _xlfn.CONCAT(P$10, " - ", $Y13), 'Time Entries'!$H$12:$H$1011)+SUMIF('Time Entries'!$V$12:$V$1011, _xlfn.CONCAT(P$10, " - ", $Y13), 'Time Entries'!$J$12:$J$1011))</f>
        <v>0</v>
      </c>
      <c r="Q13" s="22">
        <f>IF(OR($B13="", $C13=""), "", SUMIF('Time Entries'!$S$12:$S$1011, _xlfn.CONCAT(Q$10, " - ", $Y13), 'Time Entries'!$D$12:$D$1011)+SUMIF('Time Entries'!$T$12:$T$1011, _xlfn.CONCAT(Q$10, " - ", $Y13), 'Time Entries'!$F$12:$F$1011)+SUMIF('Time Entries'!$U$12:$U$1011, _xlfn.CONCAT(Q$10, " - ", $Y13), 'Time Entries'!$H$12:$H$1011)+SUMIF('Time Entries'!$V$12:$V$1011, _xlfn.CONCAT(Q$10, " - ", $Y13), 'Time Entries'!$J$12:$J$1011))</f>
        <v>0</v>
      </c>
      <c r="R13" s="22">
        <f>IF(OR($B13="", $C13=""), "", SUMIF('Time Entries'!$S$12:$S$1011, _xlfn.CONCAT(R$10, " - ", $Y13), 'Time Entries'!$D$12:$D$1011)+SUMIF('Time Entries'!$T$12:$T$1011, _xlfn.CONCAT(R$10, " - ", $Y13), 'Time Entries'!$F$12:$F$1011)+SUMIF('Time Entries'!$U$12:$U$1011, _xlfn.CONCAT(R$10, " - ", $Y13), 'Time Entries'!$H$12:$H$1011)+SUMIF('Time Entries'!$V$12:$V$1011, _xlfn.CONCAT(R$10, " - ", $Y13), 'Time Entries'!$J$12:$J$1011))</f>
        <v>0</v>
      </c>
      <c r="S13" s="22">
        <f>IF(OR($B13="", $C13=""), "", SUMIF('Time Entries'!$S$12:$S$1011, _xlfn.CONCAT(S$10, " - ", $Y13), 'Time Entries'!$D$12:$D$1011)+SUMIF('Time Entries'!$T$12:$T$1011, _xlfn.CONCAT(S$10, " - ", $Y13), 'Time Entries'!$F$12:$F$1011)+SUMIF('Time Entries'!$U$12:$U$1011, _xlfn.CONCAT(S$10, " - ", $Y13), 'Time Entries'!$H$12:$H$1011)+SUMIF('Time Entries'!$V$12:$V$1011, _xlfn.CONCAT(S$10, " - ", $Y13), 'Time Entries'!$J$12:$J$1011))</f>
        <v>0</v>
      </c>
      <c r="T13" s="24">
        <f>IF(OR($B13="", $C13=""), "", SUMIF('Time Entries'!$S$12:$S$1011, _xlfn.CONCAT(T$10, " - ", $Y13), 'Time Entries'!$D$12:$D$1011)+SUMIF('Time Entries'!$T$12:$T$1011, _xlfn.CONCAT(T$10, " - ", $Y13), 'Time Entries'!$F$12:$F$1011)+SUMIF('Time Entries'!$U$12:$U$1011, _xlfn.CONCAT(T$10, " - ", $Y13), 'Time Entries'!$H$12:$H$1011)+SUMIF('Time Entries'!$V$12:$V$1011, _xlfn.CONCAT(T$10, " - ", $Y13), 'Time Entries'!$J$12:$J$1011))</f>
        <v>0</v>
      </c>
      <c r="U13" s="48"/>
      <c r="W13" s="17" t="str">
        <f t="shared" ref="W13:W76" si="4">IF($Y13="", "", IF(COUNTIF($Y$12:$Y$261, $Y13)&gt;1, "X", ""))</f>
        <v/>
      </c>
      <c r="Y13" s="17" t="str">
        <f t="shared" ref="Y13:Y76" si="5">IF(OR($B13="", $C13=""), "", _xlfn.CONCAT($B13, " - ", $C13))</f>
        <v>Client 2 - Test Job 2</v>
      </c>
      <c r="AA13" s="14">
        <f t="shared" si="1"/>
        <v>43678</v>
      </c>
      <c r="AB13" s="17" t="str">
        <f>TEXT($AA$13, "mmm yyyy")</f>
        <v>Aug 2019</v>
      </c>
      <c r="AD13" s="17" t="str">
        <f t="shared" ref="AD13:AD76" si="6">IF(COUNTIF($B13:$C13, "")=1, "X", "")</f>
        <v/>
      </c>
      <c r="AF13" s="17" t="str">
        <f t="shared" ref="AF13:AF76" si="7">IF(OR($B13="", $C13=""), "", IF(AND($AF$9="", $AG$9=""), "X", IF(AND(NOT($AF$9=""), NOT($AG$9="")), IF($Y13=_xlfn.CONCAT($AF$9, " - ", $AG$9), "X", ""), IF($AG$9="", IF($AF$9=$B13, "X", ""), ""))))</f>
        <v>X</v>
      </c>
      <c r="AH13" s="17" t="str">
        <f>IF($B13="", "", IF(COUNTIF($B$12:$B13, $B13)&gt;1, "", $B13))</f>
        <v>Client 2</v>
      </c>
      <c r="AI13" s="17">
        <f>IF($AH13="", "", COUNTIF($AH$12:$AH$261, "&lt;"&amp;$AH13)+1+COUNTIF($AH$12:$AH13, $AH13)-1-$AH$10)</f>
        <v>2</v>
      </c>
      <c r="AK13" s="17" t="str">
        <f t="shared" ref="AK13:AK76" si="8">IF(OR($AK$8="", $B13=""), "", IF($AK$8=$B13, $C13, ""))</f>
        <v/>
      </c>
      <c r="AL13" s="17" t="str">
        <f>IF($AK13="", "", COUNTIF($AK$12:$AK$261, "&lt;"&amp;$AK13)+1+COUNTIF($AK$12:$AK13, $AK13)-1-$AK$10)</f>
        <v/>
      </c>
    </row>
    <row r="14" spans="1:39" x14ac:dyDescent="0.25">
      <c r="A14" s="48"/>
      <c r="B14" s="40" t="s">
        <v>68</v>
      </c>
      <c r="C14" s="41" t="s">
        <v>69</v>
      </c>
      <c r="D14" s="42">
        <v>0.41666666666666669</v>
      </c>
      <c r="E14" s="48"/>
      <c r="F14" s="27">
        <f t="shared" si="2"/>
        <v>0.25</v>
      </c>
      <c r="G14" s="27">
        <f t="shared" si="3"/>
        <v>0.16666666666666669</v>
      </c>
      <c r="H14" s="48"/>
      <c r="I14" s="31">
        <f>IF(OR($B14="", $C14=""), "", SUMIF('Time Entries'!$S$12:$S$1011, _xlfn.CONCAT(I$10, " - ", $Y14), 'Time Entries'!$D$12:$D$1011)+SUMIF('Time Entries'!$T$12:$T$1011, _xlfn.CONCAT(I$10, " - ", $Y14), 'Time Entries'!$F$12:$F$1011)+SUMIF('Time Entries'!$U$12:$U$1011, _xlfn.CONCAT(I$10, " - ", $Y14), 'Time Entries'!$H$12:$H$1011)+SUMIF('Time Entries'!$V$12:$V$1011, _xlfn.CONCAT(I$10, " - ", $Y14), 'Time Entries'!$J$12:$J$1011))</f>
        <v>0.125</v>
      </c>
      <c r="J14" s="22">
        <f>IF(OR($B14="", $C14=""), "", SUMIF('Time Entries'!$S$12:$S$1011, _xlfn.CONCAT(J$10, " - ", $Y14), 'Time Entries'!$D$12:$D$1011)+SUMIF('Time Entries'!$T$12:$T$1011, _xlfn.CONCAT(J$10, " - ", $Y14), 'Time Entries'!$F$12:$F$1011)+SUMIF('Time Entries'!$U$12:$U$1011, _xlfn.CONCAT(J$10, " - ", $Y14), 'Time Entries'!$H$12:$H$1011)+SUMIF('Time Entries'!$V$12:$V$1011, _xlfn.CONCAT(J$10, " - ", $Y14), 'Time Entries'!$J$12:$J$1011))</f>
        <v>0</v>
      </c>
      <c r="K14" s="22">
        <f>IF(OR($B14="", $C14=""), "", SUMIF('Time Entries'!$S$12:$S$1011, _xlfn.CONCAT(K$10, " - ", $Y14), 'Time Entries'!$D$12:$D$1011)+SUMIF('Time Entries'!$T$12:$T$1011, _xlfn.CONCAT(K$10, " - ", $Y14), 'Time Entries'!$F$12:$F$1011)+SUMIF('Time Entries'!$U$12:$U$1011, _xlfn.CONCAT(K$10, " - ", $Y14), 'Time Entries'!$H$12:$H$1011)+SUMIF('Time Entries'!$V$12:$V$1011, _xlfn.CONCAT(K$10, " - ", $Y14), 'Time Entries'!$J$12:$J$1011))</f>
        <v>0</v>
      </c>
      <c r="L14" s="22">
        <f>IF(OR($B14="", $C14=""), "", SUMIF('Time Entries'!$S$12:$S$1011, _xlfn.CONCAT(L$10, " - ", $Y14), 'Time Entries'!$D$12:$D$1011)+SUMIF('Time Entries'!$T$12:$T$1011, _xlfn.CONCAT(L$10, " - ", $Y14), 'Time Entries'!$F$12:$F$1011)+SUMIF('Time Entries'!$U$12:$U$1011, _xlfn.CONCAT(L$10, " - ", $Y14), 'Time Entries'!$H$12:$H$1011)+SUMIF('Time Entries'!$V$12:$V$1011, _xlfn.CONCAT(L$10, " - ", $Y14), 'Time Entries'!$J$12:$J$1011))</f>
        <v>0</v>
      </c>
      <c r="M14" s="22">
        <f>IF(OR($B14="", $C14=""), "", SUMIF('Time Entries'!$S$12:$S$1011, _xlfn.CONCAT(M$10, " - ", $Y14), 'Time Entries'!$D$12:$D$1011)+SUMIF('Time Entries'!$T$12:$T$1011, _xlfn.CONCAT(M$10, " - ", $Y14), 'Time Entries'!$F$12:$F$1011)+SUMIF('Time Entries'!$U$12:$U$1011, _xlfn.CONCAT(M$10, " - ", $Y14), 'Time Entries'!$H$12:$H$1011)+SUMIF('Time Entries'!$V$12:$V$1011, _xlfn.CONCAT(M$10, " - ", $Y14), 'Time Entries'!$J$12:$J$1011))</f>
        <v>0</v>
      </c>
      <c r="N14" s="22">
        <f>IF(OR($B14="", $C14=""), "", SUMIF('Time Entries'!$S$12:$S$1011, _xlfn.CONCAT(N$10, " - ", $Y14), 'Time Entries'!$D$12:$D$1011)+SUMIF('Time Entries'!$T$12:$T$1011, _xlfn.CONCAT(N$10, " - ", $Y14), 'Time Entries'!$F$12:$F$1011)+SUMIF('Time Entries'!$U$12:$U$1011, _xlfn.CONCAT(N$10, " - ", $Y14), 'Time Entries'!$H$12:$H$1011)+SUMIF('Time Entries'!$V$12:$V$1011, _xlfn.CONCAT(N$10, " - ", $Y14), 'Time Entries'!$J$12:$J$1011))</f>
        <v>0</v>
      </c>
      <c r="O14" s="22">
        <f>IF(OR($B14="", $C14=""), "", SUMIF('Time Entries'!$S$12:$S$1011, _xlfn.CONCAT(O$10, " - ", $Y14), 'Time Entries'!$D$12:$D$1011)+SUMIF('Time Entries'!$T$12:$T$1011, _xlfn.CONCAT(O$10, " - ", $Y14), 'Time Entries'!$F$12:$F$1011)+SUMIF('Time Entries'!$U$12:$U$1011, _xlfn.CONCAT(O$10, " - ", $Y14), 'Time Entries'!$H$12:$H$1011)+SUMIF('Time Entries'!$V$12:$V$1011, _xlfn.CONCAT(O$10, " - ", $Y14), 'Time Entries'!$J$12:$J$1011))</f>
        <v>0.125</v>
      </c>
      <c r="P14" s="22">
        <f>IF(OR($B14="", $C14=""), "", SUMIF('Time Entries'!$S$12:$S$1011, _xlfn.CONCAT(P$10, " - ", $Y14), 'Time Entries'!$D$12:$D$1011)+SUMIF('Time Entries'!$T$12:$T$1011, _xlfn.CONCAT(P$10, " - ", $Y14), 'Time Entries'!$F$12:$F$1011)+SUMIF('Time Entries'!$U$12:$U$1011, _xlfn.CONCAT(P$10, " - ", $Y14), 'Time Entries'!$H$12:$H$1011)+SUMIF('Time Entries'!$V$12:$V$1011, _xlfn.CONCAT(P$10, " - ", $Y14), 'Time Entries'!$J$12:$J$1011))</f>
        <v>0</v>
      </c>
      <c r="Q14" s="22">
        <f>IF(OR($B14="", $C14=""), "", SUMIF('Time Entries'!$S$12:$S$1011, _xlfn.CONCAT(Q$10, " - ", $Y14), 'Time Entries'!$D$12:$D$1011)+SUMIF('Time Entries'!$T$12:$T$1011, _xlfn.CONCAT(Q$10, " - ", $Y14), 'Time Entries'!$F$12:$F$1011)+SUMIF('Time Entries'!$U$12:$U$1011, _xlfn.CONCAT(Q$10, " - ", $Y14), 'Time Entries'!$H$12:$H$1011)+SUMIF('Time Entries'!$V$12:$V$1011, _xlfn.CONCAT(Q$10, " - ", $Y14), 'Time Entries'!$J$12:$J$1011))</f>
        <v>0</v>
      </c>
      <c r="R14" s="22">
        <f>IF(OR($B14="", $C14=""), "", SUMIF('Time Entries'!$S$12:$S$1011, _xlfn.CONCAT(R$10, " - ", $Y14), 'Time Entries'!$D$12:$D$1011)+SUMIF('Time Entries'!$T$12:$T$1011, _xlfn.CONCAT(R$10, " - ", $Y14), 'Time Entries'!$F$12:$F$1011)+SUMIF('Time Entries'!$U$12:$U$1011, _xlfn.CONCAT(R$10, " - ", $Y14), 'Time Entries'!$H$12:$H$1011)+SUMIF('Time Entries'!$V$12:$V$1011, _xlfn.CONCAT(R$10, " - ", $Y14), 'Time Entries'!$J$12:$J$1011))</f>
        <v>0</v>
      </c>
      <c r="S14" s="22">
        <f>IF(OR($B14="", $C14=""), "", SUMIF('Time Entries'!$S$12:$S$1011, _xlfn.CONCAT(S$10, " - ", $Y14), 'Time Entries'!$D$12:$D$1011)+SUMIF('Time Entries'!$T$12:$T$1011, _xlfn.CONCAT(S$10, " - ", $Y14), 'Time Entries'!$F$12:$F$1011)+SUMIF('Time Entries'!$U$12:$U$1011, _xlfn.CONCAT(S$10, " - ", $Y14), 'Time Entries'!$H$12:$H$1011)+SUMIF('Time Entries'!$V$12:$V$1011, _xlfn.CONCAT(S$10, " - ", $Y14), 'Time Entries'!$J$12:$J$1011))</f>
        <v>0</v>
      </c>
      <c r="T14" s="24">
        <f>IF(OR($B14="", $C14=""), "", SUMIF('Time Entries'!$S$12:$S$1011, _xlfn.CONCAT(T$10, " - ", $Y14), 'Time Entries'!$D$12:$D$1011)+SUMIF('Time Entries'!$T$12:$T$1011, _xlfn.CONCAT(T$10, " - ", $Y14), 'Time Entries'!$F$12:$F$1011)+SUMIF('Time Entries'!$U$12:$U$1011, _xlfn.CONCAT(T$10, " - ", $Y14), 'Time Entries'!$H$12:$H$1011)+SUMIF('Time Entries'!$V$12:$V$1011, _xlfn.CONCAT(T$10, " - ", $Y14), 'Time Entries'!$J$12:$J$1011))</f>
        <v>0</v>
      </c>
      <c r="U14" s="48"/>
      <c r="W14" s="17" t="str">
        <f t="shared" si="4"/>
        <v/>
      </c>
      <c r="Y14" s="17" t="str">
        <f t="shared" si="5"/>
        <v>Client 3 - Test Job 3</v>
      </c>
      <c r="AA14" s="14">
        <f t="shared" si="1"/>
        <v>43709</v>
      </c>
      <c r="AB14" s="17" t="str">
        <f>TEXT($AA$14, "mmm yyyy")</f>
        <v>Sep 2019</v>
      </c>
      <c r="AD14" s="17" t="str">
        <f t="shared" si="6"/>
        <v/>
      </c>
      <c r="AF14" s="17" t="str">
        <f t="shared" si="7"/>
        <v>X</v>
      </c>
      <c r="AH14" s="17" t="str">
        <f>IF($B14="", "", IF(COUNTIF($B$12:$B14, $B14)&gt;1, "", $B14))</f>
        <v>Client 3</v>
      </c>
      <c r="AI14" s="17">
        <f>IF($AH14="", "", COUNTIF($AH$12:$AH$261, "&lt;"&amp;$AH14)+1+COUNTIF($AH$12:$AH14, $AH14)-1-$AH$10)</f>
        <v>3</v>
      </c>
      <c r="AK14" s="17" t="str">
        <f t="shared" si="8"/>
        <v/>
      </c>
      <c r="AL14" s="17" t="str">
        <f>IF($AK14="", "", COUNTIF($AK$12:$AK$261, "&lt;"&amp;$AK14)+1+COUNTIF($AK$12:$AK14, $AK14)-1-$AK$10)</f>
        <v/>
      </c>
    </row>
    <row r="15" spans="1:39" x14ac:dyDescent="0.25">
      <c r="A15" s="48"/>
      <c r="B15" s="40" t="s">
        <v>70</v>
      </c>
      <c r="C15" s="41" t="s">
        <v>71</v>
      </c>
      <c r="D15" s="42">
        <v>0.41666666666666669</v>
      </c>
      <c r="E15" s="48"/>
      <c r="F15" s="27">
        <f t="shared" si="2"/>
        <v>0.75347222222222221</v>
      </c>
      <c r="G15" s="27" t="str">
        <f t="shared" si="3"/>
        <v>-8:05</v>
      </c>
      <c r="H15" s="48"/>
      <c r="I15" s="31">
        <f>IF(OR($B15="", $C15=""), "", SUMIF('Time Entries'!$S$12:$S$1011, _xlfn.CONCAT(I$10, " - ", $Y15), 'Time Entries'!$D$12:$D$1011)+SUMIF('Time Entries'!$T$12:$T$1011, _xlfn.CONCAT(I$10, " - ", $Y15), 'Time Entries'!$F$12:$F$1011)+SUMIF('Time Entries'!$U$12:$U$1011, _xlfn.CONCAT(I$10, " - ", $Y15), 'Time Entries'!$H$12:$H$1011)+SUMIF('Time Entries'!$V$12:$V$1011, _xlfn.CONCAT(I$10, " - ", $Y15), 'Time Entries'!$J$12:$J$1011))</f>
        <v>0.24305555555555555</v>
      </c>
      <c r="J15" s="22">
        <f>IF(OR($B15="", $C15=""), "", SUMIF('Time Entries'!$S$12:$S$1011, _xlfn.CONCAT(J$10, " - ", $Y15), 'Time Entries'!$D$12:$D$1011)+SUMIF('Time Entries'!$T$12:$T$1011, _xlfn.CONCAT(J$10, " - ", $Y15), 'Time Entries'!$F$12:$F$1011)+SUMIF('Time Entries'!$U$12:$U$1011, _xlfn.CONCAT(J$10, " - ", $Y15), 'Time Entries'!$H$12:$H$1011)+SUMIF('Time Entries'!$V$12:$V$1011, _xlfn.CONCAT(J$10, " - ", $Y15), 'Time Entries'!$J$12:$J$1011))</f>
        <v>0</v>
      </c>
      <c r="K15" s="22">
        <f>IF(OR($B15="", $C15=""), "", SUMIF('Time Entries'!$S$12:$S$1011, _xlfn.CONCAT(K$10, " - ", $Y15), 'Time Entries'!$D$12:$D$1011)+SUMIF('Time Entries'!$T$12:$T$1011, _xlfn.CONCAT(K$10, " - ", $Y15), 'Time Entries'!$F$12:$F$1011)+SUMIF('Time Entries'!$U$12:$U$1011, _xlfn.CONCAT(K$10, " - ", $Y15), 'Time Entries'!$H$12:$H$1011)+SUMIF('Time Entries'!$V$12:$V$1011, _xlfn.CONCAT(K$10, " - ", $Y15), 'Time Entries'!$J$12:$J$1011))</f>
        <v>6.25E-2</v>
      </c>
      <c r="L15" s="22">
        <f>IF(OR($B15="", $C15=""), "", SUMIF('Time Entries'!$S$12:$S$1011, _xlfn.CONCAT(L$10, " - ", $Y15), 'Time Entries'!$D$12:$D$1011)+SUMIF('Time Entries'!$T$12:$T$1011, _xlfn.CONCAT(L$10, " - ", $Y15), 'Time Entries'!$F$12:$F$1011)+SUMIF('Time Entries'!$U$12:$U$1011, _xlfn.CONCAT(L$10, " - ", $Y15), 'Time Entries'!$H$12:$H$1011)+SUMIF('Time Entries'!$V$12:$V$1011, _xlfn.CONCAT(L$10, " - ", $Y15), 'Time Entries'!$J$12:$J$1011))</f>
        <v>8.3333333333333329E-2</v>
      </c>
      <c r="M15" s="22">
        <f>IF(OR($B15="", $C15=""), "", SUMIF('Time Entries'!$S$12:$S$1011, _xlfn.CONCAT(M$10, " - ", $Y15), 'Time Entries'!$D$12:$D$1011)+SUMIF('Time Entries'!$T$12:$T$1011, _xlfn.CONCAT(M$10, " - ", $Y15), 'Time Entries'!$F$12:$F$1011)+SUMIF('Time Entries'!$U$12:$U$1011, _xlfn.CONCAT(M$10, " - ", $Y15), 'Time Entries'!$H$12:$H$1011)+SUMIF('Time Entries'!$V$12:$V$1011, _xlfn.CONCAT(M$10, " - ", $Y15), 'Time Entries'!$J$12:$J$1011))</f>
        <v>0</v>
      </c>
      <c r="N15" s="22">
        <f>IF(OR($B15="", $C15=""), "", SUMIF('Time Entries'!$S$12:$S$1011, _xlfn.CONCAT(N$10, " - ", $Y15), 'Time Entries'!$D$12:$D$1011)+SUMIF('Time Entries'!$T$12:$T$1011, _xlfn.CONCAT(N$10, " - ", $Y15), 'Time Entries'!$F$12:$F$1011)+SUMIF('Time Entries'!$U$12:$U$1011, _xlfn.CONCAT(N$10, " - ", $Y15), 'Time Entries'!$H$12:$H$1011)+SUMIF('Time Entries'!$V$12:$V$1011, _xlfn.CONCAT(N$10, " - ", $Y15), 'Time Entries'!$J$12:$J$1011))</f>
        <v>0.16666666666666666</v>
      </c>
      <c r="O15" s="22">
        <f>IF(OR($B15="", $C15=""), "", SUMIF('Time Entries'!$S$12:$S$1011, _xlfn.CONCAT(O$10, " - ", $Y15), 'Time Entries'!$D$12:$D$1011)+SUMIF('Time Entries'!$T$12:$T$1011, _xlfn.CONCAT(O$10, " - ", $Y15), 'Time Entries'!$F$12:$F$1011)+SUMIF('Time Entries'!$U$12:$U$1011, _xlfn.CONCAT(O$10, " - ", $Y15), 'Time Entries'!$H$12:$H$1011)+SUMIF('Time Entries'!$V$12:$V$1011, _xlfn.CONCAT(O$10, " - ", $Y15), 'Time Entries'!$J$12:$J$1011))</f>
        <v>0</v>
      </c>
      <c r="P15" s="22">
        <f>IF(OR($B15="", $C15=""), "", SUMIF('Time Entries'!$S$12:$S$1011, _xlfn.CONCAT(P$10, " - ", $Y15), 'Time Entries'!$D$12:$D$1011)+SUMIF('Time Entries'!$T$12:$T$1011, _xlfn.CONCAT(P$10, " - ", $Y15), 'Time Entries'!$F$12:$F$1011)+SUMIF('Time Entries'!$U$12:$U$1011, _xlfn.CONCAT(P$10, " - ", $Y15), 'Time Entries'!$H$12:$H$1011)+SUMIF('Time Entries'!$V$12:$V$1011, _xlfn.CONCAT(P$10, " - ", $Y15), 'Time Entries'!$J$12:$J$1011))</f>
        <v>0</v>
      </c>
      <c r="Q15" s="22">
        <f>IF(OR($B15="", $C15=""), "", SUMIF('Time Entries'!$S$12:$S$1011, _xlfn.CONCAT(Q$10, " - ", $Y15), 'Time Entries'!$D$12:$D$1011)+SUMIF('Time Entries'!$T$12:$T$1011, _xlfn.CONCAT(Q$10, " - ", $Y15), 'Time Entries'!$F$12:$F$1011)+SUMIF('Time Entries'!$U$12:$U$1011, _xlfn.CONCAT(Q$10, " - ", $Y15), 'Time Entries'!$H$12:$H$1011)+SUMIF('Time Entries'!$V$12:$V$1011, _xlfn.CONCAT(Q$10, " - ", $Y15), 'Time Entries'!$J$12:$J$1011))</f>
        <v>0.19791666666666666</v>
      </c>
      <c r="R15" s="22">
        <f>IF(OR($B15="", $C15=""), "", SUMIF('Time Entries'!$S$12:$S$1011, _xlfn.CONCAT(R$10, " - ", $Y15), 'Time Entries'!$D$12:$D$1011)+SUMIF('Time Entries'!$T$12:$T$1011, _xlfn.CONCAT(R$10, " - ", $Y15), 'Time Entries'!$F$12:$F$1011)+SUMIF('Time Entries'!$U$12:$U$1011, _xlfn.CONCAT(R$10, " - ", $Y15), 'Time Entries'!$H$12:$H$1011)+SUMIF('Time Entries'!$V$12:$V$1011, _xlfn.CONCAT(R$10, " - ", $Y15), 'Time Entries'!$J$12:$J$1011))</f>
        <v>0</v>
      </c>
      <c r="S15" s="22">
        <f>IF(OR($B15="", $C15=""), "", SUMIF('Time Entries'!$S$12:$S$1011, _xlfn.CONCAT(S$10, " - ", $Y15), 'Time Entries'!$D$12:$D$1011)+SUMIF('Time Entries'!$T$12:$T$1011, _xlfn.CONCAT(S$10, " - ", $Y15), 'Time Entries'!$F$12:$F$1011)+SUMIF('Time Entries'!$U$12:$U$1011, _xlfn.CONCAT(S$10, " - ", $Y15), 'Time Entries'!$H$12:$H$1011)+SUMIF('Time Entries'!$V$12:$V$1011, _xlfn.CONCAT(S$10, " - ", $Y15), 'Time Entries'!$J$12:$J$1011))</f>
        <v>0</v>
      </c>
      <c r="T15" s="24">
        <f>IF(OR($B15="", $C15=""), "", SUMIF('Time Entries'!$S$12:$S$1011, _xlfn.CONCAT(T$10, " - ", $Y15), 'Time Entries'!$D$12:$D$1011)+SUMIF('Time Entries'!$T$12:$T$1011, _xlfn.CONCAT(T$10, " - ", $Y15), 'Time Entries'!$F$12:$F$1011)+SUMIF('Time Entries'!$U$12:$U$1011, _xlfn.CONCAT(T$10, " - ", $Y15), 'Time Entries'!$H$12:$H$1011)+SUMIF('Time Entries'!$V$12:$V$1011, _xlfn.CONCAT(T$10, " - ", $Y15), 'Time Entries'!$J$12:$J$1011))</f>
        <v>0</v>
      </c>
      <c r="U15" s="48"/>
      <c r="W15" s="17" t="str">
        <f t="shared" si="4"/>
        <v/>
      </c>
      <c r="Y15" s="17" t="str">
        <f t="shared" si="5"/>
        <v>Client 4 - Test Job 4</v>
      </c>
      <c r="AA15" s="14">
        <f t="shared" si="1"/>
        <v>43739</v>
      </c>
      <c r="AB15" s="17" t="str">
        <f>TEXT($AA$15, "mmm yyyy")</f>
        <v>Oct 2019</v>
      </c>
      <c r="AD15" s="17" t="str">
        <f t="shared" si="6"/>
        <v/>
      </c>
      <c r="AF15" s="17" t="str">
        <f t="shared" si="7"/>
        <v>X</v>
      </c>
      <c r="AH15" s="17" t="str">
        <f>IF($B15="", "", IF(COUNTIF($B$12:$B15, $B15)&gt;1, "", $B15))</f>
        <v>Client 4</v>
      </c>
      <c r="AI15" s="17">
        <f>IF($AH15="", "", COUNTIF($AH$12:$AH$261, "&lt;"&amp;$AH15)+1+COUNTIF($AH$12:$AH15, $AH15)-1-$AH$10)</f>
        <v>4</v>
      </c>
      <c r="AK15" s="17" t="str">
        <f t="shared" si="8"/>
        <v/>
      </c>
      <c r="AL15" s="17" t="str">
        <f>IF($AK15="", "", COUNTIF($AK$12:$AK$261, "&lt;"&amp;$AK15)+1+COUNTIF($AK$12:$AK15, $AK15)-1-$AK$10)</f>
        <v/>
      </c>
    </row>
    <row r="16" spans="1:39" x14ac:dyDescent="0.25">
      <c r="A16" s="48"/>
      <c r="B16" s="40" t="s">
        <v>72</v>
      </c>
      <c r="C16" s="41" t="s">
        <v>73</v>
      </c>
      <c r="D16" s="42">
        <v>0.41666666666666669</v>
      </c>
      <c r="E16" s="48"/>
      <c r="F16" s="27">
        <f t="shared" si="2"/>
        <v>0.73958333333333337</v>
      </c>
      <c r="G16" s="27" t="str">
        <f t="shared" si="3"/>
        <v>-7:45</v>
      </c>
      <c r="H16" s="48"/>
      <c r="I16" s="31">
        <f>IF(OR($B16="", $C16=""), "", SUMIF('Time Entries'!$S$12:$S$1011, _xlfn.CONCAT(I$10, " - ", $Y16), 'Time Entries'!$D$12:$D$1011)+SUMIF('Time Entries'!$T$12:$T$1011, _xlfn.CONCAT(I$10, " - ", $Y16), 'Time Entries'!$F$12:$F$1011)+SUMIF('Time Entries'!$U$12:$U$1011, _xlfn.CONCAT(I$10, " - ", $Y16), 'Time Entries'!$H$12:$H$1011)+SUMIF('Time Entries'!$V$12:$V$1011, _xlfn.CONCAT(I$10, " - ", $Y16), 'Time Entries'!$J$12:$J$1011))</f>
        <v>0</v>
      </c>
      <c r="J16" s="22">
        <f>IF(OR($B16="", $C16=""), "", SUMIF('Time Entries'!$S$12:$S$1011, _xlfn.CONCAT(J$10, " - ", $Y16), 'Time Entries'!$D$12:$D$1011)+SUMIF('Time Entries'!$T$12:$T$1011, _xlfn.CONCAT(J$10, " - ", $Y16), 'Time Entries'!$F$12:$F$1011)+SUMIF('Time Entries'!$U$12:$U$1011, _xlfn.CONCAT(J$10, " - ", $Y16), 'Time Entries'!$H$12:$H$1011)+SUMIF('Time Entries'!$V$12:$V$1011, _xlfn.CONCAT(J$10, " - ", $Y16), 'Time Entries'!$J$12:$J$1011))</f>
        <v>0.16666666666666666</v>
      </c>
      <c r="K16" s="22">
        <f>IF(OR($B16="", $C16=""), "", SUMIF('Time Entries'!$S$12:$S$1011, _xlfn.CONCAT(K$10, " - ", $Y16), 'Time Entries'!$D$12:$D$1011)+SUMIF('Time Entries'!$T$12:$T$1011, _xlfn.CONCAT(K$10, " - ", $Y16), 'Time Entries'!$F$12:$F$1011)+SUMIF('Time Entries'!$U$12:$U$1011, _xlfn.CONCAT(K$10, " - ", $Y16), 'Time Entries'!$H$12:$H$1011)+SUMIF('Time Entries'!$V$12:$V$1011, _xlfn.CONCAT(K$10, " - ", $Y16), 'Time Entries'!$J$12:$J$1011))</f>
        <v>0</v>
      </c>
      <c r="L16" s="22">
        <f>IF(OR($B16="", $C16=""), "", SUMIF('Time Entries'!$S$12:$S$1011, _xlfn.CONCAT(L$10, " - ", $Y16), 'Time Entries'!$D$12:$D$1011)+SUMIF('Time Entries'!$T$12:$T$1011, _xlfn.CONCAT(L$10, " - ", $Y16), 'Time Entries'!$F$12:$F$1011)+SUMIF('Time Entries'!$U$12:$U$1011, _xlfn.CONCAT(L$10, " - ", $Y16), 'Time Entries'!$H$12:$H$1011)+SUMIF('Time Entries'!$V$12:$V$1011, _xlfn.CONCAT(L$10, " - ", $Y16), 'Time Entries'!$J$12:$J$1011))</f>
        <v>5.2083333333333336E-2</v>
      </c>
      <c r="M16" s="22">
        <f>IF(OR($B16="", $C16=""), "", SUMIF('Time Entries'!$S$12:$S$1011, _xlfn.CONCAT(M$10, " - ", $Y16), 'Time Entries'!$D$12:$D$1011)+SUMIF('Time Entries'!$T$12:$T$1011, _xlfn.CONCAT(M$10, " - ", $Y16), 'Time Entries'!$F$12:$F$1011)+SUMIF('Time Entries'!$U$12:$U$1011, _xlfn.CONCAT(M$10, " - ", $Y16), 'Time Entries'!$H$12:$H$1011)+SUMIF('Time Entries'!$V$12:$V$1011, _xlfn.CONCAT(M$10, " - ", $Y16), 'Time Entries'!$J$12:$J$1011))</f>
        <v>0.29166666666666669</v>
      </c>
      <c r="N16" s="22">
        <f>IF(OR($B16="", $C16=""), "", SUMIF('Time Entries'!$S$12:$S$1011, _xlfn.CONCAT(N$10, " - ", $Y16), 'Time Entries'!$D$12:$D$1011)+SUMIF('Time Entries'!$T$12:$T$1011, _xlfn.CONCAT(N$10, " - ", $Y16), 'Time Entries'!$F$12:$F$1011)+SUMIF('Time Entries'!$U$12:$U$1011, _xlfn.CONCAT(N$10, " - ", $Y16), 'Time Entries'!$H$12:$H$1011)+SUMIF('Time Entries'!$V$12:$V$1011, _xlfn.CONCAT(N$10, " - ", $Y16), 'Time Entries'!$J$12:$J$1011))</f>
        <v>0</v>
      </c>
      <c r="O16" s="22">
        <f>IF(OR($B16="", $C16=""), "", SUMIF('Time Entries'!$S$12:$S$1011, _xlfn.CONCAT(O$10, " - ", $Y16), 'Time Entries'!$D$12:$D$1011)+SUMIF('Time Entries'!$T$12:$T$1011, _xlfn.CONCAT(O$10, " - ", $Y16), 'Time Entries'!$F$12:$F$1011)+SUMIF('Time Entries'!$U$12:$U$1011, _xlfn.CONCAT(O$10, " - ", $Y16), 'Time Entries'!$H$12:$H$1011)+SUMIF('Time Entries'!$V$12:$V$1011, _xlfn.CONCAT(O$10, " - ", $Y16), 'Time Entries'!$J$12:$J$1011))</f>
        <v>0</v>
      </c>
      <c r="P16" s="22">
        <f>IF(OR($B16="", $C16=""), "", SUMIF('Time Entries'!$S$12:$S$1011, _xlfn.CONCAT(P$10, " - ", $Y16), 'Time Entries'!$D$12:$D$1011)+SUMIF('Time Entries'!$T$12:$T$1011, _xlfn.CONCAT(P$10, " - ", $Y16), 'Time Entries'!$F$12:$F$1011)+SUMIF('Time Entries'!$U$12:$U$1011, _xlfn.CONCAT(P$10, " - ", $Y16), 'Time Entries'!$H$12:$H$1011)+SUMIF('Time Entries'!$V$12:$V$1011, _xlfn.CONCAT(P$10, " - ", $Y16), 'Time Entries'!$J$12:$J$1011))</f>
        <v>0.22916666666666666</v>
      </c>
      <c r="Q16" s="22">
        <f>IF(OR($B16="", $C16=""), "", SUMIF('Time Entries'!$S$12:$S$1011, _xlfn.CONCAT(Q$10, " - ", $Y16), 'Time Entries'!$D$12:$D$1011)+SUMIF('Time Entries'!$T$12:$T$1011, _xlfn.CONCAT(Q$10, " - ", $Y16), 'Time Entries'!$F$12:$F$1011)+SUMIF('Time Entries'!$U$12:$U$1011, _xlfn.CONCAT(Q$10, " - ", $Y16), 'Time Entries'!$H$12:$H$1011)+SUMIF('Time Entries'!$V$12:$V$1011, _xlfn.CONCAT(Q$10, " - ", $Y16), 'Time Entries'!$J$12:$J$1011))</f>
        <v>0</v>
      </c>
      <c r="R16" s="22">
        <f>IF(OR($B16="", $C16=""), "", SUMIF('Time Entries'!$S$12:$S$1011, _xlfn.CONCAT(R$10, " - ", $Y16), 'Time Entries'!$D$12:$D$1011)+SUMIF('Time Entries'!$T$12:$T$1011, _xlfn.CONCAT(R$10, " - ", $Y16), 'Time Entries'!$F$12:$F$1011)+SUMIF('Time Entries'!$U$12:$U$1011, _xlfn.CONCAT(R$10, " - ", $Y16), 'Time Entries'!$H$12:$H$1011)+SUMIF('Time Entries'!$V$12:$V$1011, _xlfn.CONCAT(R$10, " - ", $Y16), 'Time Entries'!$J$12:$J$1011))</f>
        <v>0</v>
      </c>
      <c r="S16" s="22">
        <f>IF(OR($B16="", $C16=""), "", SUMIF('Time Entries'!$S$12:$S$1011, _xlfn.CONCAT(S$10, " - ", $Y16), 'Time Entries'!$D$12:$D$1011)+SUMIF('Time Entries'!$T$12:$T$1011, _xlfn.CONCAT(S$10, " - ", $Y16), 'Time Entries'!$F$12:$F$1011)+SUMIF('Time Entries'!$U$12:$U$1011, _xlfn.CONCAT(S$10, " - ", $Y16), 'Time Entries'!$H$12:$H$1011)+SUMIF('Time Entries'!$V$12:$V$1011, _xlfn.CONCAT(S$10, " - ", $Y16), 'Time Entries'!$J$12:$J$1011))</f>
        <v>0</v>
      </c>
      <c r="T16" s="24">
        <f>IF(OR($B16="", $C16=""), "", SUMIF('Time Entries'!$S$12:$S$1011, _xlfn.CONCAT(T$10, " - ", $Y16), 'Time Entries'!$D$12:$D$1011)+SUMIF('Time Entries'!$T$12:$T$1011, _xlfn.CONCAT(T$10, " - ", $Y16), 'Time Entries'!$F$12:$F$1011)+SUMIF('Time Entries'!$U$12:$U$1011, _xlfn.CONCAT(T$10, " - ", $Y16), 'Time Entries'!$H$12:$H$1011)+SUMIF('Time Entries'!$V$12:$V$1011, _xlfn.CONCAT(T$10, " - ", $Y16), 'Time Entries'!$J$12:$J$1011))</f>
        <v>0</v>
      </c>
      <c r="U16" s="48"/>
      <c r="W16" s="17" t="str">
        <f t="shared" si="4"/>
        <v/>
      </c>
      <c r="Y16" s="17" t="str">
        <f t="shared" si="5"/>
        <v>Client 5 - Test Job 5</v>
      </c>
      <c r="AA16" s="14">
        <f t="shared" si="1"/>
        <v>43770</v>
      </c>
      <c r="AB16" s="17" t="str">
        <f>TEXT($AA$16, "mmm yyyy")</f>
        <v>Nov 2019</v>
      </c>
      <c r="AD16" s="17" t="str">
        <f t="shared" si="6"/>
        <v/>
      </c>
      <c r="AF16" s="17" t="str">
        <f t="shared" si="7"/>
        <v>X</v>
      </c>
      <c r="AH16" s="17" t="str">
        <f>IF($B16="", "", IF(COUNTIF($B$12:$B16, $B16)&gt;1, "", $B16))</f>
        <v>Client 5</v>
      </c>
      <c r="AI16" s="17">
        <f>IF($AH16="", "", COUNTIF($AH$12:$AH$261, "&lt;"&amp;$AH16)+1+COUNTIF($AH$12:$AH16, $AH16)-1-$AH$10)</f>
        <v>5</v>
      </c>
      <c r="AK16" s="17" t="str">
        <f t="shared" si="8"/>
        <v/>
      </c>
      <c r="AL16" s="17" t="str">
        <f>IF($AK16="", "", COUNTIF($AK$12:$AK$261, "&lt;"&amp;$AK16)+1+COUNTIF($AK$12:$AK16, $AK16)-1-$AK$10)</f>
        <v/>
      </c>
    </row>
    <row r="17" spans="1:38" x14ac:dyDescent="0.25">
      <c r="A17" s="48"/>
      <c r="B17" s="54"/>
      <c r="C17" s="55"/>
      <c r="D17" s="56"/>
      <c r="E17" s="48"/>
      <c r="F17" s="27" t="str">
        <f t="shared" si="2"/>
        <v/>
      </c>
      <c r="G17" s="27" t="str">
        <f t="shared" si="3"/>
        <v/>
      </c>
      <c r="H17" s="48"/>
      <c r="I17" s="31" t="str">
        <f>IF(OR($B17="", $C17=""), "", SUMIF('Time Entries'!$S$12:$S$1011, _xlfn.CONCAT(I$10, " - ", $Y17), 'Time Entries'!$D$12:$D$1011)+SUMIF('Time Entries'!$T$12:$T$1011, _xlfn.CONCAT(I$10, " - ", $Y17), 'Time Entries'!$F$12:$F$1011)+SUMIF('Time Entries'!$U$12:$U$1011, _xlfn.CONCAT(I$10, " - ", $Y17), 'Time Entries'!$H$12:$H$1011)+SUMIF('Time Entries'!$V$12:$V$1011, _xlfn.CONCAT(I$10, " - ", $Y17), 'Time Entries'!$J$12:$J$1011))</f>
        <v/>
      </c>
      <c r="J17" s="22" t="str">
        <f>IF(OR($B17="", $C17=""), "", SUMIF('Time Entries'!$S$12:$S$1011, _xlfn.CONCAT(J$10, " - ", $Y17), 'Time Entries'!$D$12:$D$1011)+SUMIF('Time Entries'!$T$12:$T$1011, _xlfn.CONCAT(J$10, " - ", $Y17), 'Time Entries'!$F$12:$F$1011)+SUMIF('Time Entries'!$U$12:$U$1011, _xlfn.CONCAT(J$10, " - ", $Y17), 'Time Entries'!$H$12:$H$1011)+SUMIF('Time Entries'!$V$12:$V$1011, _xlfn.CONCAT(J$10, " - ", $Y17), 'Time Entries'!$J$12:$J$1011))</f>
        <v/>
      </c>
      <c r="K17" s="22" t="str">
        <f>IF(OR($B17="", $C17=""), "", SUMIF('Time Entries'!$S$12:$S$1011, _xlfn.CONCAT(K$10, " - ", $Y17), 'Time Entries'!$D$12:$D$1011)+SUMIF('Time Entries'!$T$12:$T$1011, _xlfn.CONCAT(K$10, " - ", $Y17), 'Time Entries'!$F$12:$F$1011)+SUMIF('Time Entries'!$U$12:$U$1011, _xlfn.CONCAT(K$10, " - ", $Y17), 'Time Entries'!$H$12:$H$1011)+SUMIF('Time Entries'!$V$12:$V$1011, _xlfn.CONCAT(K$10, " - ", $Y17), 'Time Entries'!$J$12:$J$1011))</f>
        <v/>
      </c>
      <c r="L17" s="22" t="str">
        <f>IF(OR($B17="", $C17=""), "", SUMIF('Time Entries'!$S$12:$S$1011, _xlfn.CONCAT(L$10, " - ", $Y17), 'Time Entries'!$D$12:$D$1011)+SUMIF('Time Entries'!$T$12:$T$1011, _xlfn.CONCAT(L$10, " - ", $Y17), 'Time Entries'!$F$12:$F$1011)+SUMIF('Time Entries'!$U$12:$U$1011, _xlfn.CONCAT(L$10, " - ", $Y17), 'Time Entries'!$H$12:$H$1011)+SUMIF('Time Entries'!$V$12:$V$1011, _xlfn.CONCAT(L$10, " - ", $Y17), 'Time Entries'!$J$12:$J$1011))</f>
        <v/>
      </c>
      <c r="M17" s="22" t="str">
        <f>IF(OR($B17="", $C17=""), "", SUMIF('Time Entries'!$S$12:$S$1011, _xlfn.CONCAT(M$10, " - ", $Y17), 'Time Entries'!$D$12:$D$1011)+SUMIF('Time Entries'!$T$12:$T$1011, _xlfn.CONCAT(M$10, " - ", $Y17), 'Time Entries'!$F$12:$F$1011)+SUMIF('Time Entries'!$U$12:$U$1011, _xlfn.CONCAT(M$10, " - ", $Y17), 'Time Entries'!$H$12:$H$1011)+SUMIF('Time Entries'!$V$12:$V$1011, _xlfn.CONCAT(M$10, " - ", $Y17), 'Time Entries'!$J$12:$J$1011))</f>
        <v/>
      </c>
      <c r="N17" s="22" t="str">
        <f>IF(OR($B17="", $C17=""), "", SUMIF('Time Entries'!$S$12:$S$1011, _xlfn.CONCAT(N$10, " - ", $Y17), 'Time Entries'!$D$12:$D$1011)+SUMIF('Time Entries'!$T$12:$T$1011, _xlfn.CONCAT(N$10, " - ", $Y17), 'Time Entries'!$F$12:$F$1011)+SUMIF('Time Entries'!$U$12:$U$1011, _xlfn.CONCAT(N$10, " - ", $Y17), 'Time Entries'!$H$12:$H$1011)+SUMIF('Time Entries'!$V$12:$V$1011, _xlfn.CONCAT(N$10, " - ", $Y17), 'Time Entries'!$J$12:$J$1011))</f>
        <v/>
      </c>
      <c r="O17" s="22" t="str">
        <f>IF(OR($B17="", $C17=""), "", SUMIF('Time Entries'!$S$12:$S$1011, _xlfn.CONCAT(O$10, " - ", $Y17), 'Time Entries'!$D$12:$D$1011)+SUMIF('Time Entries'!$T$12:$T$1011, _xlfn.CONCAT(O$10, " - ", $Y17), 'Time Entries'!$F$12:$F$1011)+SUMIF('Time Entries'!$U$12:$U$1011, _xlfn.CONCAT(O$10, " - ", $Y17), 'Time Entries'!$H$12:$H$1011)+SUMIF('Time Entries'!$V$12:$V$1011, _xlfn.CONCAT(O$10, " - ", $Y17), 'Time Entries'!$J$12:$J$1011))</f>
        <v/>
      </c>
      <c r="P17" s="22" t="str">
        <f>IF(OR($B17="", $C17=""), "", SUMIF('Time Entries'!$S$12:$S$1011, _xlfn.CONCAT(P$10, " - ", $Y17), 'Time Entries'!$D$12:$D$1011)+SUMIF('Time Entries'!$T$12:$T$1011, _xlfn.CONCAT(P$10, " - ", $Y17), 'Time Entries'!$F$12:$F$1011)+SUMIF('Time Entries'!$U$12:$U$1011, _xlfn.CONCAT(P$10, " - ", $Y17), 'Time Entries'!$H$12:$H$1011)+SUMIF('Time Entries'!$V$12:$V$1011, _xlfn.CONCAT(P$10, " - ", $Y17), 'Time Entries'!$J$12:$J$1011))</f>
        <v/>
      </c>
      <c r="Q17" s="22" t="str">
        <f>IF(OR($B17="", $C17=""), "", SUMIF('Time Entries'!$S$12:$S$1011, _xlfn.CONCAT(Q$10, " - ", $Y17), 'Time Entries'!$D$12:$D$1011)+SUMIF('Time Entries'!$T$12:$T$1011, _xlfn.CONCAT(Q$10, " - ", $Y17), 'Time Entries'!$F$12:$F$1011)+SUMIF('Time Entries'!$U$12:$U$1011, _xlfn.CONCAT(Q$10, " - ", $Y17), 'Time Entries'!$H$12:$H$1011)+SUMIF('Time Entries'!$V$12:$V$1011, _xlfn.CONCAT(Q$10, " - ", $Y17), 'Time Entries'!$J$12:$J$1011))</f>
        <v/>
      </c>
      <c r="R17" s="22" t="str">
        <f>IF(OR($B17="", $C17=""), "", SUMIF('Time Entries'!$S$12:$S$1011, _xlfn.CONCAT(R$10, " - ", $Y17), 'Time Entries'!$D$12:$D$1011)+SUMIF('Time Entries'!$T$12:$T$1011, _xlfn.CONCAT(R$10, " - ", $Y17), 'Time Entries'!$F$12:$F$1011)+SUMIF('Time Entries'!$U$12:$U$1011, _xlfn.CONCAT(R$10, " - ", $Y17), 'Time Entries'!$H$12:$H$1011)+SUMIF('Time Entries'!$V$12:$V$1011, _xlfn.CONCAT(R$10, " - ", $Y17), 'Time Entries'!$J$12:$J$1011))</f>
        <v/>
      </c>
      <c r="S17" s="22" t="str">
        <f>IF(OR($B17="", $C17=""), "", SUMIF('Time Entries'!$S$12:$S$1011, _xlfn.CONCAT(S$10, " - ", $Y17), 'Time Entries'!$D$12:$D$1011)+SUMIF('Time Entries'!$T$12:$T$1011, _xlfn.CONCAT(S$10, " - ", $Y17), 'Time Entries'!$F$12:$F$1011)+SUMIF('Time Entries'!$U$12:$U$1011, _xlfn.CONCAT(S$10, " - ", $Y17), 'Time Entries'!$H$12:$H$1011)+SUMIF('Time Entries'!$V$12:$V$1011, _xlfn.CONCAT(S$10, " - ", $Y17), 'Time Entries'!$J$12:$J$1011))</f>
        <v/>
      </c>
      <c r="T17" s="24" t="str">
        <f>IF(OR($B17="", $C17=""), "", SUMIF('Time Entries'!$S$12:$S$1011, _xlfn.CONCAT(T$10, " - ", $Y17), 'Time Entries'!$D$12:$D$1011)+SUMIF('Time Entries'!$T$12:$T$1011, _xlfn.CONCAT(T$10, " - ", $Y17), 'Time Entries'!$F$12:$F$1011)+SUMIF('Time Entries'!$U$12:$U$1011, _xlfn.CONCAT(T$10, " - ", $Y17), 'Time Entries'!$H$12:$H$1011)+SUMIF('Time Entries'!$V$12:$V$1011, _xlfn.CONCAT(T$10, " - ", $Y17), 'Time Entries'!$J$12:$J$1011))</f>
        <v/>
      </c>
      <c r="U17" s="48"/>
      <c r="W17" s="17" t="str">
        <f t="shared" si="4"/>
        <v/>
      </c>
      <c r="Y17" s="17" t="str">
        <f t="shared" si="5"/>
        <v/>
      </c>
      <c r="AA17" s="14">
        <f t="shared" si="1"/>
        <v>43800</v>
      </c>
      <c r="AB17" s="17" t="str">
        <f>TEXT($AA$17, "mmm yyyy")</f>
        <v>Dec 2019</v>
      </c>
      <c r="AD17" s="17" t="str">
        <f t="shared" si="6"/>
        <v/>
      </c>
      <c r="AF17" s="17" t="str">
        <f t="shared" si="7"/>
        <v/>
      </c>
      <c r="AH17" s="17" t="str">
        <f>IF($B17="", "", IF(COUNTIF($B$12:$B17, $B17)&gt;1, "", $B17))</f>
        <v/>
      </c>
      <c r="AI17" s="17" t="str">
        <f>IF($AH17="", "", COUNTIF($AH$12:$AH$261, "&lt;"&amp;$AH17)+1+COUNTIF($AH$12:$AH17, $AH17)-1-$AH$10)</f>
        <v/>
      </c>
      <c r="AK17" s="17" t="str">
        <f t="shared" si="8"/>
        <v/>
      </c>
      <c r="AL17" s="17" t="str">
        <f>IF($AK17="", "", COUNTIF($AK$12:$AK$261, "&lt;"&amp;$AK17)+1+COUNTIF($AK$12:$AK17, $AK17)-1-$AK$10)</f>
        <v/>
      </c>
    </row>
    <row r="18" spans="1:38" x14ac:dyDescent="0.25">
      <c r="A18" s="48"/>
      <c r="B18" s="57"/>
      <c r="C18" s="58"/>
      <c r="D18" s="59"/>
      <c r="E18" s="48"/>
      <c r="F18" s="27" t="str">
        <f t="shared" si="2"/>
        <v/>
      </c>
      <c r="G18" s="27" t="str">
        <f t="shared" si="3"/>
        <v/>
      </c>
      <c r="H18" s="48"/>
      <c r="I18" s="31" t="str">
        <f>IF(OR($B18="", $C18=""), "", SUMIF('Time Entries'!$S$12:$S$1011, _xlfn.CONCAT(I$10, " - ", $Y18), 'Time Entries'!$D$12:$D$1011)+SUMIF('Time Entries'!$T$12:$T$1011, _xlfn.CONCAT(I$10, " - ", $Y18), 'Time Entries'!$F$12:$F$1011)+SUMIF('Time Entries'!$U$12:$U$1011, _xlfn.CONCAT(I$10, " - ", $Y18), 'Time Entries'!$H$12:$H$1011)+SUMIF('Time Entries'!$V$12:$V$1011, _xlfn.CONCAT(I$10, " - ", $Y18), 'Time Entries'!$J$12:$J$1011))</f>
        <v/>
      </c>
      <c r="J18" s="22" t="str">
        <f>IF(OR($B18="", $C18=""), "", SUMIF('Time Entries'!$S$12:$S$1011, _xlfn.CONCAT(J$10, " - ", $Y18), 'Time Entries'!$D$12:$D$1011)+SUMIF('Time Entries'!$T$12:$T$1011, _xlfn.CONCAT(J$10, " - ", $Y18), 'Time Entries'!$F$12:$F$1011)+SUMIF('Time Entries'!$U$12:$U$1011, _xlfn.CONCAT(J$10, " - ", $Y18), 'Time Entries'!$H$12:$H$1011)+SUMIF('Time Entries'!$V$12:$V$1011, _xlfn.CONCAT(J$10, " - ", $Y18), 'Time Entries'!$J$12:$J$1011))</f>
        <v/>
      </c>
      <c r="K18" s="22" t="str">
        <f>IF(OR($B18="", $C18=""), "", SUMIF('Time Entries'!$S$12:$S$1011, _xlfn.CONCAT(K$10, " - ", $Y18), 'Time Entries'!$D$12:$D$1011)+SUMIF('Time Entries'!$T$12:$T$1011, _xlfn.CONCAT(K$10, " - ", $Y18), 'Time Entries'!$F$12:$F$1011)+SUMIF('Time Entries'!$U$12:$U$1011, _xlfn.CONCAT(K$10, " - ", $Y18), 'Time Entries'!$H$12:$H$1011)+SUMIF('Time Entries'!$V$12:$V$1011, _xlfn.CONCAT(K$10, " - ", $Y18), 'Time Entries'!$J$12:$J$1011))</f>
        <v/>
      </c>
      <c r="L18" s="22" t="str">
        <f>IF(OR($B18="", $C18=""), "", SUMIF('Time Entries'!$S$12:$S$1011, _xlfn.CONCAT(L$10, " - ", $Y18), 'Time Entries'!$D$12:$D$1011)+SUMIF('Time Entries'!$T$12:$T$1011, _xlfn.CONCAT(L$10, " - ", $Y18), 'Time Entries'!$F$12:$F$1011)+SUMIF('Time Entries'!$U$12:$U$1011, _xlfn.CONCAT(L$10, " - ", $Y18), 'Time Entries'!$H$12:$H$1011)+SUMIF('Time Entries'!$V$12:$V$1011, _xlfn.CONCAT(L$10, " - ", $Y18), 'Time Entries'!$J$12:$J$1011))</f>
        <v/>
      </c>
      <c r="M18" s="22" t="str">
        <f>IF(OR($B18="", $C18=""), "", SUMIF('Time Entries'!$S$12:$S$1011, _xlfn.CONCAT(M$10, " - ", $Y18), 'Time Entries'!$D$12:$D$1011)+SUMIF('Time Entries'!$T$12:$T$1011, _xlfn.CONCAT(M$10, " - ", $Y18), 'Time Entries'!$F$12:$F$1011)+SUMIF('Time Entries'!$U$12:$U$1011, _xlfn.CONCAT(M$10, " - ", $Y18), 'Time Entries'!$H$12:$H$1011)+SUMIF('Time Entries'!$V$12:$V$1011, _xlfn.CONCAT(M$10, " - ", $Y18), 'Time Entries'!$J$12:$J$1011))</f>
        <v/>
      </c>
      <c r="N18" s="22" t="str">
        <f>IF(OR($B18="", $C18=""), "", SUMIF('Time Entries'!$S$12:$S$1011, _xlfn.CONCAT(N$10, " - ", $Y18), 'Time Entries'!$D$12:$D$1011)+SUMIF('Time Entries'!$T$12:$T$1011, _xlfn.CONCAT(N$10, " - ", $Y18), 'Time Entries'!$F$12:$F$1011)+SUMIF('Time Entries'!$U$12:$U$1011, _xlfn.CONCAT(N$10, " - ", $Y18), 'Time Entries'!$H$12:$H$1011)+SUMIF('Time Entries'!$V$12:$V$1011, _xlfn.CONCAT(N$10, " - ", $Y18), 'Time Entries'!$J$12:$J$1011))</f>
        <v/>
      </c>
      <c r="O18" s="22" t="str">
        <f>IF(OR($B18="", $C18=""), "", SUMIF('Time Entries'!$S$12:$S$1011, _xlfn.CONCAT(O$10, " - ", $Y18), 'Time Entries'!$D$12:$D$1011)+SUMIF('Time Entries'!$T$12:$T$1011, _xlfn.CONCAT(O$10, " - ", $Y18), 'Time Entries'!$F$12:$F$1011)+SUMIF('Time Entries'!$U$12:$U$1011, _xlfn.CONCAT(O$10, " - ", $Y18), 'Time Entries'!$H$12:$H$1011)+SUMIF('Time Entries'!$V$12:$V$1011, _xlfn.CONCAT(O$10, " - ", $Y18), 'Time Entries'!$J$12:$J$1011))</f>
        <v/>
      </c>
      <c r="P18" s="22" t="str">
        <f>IF(OR($B18="", $C18=""), "", SUMIF('Time Entries'!$S$12:$S$1011, _xlfn.CONCAT(P$10, " - ", $Y18), 'Time Entries'!$D$12:$D$1011)+SUMIF('Time Entries'!$T$12:$T$1011, _xlfn.CONCAT(P$10, " - ", $Y18), 'Time Entries'!$F$12:$F$1011)+SUMIF('Time Entries'!$U$12:$U$1011, _xlfn.CONCAT(P$10, " - ", $Y18), 'Time Entries'!$H$12:$H$1011)+SUMIF('Time Entries'!$V$12:$V$1011, _xlfn.CONCAT(P$10, " - ", $Y18), 'Time Entries'!$J$12:$J$1011))</f>
        <v/>
      </c>
      <c r="Q18" s="22" t="str">
        <f>IF(OR($B18="", $C18=""), "", SUMIF('Time Entries'!$S$12:$S$1011, _xlfn.CONCAT(Q$10, " - ", $Y18), 'Time Entries'!$D$12:$D$1011)+SUMIF('Time Entries'!$T$12:$T$1011, _xlfn.CONCAT(Q$10, " - ", $Y18), 'Time Entries'!$F$12:$F$1011)+SUMIF('Time Entries'!$U$12:$U$1011, _xlfn.CONCAT(Q$10, " - ", $Y18), 'Time Entries'!$H$12:$H$1011)+SUMIF('Time Entries'!$V$12:$V$1011, _xlfn.CONCAT(Q$10, " - ", $Y18), 'Time Entries'!$J$12:$J$1011))</f>
        <v/>
      </c>
      <c r="R18" s="22" t="str">
        <f>IF(OR($B18="", $C18=""), "", SUMIF('Time Entries'!$S$12:$S$1011, _xlfn.CONCAT(R$10, " - ", $Y18), 'Time Entries'!$D$12:$D$1011)+SUMIF('Time Entries'!$T$12:$T$1011, _xlfn.CONCAT(R$10, " - ", $Y18), 'Time Entries'!$F$12:$F$1011)+SUMIF('Time Entries'!$U$12:$U$1011, _xlfn.CONCAT(R$10, " - ", $Y18), 'Time Entries'!$H$12:$H$1011)+SUMIF('Time Entries'!$V$12:$V$1011, _xlfn.CONCAT(R$10, " - ", $Y18), 'Time Entries'!$J$12:$J$1011))</f>
        <v/>
      </c>
      <c r="S18" s="22" t="str">
        <f>IF(OR($B18="", $C18=""), "", SUMIF('Time Entries'!$S$12:$S$1011, _xlfn.CONCAT(S$10, " - ", $Y18), 'Time Entries'!$D$12:$D$1011)+SUMIF('Time Entries'!$T$12:$T$1011, _xlfn.CONCAT(S$10, " - ", $Y18), 'Time Entries'!$F$12:$F$1011)+SUMIF('Time Entries'!$U$12:$U$1011, _xlfn.CONCAT(S$10, " - ", $Y18), 'Time Entries'!$H$12:$H$1011)+SUMIF('Time Entries'!$V$12:$V$1011, _xlfn.CONCAT(S$10, " - ", $Y18), 'Time Entries'!$J$12:$J$1011))</f>
        <v/>
      </c>
      <c r="T18" s="24" t="str">
        <f>IF(OR($B18="", $C18=""), "", SUMIF('Time Entries'!$S$12:$S$1011, _xlfn.CONCAT(T$10, " - ", $Y18), 'Time Entries'!$D$12:$D$1011)+SUMIF('Time Entries'!$T$12:$T$1011, _xlfn.CONCAT(T$10, " - ", $Y18), 'Time Entries'!$F$12:$F$1011)+SUMIF('Time Entries'!$U$12:$U$1011, _xlfn.CONCAT(T$10, " - ", $Y18), 'Time Entries'!$H$12:$H$1011)+SUMIF('Time Entries'!$V$12:$V$1011, _xlfn.CONCAT(T$10, " - ", $Y18), 'Time Entries'!$J$12:$J$1011))</f>
        <v/>
      </c>
      <c r="U18" s="48"/>
      <c r="W18" s="17" t="str">
        <f t="shared" si="4"/>
        <v/>
      </c>
      <c r="Y18" s="17" t="str">
        <f t="shared" si="5"/>
        <v/>
      </c>
      <c r="AA18" s="14">
        <f t="shared" si="1"/>
        <v>43831</v>
      </c>
      <c r="AB18" s="17" t="str">
        <f>TEXT($AA$18, "mmm yyyy")</f>
        <v>Jan 2020</v>
      </c>
      <c r="AD18" s="17" t="str">
        <f t="shared" si="6"/>
        <v/>
      </c>
      <c r="AF18" s="17" t="str">
        <f t="shared" si="7"/>
        <v/>
      </c>
      <c r="AH18" s="17" t="str">
        <f>IF($B18="", "", IF(COUNTIF($B$12:$B18, $B18)&gt;1, "", $B18))</f>
        <v/>
      </c>
      <c r="AI18" s="17" t="str">
        <f>IF($AH18="", "", COUNTIF($AH$12:$AH$261, "&lt;"&amp;$AH18)+1+COUNTIF($AH$12:$AH18, $AH18)-1-$AH$10)</f>
        <v/>
      </c>
      <c r="AK18" s="17" t="str">
        <f t="shared" si="8"/>
        <v/>
      </c>
      <c r="AL18" s="17" t="str">
        <f>IF($AK18="", "", COUNTIF($AK$12:$AK$261, "&lt;"&amp;$AK18)+1+COUNTIF($AK$12:$AK18, $AK18)-1-$AK$10)</f>
        <v/>
      </c>
    </row>
    <row r="19" spans="1:38" x14ac:dyDescent="0.25">
      <c r="A19" s="48"/>
      <c r="B19" s="57"/>
      <c r="C19" s="58"/>
      <c r="D19" s="59"/>
      <c r="E19" s="48"/>
      <c r="F19" s="27" t="str">
        <f t="shared" si="2"/>
        <v/>
      </c>
      <c r="G19" s="27" t="str">
        <f t="shared" si="3"/>
        <v/>
      </c>
      <c r="H19" s="48"/>
      <c r="I19" s="31" t="str">
        <f>IF(OR($B19="", $C19=""), "", SUMIF('Time Entries'!$S$12:$S$1011, _xlfn.CONCAT(I$10, " - ", $Y19), 'Time Entries'!$D$12:$D$1011)+SUMIF('Time Entries'!$T$12:$T$1011, _xlfn.CONCAT(I$10, " - ", $Y19), 'Time Entries'!$F$12:$F$1011)+SUMIF('Time Entries'!$U$12:$U$1011, _xlfn.CONCAT(I$10, " - ", $Y19), 'Time Entries'!$H$12:$H$1011)+SUMIF('Time Entries'!$V$12:$V$1011, _xlfn.CONCAT(I$10, " - ", $Y19), 'Time Entries'!$J$12:$J$1011))</f>
        <v/>
      </c>
      <c r="J19" s="22" t="str">
        <f>IF(OR($B19="", $C19=""), "", SUMIF('Time Entries'!$S$12:$S$1011, _xlfn.CONCAT(J$10, " - ", $Y19), 'Time Entries'!$D$12:$D$1011)+SUMIF('Time Entries'!$T$12:$T$1011, _xlfn.CONCAT(J$10, " - ", $Y19), 'Time Entries'!$F$12:$F$1011)+SUMIF('Time Entries'!$U$12:$U$1011, _xlfn.CONCAT(J$10, " - ", $Y19), 'Time Entries'!$H$12:$H$1011)+SUMIF('Time Entries'!$V$12:$V$1011, _xlfn.CONCAT(J$10, " - ", $Y19), 'Time Entries'!$J$12:$J$1011))</f>
        <v/>
      </c>
      <c r="K19" s="22" t="str">
        <f>IF(OR($B19="", $C19=""), "", SUMIF('Time Entries'!$S$12:$S$1011, _xlfn.CONCAT(K$10, " - ", $Y19), 'Time Entries'!$D$12:$D$1011)+SUMIF('Time Entries'!$T$12:$T$1011, _xlfn.CONCAT(K$10, " - ", $Y19), 'Time Entries'!$F$12:$F$1011)+SUMIF('Time Entries'!$U$12:$U$1011, _xlfn.CONCAT(K$10, " - ", $Y19), 'Time Entries'!$H$12:$H$1011)+SUMIF('Time Entries'!$V$12:$V$1011, _xlfn.CONCAT(K$10, " - ", $Y19), 'Time Entries'!$J$12:$J$1011))</f>
        <v/>
      </c>
      <c r="L19" s="22" t="str">
        <f>IF(OR($B19="", $C19=""), "", SUMIF('Time Entries'!$S$12:$S$1011, _xlfn.CONCAT(L$10, " - ", $Y19), 'Time Entries'!$D$12:$D$1011)+SUMIF('Time Entries'!$T$12:$T$1011, _xlfn.CONCAT(L$10, " - ", $Y19), 'Time Entries'!$F$12:$F$1011)+SUMIF('Time Entries'!$U$12:$U$1011, _xlfn.CONCAT(L$10, " - ", $Y19), 'Time Entries'!$H$12:$H$1011)+SUMIF('Time Entries'!$V$12:$V$1011, _xlfn.CONCAT(L$10, " - ", $Y19), 'Time Entries'!$J$12:$J$1011))</f>
        <v/>
      </c>
      <c r="M19" s="22" t="str">
        <f>IF(OR($B19="", $C19=""), "", SUMIF('Time Entries'!$S$12:$S$1011, _xlfn.CONCAT(M$10, " - ", $Y19), 'Time Entries'!$D$12:$D$1011)+SUMIF('Time Entries'!$T$12:$T$1011, _xlfn.CONCAT(M$10, " - ", $Y19), 'Time Entries'!$F$12:$F$1011)+SUMIF('Time Entries'!$U$12:$U$1011, _xlfn.CONCAT(M$10, " - ", $Y19), 'Time Entries'!$H$12:$H$1011)+SUMIF('Time Entries'!$V$12:$V$1011, _xlfn.CONCAT(M$10, " - ", $Y19), 'Time Entries'!$J$12:$J$1011))</f>
        <v/>
      </c>
      <c r="N19" s="22" t="str">
        <f>IF(OR($B19="", $C19=""), "", SUMIF('Time Entries'!$S$12:$S$1011, _xlfn.CONCAT(N$10, " - ", $Y19), 'Time Entries'!$D$12:$D$1011)+SUMIF('Time Entries'!$T$12:$T$1011, _xlfn.CONCAT(N$10, " - ", $Y19), 'Time Entries'!$F$12:$F$1011)+SUMIF('Time Entries'!$U$12:$U$1011, _xlfn.CONCAT(N$10, " - ", $Y19), 'Time Entries'!$H$12:$H$1011)+SUMIF('Time Entries'!$V$12:$V$1011, _xlfn.CONCAT(N$10, " - ", $Y19), 'Time Entries'!$J$12:$J$1011))</f>
        <v/>
      </c>
      <c r="O19" s="22" t="str">
        <f>IF(OR($B19="", $C19=""), "", SUMIF('Time Entries'!$S$12:$S$1011, _xlfn.CONCAT(O$10, " - ", $Y19), 'Time Entries'!$D$12:$D$1011)+SUMIF('Time Entries'!$T$12:$T$1011, _xlfn.CONCAT(O$10, " - ", $Y19), 'Time Entries'!$F$12:$F$1011)+SUMIF('Time Entries'!$U$12:$U$1011, _xlfn.CONCAT(O$10, " - ", $Y19), 'Time Entries'!$H$12:$H$1011)+SUMIF('Time Entries'!$V$12:$V$1011, _xlfn.CONCAT(O$10, " - ", $Y19), 'Time Entries'!$J$12:$J$1011))</f>
        <v/>
      </c>
      <c r="P19" s="22" t="str">
        <f>IF(OR($B19="", $C19=""), "", SUMIF('Time Entries'!$S$12:$S$1011, _xlfn.CONCAT(P$10, " - ", $Y19), 'Time Entries'!$D$12:$D$1011)+SUMIF('Time Entries'!$T$12:$T$1011, _xlfn.CONCAT(P$10, " - ", $Y19), 'Time Entries'!$F$12:$F$1011)+SUMIF('Time Entries'!$U$12:$U$1011, _xlfn.CONCAT(P$10, " - ", $Y19), 'Time Entries'!$H$12:$H$1011)+SUMIF('Time Entries'!$V$12:$V$1011, _xlfn.CONCAT(P$10, " - ", $Y19), 'Time Entries'!$J$12:$J$1011))</f>
        <v/>
      </c>
      <c r="Q19" s="22" t="str">
        <f>IF(OR($B19="", $C19=""), "", SUMIF('Time Entries'!$S$12:$S$1011, _xlfn.CONCAT(Q$10, " - ", $Y19), 'Time Entries'!$D$12:$D$1011)+SUMIF('Time Entries'!$T$12:$T$1011, _xlfn.CONCAT(Q$10, " - ", $Y19), 'Time Entries'!$F$12:$F$1011)+SUMIF('Time Entries'!$U$12:$U$1011, _xlfn.CONCAT(Q$10, " - ", $Y19), 'Time Entries'!$H$12:$H$1011)+SUMIF('Time Entries'!$V$12:$V$1011, _xlfn.CONCAT(Q$10, " - ", $Y19), 'Time Entries'!$J$12:$J$1011))</f>
        <v/>
      </c>
      <c r="R19" s="22" t="str">
        <f>IF(OR($B19="", $C19=""), "", SUMIF('Time Entries'!$S$12:$S$1011, _xlfn.CONCAT(R$10, " - ", $Y19), 'Time Entries'!$D$12:$D$1011)+SUMIF('Time Entries'!$T$12:$T$1011, _xlfn.CONCAT(R$10, " - ", $Y19), 'Time Entries'!$F$12:$F$1011)+SUMIF('Time Entries'!$U$12:$U$1011, _xlfn.CONCAT(R$10, " - ", $Y19), 'Time Entries'!$H$12:$H$1011)+SUMIF('Time Entries'!$V$12:$V$1011, _xlfn.CONCAT(R$10, " - ", $Y19), 'Time Entries'!$J$12:$J$1011))</f>
        <v/>
      </c>
      <c r="S19" s="22" t="str">
        <f>IF(OR($B19="", $C19=""), "", SUMIF('Time Entries'!$S$12:$S$1011, _xlfn.CONCAT(S$10, " - ", $Y19), 'Time Entries'!$D$12:$D$1011)+SUMIF('Time Entries'!$T$12:$T$1011, _xlfn.CONCAT(S$10, " - ", $Y19), 'Time Entries'!$F$12:$F$1011)+SUMIF('Time Entries'!$U$12:$U$1011, _xlfn.CONCAT(S$10, " - ", $Y19), 'Time Entries'!$H$12:$H$1011)+SUMIF('Time Entries'!$V$12:$V$1011, _xlfn.CONCAT(S$10, " - ", $Y19), 'Time Entries'!$J$12:$J$1011))</f>
        <v/>
      </c>
      <c r="T19" s="24" t="str">
        <f>IF(OR($B19="", $C19=""), "", SUMIF('Time Entries'!$S$12:$S$1011, _xlfn.CONCAT(T$10, " - ", $Y19), 'Time Entries'!$D$12:$D$1011)+SUMIF('Time Entries'!$T$12:$T$1011, _xlfn.CONCAT(T$10, " - ", $Y19), 'Time Entries'!$F$12:$F$1011)+SUMIF('Time Entries'!$U$12:$U$1011, _xlfn.CONCAT(T$10, " - ", $Y19), 'Time Entries'!$H$12:$H$1011)+SUMIF('Time Entries'!$V$12:$V$1011, _xlfn.CONCAT(T$10, " - ", $Y19), 'Time Entries'!$J$12:$J$1011))</f>
        <v/>
      </c>
      <c r="U19" s="48"/>
      <c r="W19" s="17" t="str">
        <f t="shared" si="4"/>
        <v/>
      </c>
      <c r="Y19" s="17" t="str">
        <f t="shared" si="5"/>
        <v/>
      </c>
      <c r="AA19" s="14">
        <f t="shared" si="1"/>
        <v>43862</v>
      </c>
      <c r="AB19" s="17" t="str">
        <f>TEXT($AA$19, "mmm yyyy")</f>
        <v>Feb 2020</v>
      </c>
      <c r="AD19" s="17" t="str">
        <f t="shared" si="6"/>
        <v/>
      </c>
      <c r="AF19" s="17" t="str">
        <f t="shared" si="7"/>
        <v/>
      </c>
      <c r="AH19" s="17" t="str">
        <f>IF($B19="", "", IF(COUNTIF($B$12:$B19, $B19)&gt;1, "", $B19))</f>
        <v/>
      </c>
      <c r="AI19" s="17" t="str">
        <f>IF($AH19="", "", COUNTIF($AH$12:$AH$261, "&lt;"&amp;$AH19)+1+COUNTIF($AH$12:$AH19, $AH19)-1-$AH$10)</f>
        <v/>
      </c>
      <c r="AK19" s="17" t="str">
        <f t="shared" si="8"/>
        <v/>
      </c>
      <c r="AL19" s="17" t="str">
        <f>IF($AK19="", "", COUNTIF($AK$12:$AK$261, "&lt;"&amp;$AK19)+1+COUNTIF($AK$12:$AK19, $AK19)-1-$AK$10)</f>
        <v/>
      </c>
    </row>
    <row r="20" spans="1:38" x14ac:dyDescent="0.25">
      <c r="A20" s="48"/>
      <c r="B20" s="57"/>
      <c r="C20" s="58"/>
      <c r="D20" s="59"/>
      <c r="E20" s="48"/>
      <c r="F20" s="27" t="str">
        <f t="shared" si="2"/>
        <v/>
      </c>
      <c r="G20" s="27" t="str">
        <f t="shared" si="3"/>
        <v/>
      </c>
      <c r="H20" s="48"/>
      <c r="I20" s="31" t="str">
        <f>IF(OR($B20="", $C20=""), "", SUMIF('Time Entries'!$S$12:$S$1011, _xlfn.CONCAT(I$10, " - ", $Y20), 'Time Entries'!$D$12:$D$1011)+SUMIF('Time Entries'!$T$12:$T$1011, _xlfn.CONCAT(I$10, " - ", $Y20), 'Time Entries'!$F$12:$F$1011)+SUMIF('Time Entries'!$U$12:$U$1011, _xlfn.CONCAT(I$10, " - ", $Y20), 'Time Entries'!$H$12:$H$1011)+SUMIF('Time Entries'!$V$12:$V$1011, _xlfn.CONCAT(I$10, " - ", $Y20), 'Time Entries'!$J$12:$J$1011))</f>
        <v/>
      </c>
      <c r="J20" s="22" t="str">
        <f>IF(OR($B20="", $C20=""), "", SUMIF('Time Entries'!$S$12:$S$1011, _xlfn.CONCAT(J$10, " - ", $Y20), 'Time Entries'!$D$12:$D$1011)+SUMIF('Time Entries'!$T$12:$T$1011, _xlfn.CONCAT(J$10, " - ", $Y20), 'Time Entries'!$F$12:$F$1011)+SUMIF('Time Entries'!$U$12:$U$1011, _xlfn.CONCAT(J$10, " - ", $Y20), 'Time Entries'!$H$12:$H$1011)+SUMIF('Time Entries'!$V$12:$V$1011, _xlfn.CONCAT(J$10, " - ", $Y20), 'Time Entries'!$J$12:$J$1011))</f>
        <v/>
      </c>
      <c r="K20" s="22" t="str">
        <f>IF(OR($B20="", $C20=""), "", SUMIF('Time Entries'!$S$12:$S$1011, _xlfn.CONCAT(K$10, " - ", $Y20), 'Time Entries'!$D$12:$D$1011)+SUMIF('Time Entries'!$T$12:$T$1011, _xlfn.CONCAT(K$10, " - ", $Y20), 'Time Entries'!$F$12:$F$1011)+SUMIF('Time Entries'!$U$12:$U$1011, _xlfn.CONCAT(K$10, " - ", $Y20), 'Time Entries'!$H$12:$H$1011)+SUMIF('Time Entries'!$V$12:$V$1011, _xlfn.CONCAT(K$10, " - ", $Y20), 'Time Entries'!$J$12:$J$1011))</f>
        <v/>
      </c>
      <c r="L20" s="22" t="str">
        <f>IF(OR($B20="", $C20=""), "", SUMIF('Time Entries'!$S$12:$S$1011, _xlfn.CONCAT(L$10, " - ", $Y20), 'Time Entries'!$D$12:$D$1011)+SUMIF('Time Entries'!$T$12:$T$1011, _xlfn.CONCAT(L$10, " - ", $Y20), 'Time Entries'!$F$12:$F$1011)+SUMIF('Time Entries'!$U$12:$U$1011, _xlfn.CONCAT(L$10, " - ", $Y20), 'Time Entries'!$H$12:$H$1011)+SUMIF('Time Entries'!$V$12:$V$1011, _xlfn.CONCAT(L$10, " - ", $Y20), 'Time Entries'!$J$12:$J$1011))</f>
        <v/>
      </c>
      <c r="M20" s="22" t="str">
        <f>IF(OR($B20="", $C20=""), "", SUMIF('Time Entries'!$S$12:$S$1011, _xlfn.CONCAT(M$10, " - ", $Y20), 'Time Entries'!$D$12:$D$1011)+SUMIF('Time Entries'!$T$12:$T$1011, _xlfn.CONCAT(M$10, " - ", $Y20), 'Time Entries'!$F$12:$F$1011)+SUMIF('Time Entries'!$U$12:$U$1011, _xlfn.CONCAT(M$10, " - ", $Y20), 'Time Entries'!$H$12:$H$1011)+SUMIF('Time Entries'!$V$12:$V$1011, _xlfn.CONCAT(M$10, " - ", $Y20), 'Time Entries'!$J$12:$J$1011))</f>
        <v/>
      </c>
      <c r="N20" s="22" t="str">
        <f>IF(OR($B20="", $C20=""), "", SUMIF('Time Entries'!$S$12:$S$1011, _xlfn.CONCAT(N$10, " - ", $Y20), 'Time Entries'!$D$12:$D$1011)+SUMIF('Time Entries'!$T$12:$T$1011, _xlfn.CONCAT(N$10, " - ", $Y20), 'Time Entries'!$F$12:$F$1011)+SUMIF('Time Entries'!$U$12:$U$1011, _xlfn.CONCAT(N$10, " - ", $Y20), 'Time Entries'!$H$12:$H$1011)+SUMIF('Time Entries'!$V$12:$V$1011, _xlfn.CONCAT(N$10, " - ", $Y20), 'Time Entries'!$J$12:$J$1011))</f>
        <v/>
      </c>
      <c r="O20" s="22" t="str">
        <f>IF(OR($B20="", $C20=""), "", SUMIF('Time Entries'!$S$12:$S$1011, _xlfn.CONCAT(O$10, " - ", $Y20), 'Time Entries'!$D$12:$D$1011)+SUMIF('Time Entries'!$T$12:$T$1011, _xlfn.CONCAT(O$10, " - ", $Y20), 'Time Entries'!$F$12:$F$1011)+SUMIF('Time Entries'!$U$12:$U$1011, _xlfn.CONCAT(O$10, " - ", $Y20), 'Time Entries'!$H$12:$H$1011)+SUMIF('Time Entries'!$V$12:$V$1011, _xlfn.CONCAT(O$10, " - ", $Y20), 'Time Entries'!$J$12:$J$1011))</f>
        <v/>
      </c>
      <c r="P20" s="22" t="str">
        <f>IF(OR($B20="", $C20=""), "", SUMIF('Time Entries'!$S$12:$S$1011, _xlfn.CONCAT(P$10, " - ", $Y20), 'Time Entries'!$D$12:$D$1011)+SUMIF('Time Entries'!$T$12:$T$1011, _xlfn.CONCAT(P$10, " - ", $Y20), 'Time Entries'!$F$12:$F$1011)+SUMIF('Time Entries'!$U$12:$U$1011, _xlfn.CONCAT(P$10, " - ", $Y20), 'Time Entries'!$H$12:$H$1011)+SUMIF('Time Entries'!$V$12:$V$1011, _xlfn.CONCAT(P$10, " - ", $Y20), 'Time Entries'!$J$12:$J$1011))</f>
        <v/>
      </c>
      <c r="Q20" s="22" t="str">
        <f>IF(OR($B20="", $C20=""), "", SUMIF('Time Entries'!$S$12:$S$1011, _xlfn.CONCAT(Q$10, " - ", $Y20), 'Time Entries'!$D$12:$D$1011)+SUMIF('Time Entries'!$T$12:$T$1011, _xlfn.CONCAT(Q$10, " - ", $Y20), 'Time Entries'!$F$12:$F$1011)+SUMIF('Time Entries'!$U$12:$U$1011, _xlfn.CONCAT(Q$10, " - ", $Y20), 'Time Entries'!$H$12:$H$1011)+SUMIF('Time Entries'!$V$12:$V$1011, _xlfn.CONCAT(Q$10, " - ", $Y20), 'Time Entries'!$J$12:$J$1011))</f>
        <v/>
      </c>
      <c r="R20" s="22" t="str">
        <f>IF(OR($B20="", $C20=""), "", SUMIF('Time Entries'!$S$12:$S$1011, _xlfn.CONCAT(R$10, " - ", $Y20), 'Time Entries'!$D$12:$D$1011)+SUMIF('Time Entries'!$T$12:$T$1011, _xlfn.CONCAT(R$10, " - ", $Y20), 'Time Entries'!$F$12:$F$1011)+SUMIF('Time Entries'!$U$12:$U$1011, _xlfn.CONCAT(R$10, " - ", $Y20), 'Time Entries'!$H$12:$H$1011)+SUMIF('Time Entries'!$V$12:$V$1011, _xlfn.CONCAT(R$10, " - ", $Y20), 'Time Entries'!$J$12:$J$1011))</f>
        <v/>
      </c>
      <c r="S20" s="22" t="str">
        <f>IF(OR($B20="", $C20=""), "", SUMIF('Time Entries'!$S$12:$S$1011, _xlfn.CONCAT(S$10, " - ", $Y20), 'Time Entries'!$D$12:$D$1011)+SUMIF('Time Entries'!$T$12:$T$1011, _xlfn.CONCAT(S$10, " - ", $Y20), 'Time Entries'!$F$12:$F$1011)+SUMIF('Time Entries'!$U$12:$U$1011, _xlfn.CONCAT(S$10, " - ", $Y20), 'Time Entries'!$H$12:$H$1011)+SUMIF('Time Entries'!$V$12:$V$1011, _xlfn.CONCAT(S$10, " - ", $Y20), 'Time Entries'!$J$12:$J$1011))</f>
        <v/>
      </c>
      <c r="T20" s="24" t="str">
        <f>IF(OR($B20="", $C20=""), "", SUMIF('Time Entries'!$S$12:$S$1011, _xlfn.CONCAT(T$10, " - ", $Y20), 'Time Entries'!$D$12:$D$1011)+SUMIF('Time Entries'!$T$12:$T$1011, _xlfn.CONCAT(T$10, " - ", $Y20), 'Time Entries'!$F$12:$F$1011)+SUMIF('Time Entries'!$U$12:$U$1011, _xlfn.CONCAT(T$10, " - ", $Y20), 'Time Entries'!$H$12:$H$1011)+SUMIF('Time Entries'!$V$12:$V$1011, _xlfn.CONCAT(T$10, " - ", $Y20), 'Time Entries'!$J$12:$J$1011))</f>
        <v/>
      </c>
      <c r="U20" s="48"/>
      <c r="W20" s="17" t="str">
        <f t="shared" si="4"/>
        <v/>
      </c>
      <c r="Y20" s="17" t="str">
        <f t="shared" si="5"/>
        <v/>
      </c>
      <c r="AA20" s="14">
        <f>DATE(YEAR(AA19), MONTH(AA19)+1, 1)</f>
        <v>43891</v>
      </c>
      <c r="AB20" s="17" t="str">
        <f>TEXT($AA$20, "mmm yyyy")</f>
        <v>Mar 2020</v>
      </c>
      <c r="AD20" s="17" t="str">
        <f t="shared" si="6"/>
        <v/>
      </c>
      <c r="AF20" s="17" t="str">
        <f t="shared" si="7"/>
        <v/>
      </c>
      <c r="AH20" s="17" t="str">
        <f>IF($B20="", "", IF(COUNTIF($B$12:$B20, $B20)&gt;1, "", $B20))</f>
        <v/>
      </c>
      <c r="AI20" s="17" t="str">
        <f>IF($AH20="", "", COUNTIF($AH$12:$AH$261, "&lt;"&amp;$AH20)+1+COUNTIF($AH$12:$AH20, $AH20)-1-$AH$10)</f>
        <v/>
      </c>
      <c r="AK20" s="17" t="str">
        <f t="shared" si="8"/>
        <v/>
      </c>
      <c r="AL20" s="17" t="str">
        <f>IF($AK20="", "", COUNTIF($AK$12:$AK$261, "&lt;"&amp;$AK20)+1+COUNTIF($AK$12:$AK20, $AK20)-1-$AK$10)</f>
        <v/>
      </c>
    </row>
    <row r="21" spans="1:38" x14ac:dyDescent="0.25">
      <c r="A21" s="48"/>
      <c r="B21" s="57"/>
      <c r="C21" s="58"/>
      <c r="D21" s="59"/>
      <c r="E21" s="48"/>
      <c r="F21" s="27" t="str">
        <f t="shared" si="2"/>
        <v/>
      </c>
      <c r="G21" s="27" t="str">
        <f t="shared" si="3"/>
        <v/>
      </c>
      <c r="H21" s="48"/>
      <c r="I21" s="31" t="str">
        <f>IF(OR($B21="", $C21=""), "", SUMIF('Time Entries'!$S$12:$S$1011, _xlfn.CONCAT(I$10, " - ", $Y21), 'Time Entries'!$D$12:$D$1011)+SUMIF('Time Entries'!$T$12:$T$1011, _xlfn.CONCAT(I$10, " - ", $Y21), 'Time Entries'!$F$12:$F$1011)+SUMIF('Time Entries'!$U$12:$U$1011, _xlfn.CONCAT(I$10, " - ", $Y21), 'Time Entries'!$H$12:$H$1011)+SUMIF('Time Entries'!$V$12:$V$1011, _xlfn.CONCAT(I$10, " - ", $Y21), 'Time Entries'!$J$12:$J$1011))</f>
        <v/>
      </c>
      <c r="J21" s="22" t="str">
        <f>IF(OR($B21="", $C21=""), "", SUMIF('Time Entries'!$S$12:$S$1011, _xlfn.CONCAT(J$10, " - ", $Y21), 'Time Entries'!$D$12:$D$1011)+SUMIF('Time Entries'!$T$12:$T$1011, _xlfn.CONCAT(J$10, " - ", $Y21), 'Time Entries'!$F$12:$F$1011)+SUMIF('Time Entries'!$U$12:$U$1011, _xlfn.CONCAT(J$10, " - ", $Y21), 'Time Entries'!$H$12:$H$1011)+SUMIF('Time Entries'!$V$12:$V$1011, _xlfn.CONCAT(J$10, " - ", $Y21), 'Time Entries'!$J$12:$J$1011))</f>
        <v/>
      </c>
      <c r="K21" s="22" t="str">
        <f>IF(OR($B21="", $C21=""), "", SUMIF('Time Entries'!$S$12:$S$1011, _xlfn.CONCAT(K$10, " - ", $Y21), 'Time Entries'!$D$12:$D$1011)+SUMIF('Time Entries'!$T$12:$T$1011, _xlfn.CONCAT(K$10, " - ", $Y21), 'Time Entries'!$F$12:$F$1011)+SUMIF('Time Entries'!$U$12:$U$1011, _xlfn.CONCAT(K$10, " - ", $Y21), 'Time Entries'!$H$12:$H$1011)+SUMIF('Time Entries'!$V$12:$V$1011, _xlfn.CONCAT(K$10, " - ", $Y21), 'Time Entries'!$J$12:$J$1011))</f>
        <v/>
      </c>
      <c r="L21" s="22" t="str">
        <f>IF(OR($B21="", $C21=""), "", SUMIF('Time Entries'!$S$12:$S$1011, _xlfn.CONCAT(L$10, " - ", $Y21), 'Time Entries'!$D$12:$D$1011)+SUMIF('Time Entries'!$T$12:$T$1011, _xlfn.CONCAT(L$10, " - ", $Y21), 'Time Entries'!$F$12:$F$1011)+SUMIF('Time Entries'!$U$12:$U$1011, _xlfn.CONCAT(L$10, " - ", $Y21), 'Time Entries'!$H$12:$H$1011)+SUMIF('Time Entries'!$V$12:$V$1011, _xlfn.CONCAT(L$10, " - ", $Y21), 'Time Entries'!$J$12:$J$1011))</f>
        <v/>
      </c>
      <c r="M21" s="22" t="str">
        <f>IF(OR($B21="", $C21=""), "", SUMIF('Time Entries'!$S$12:$S$1011, _xlfn.CONCAT(M$10, " - ", $Y21), 'Time Entries'!$D$12:$D$1011)+SUMIF('Time Entries'!$T$12:$T$1011, _xlfn.CONCAT(M$10, " - ", $Y21), 'Time Entries'!$F$12:$F$1011)+SUMIF('Time Entries'!$U$12:$U$1011, _xlfn.CONCAT(M$10, " - ", $Y21), 'Time Entries'!$H$12:$H$1011)+SUMIF('Time Entries'!$V$12:$V$1011, _xlfn.CONCAT(M$10, " - ", $Y21), 'Time Entries'!$J$12:$J$1011))</f>
        <v/>
      </c>
      <c r="N21" s="22" t="str">
        <f>IF(OR($B21="", $C21=""), "", SUMIF('Time Entries'!$S$12:$S$1011, _xlfn.CONCAT(N$10, " - ", $Y21), 'Time Entries'!$D$12:$D$1011)+SUMIF('Time Entries'!$T$12:$T$1011, _xlfn.CONCAT(N$10, " - ", $Y21), 'Time Entries'!$F$12:$F$1011)+SUMIF('Time Entries'!$U$12:$U$1011, _xlfn.CONCAT(N$10, " - ", $Y21), 'Time Entries'!$H$12:$H$1011)+SUMIF('Time Entries'!$V$12:$V$1011, _xlfn.CONCAT(N$10, " - ", $Y21), 'Time Entries'!$J$12:$J$1011))</f>
        <v/>
      </c>
      <c r="O21" s="22" t="str">
        <f>IF(OR($B21="", $C21=""), "", SUMIF('Time Entries'!$S$12:$S$1011, _xlfn.CONCAT(O$10, " - ", $Y21), 'Time Entries'!$D$12:$D$1011)+SUMIF('Time Entries'!$T$12:$T$1011, _xlfn.CONCAT(O$10, " - ", $Y21), 'Time Entries'!$F$12:$F$1011)+SUMIF('Time Entries'!$U$12:$U$1011, _xlfn.CONCAT(O$10, " - ", $Y21), 'Time Entries'!$H$12:$H$1011)+SUMIF('Time Entries'!$V$12:$V$1011, _xlfn.CONCAT(O$10, " - ", $Y21), 'Time Entries'!$J$12:$J$1011))</f>
        <v/>
      </c>
      <c r="P21" s="22" t="str">
        <f>IF(OR($B21="", $C21=""), "", SUMIF('Time Entries'!$S$12:$S$1011, _xlfn.CONCAT(P$10, " - ", $Y21), 'Time Entries'!$D$12:$D$1011)+SUMIF('Time Entries'!$T$12:$T$1011, _xlfn.CONCAT(P$10, " - ", $Y21), 'Time Entries'!$F$12:$F$1011)+SUMIF('Time Entries'!$U$12:$U$1011, _xlfn.CONCAT(P$10, " - ", $Y21), 'Time Entries'!$H$12:$H$1011)+SUMIF('Time Entries'!$V$12:$V$1011, _xlfn.CONCAT(P$10, " - ", $Y21), 'Time Entries'!$J$12:$J$1011))</f>
        <v/>
      </c>
      <c r="Q21" s="22" t="str">
        <f>IF(OR($B21="", $C21=""), "", SUMIF('Time Entries'!$S$12:$S$1011, _xlfn.CONCAT(Q$10, " - ", $Y21), 'Time Entries'!$D$12:$D$1011)+SUMIF('Time Entries'!$T$12:$T$1011, _xlfn.CONCAT(Q$10, " - ", $Y21), 'Time Entries'!$F$12:$F$1011)+SUMIF('Time Entries'!$U$12:$U$1011, _xlfn.CONCAT(Q$10, " - ", $Y21), 'Time Entries'!$H$12:$H$1011)+SUMIF('Time Entries'!$V$12:$V$1011, _xlfn.CONCAT(Q$10, " - ", $Y21), 'Time Entries'!$J$12:$J$1011))</f>
        <v/>
      </c>
      <c r="R21" s="22" t="str">
        <f>IF(OR($B21="", $C21=""), "", SUMIF('Time Entries'!$S$12:$S$1011, _xlfn.CONCAT(R$10, " - ", $Y21), 'Time Entries'!$D$12:$D$1011)+SUMIF('Time Entries'!$T$12:$T$1011, _xlfn.CONCAT(R$10, " - ", $Y21), 'Time Entries'!$F$12:$F$1011)+SUMIF('Time Entries'!$U$12:$U$1011, _xlfn.CONCAT(R$10, " - ", $Y21), 'Time Entries'!$H$12:$H$1011)+SUMIF('Time Entries'!$V$12:$V$1011, _xlfn.CONCAT(R$10, " - ", $Y21), 'Time Entries'!$J$12:$J$1011))</f>
        <v/>
      </c>
      <c r="S21" s="22" t="str">
        <f>IF(OR($B21="", $C21=""), "", SUMIF('Time Entries'!$S$12:$S$1011, _xlfn.CONCAT(S$10, " - ", $Y21), 'Time Entries'!$D$12:$D$1011)+SUMIF('Time Entries'!$T$12:$T$1011, _xlfn.CONCAT(S$10, " - ", $Y21), 'Time Entries'!$F$12:$F$1011)+SUMIF('Time Entries'!$U$12:$U$1011, _xlfn.CONCAT(S$10, " - ", $Y21), 'Time Entries'!$H$12:$H$1011)+SUMIF('Time Entries'!$V$12:$V$1011, _xlfn.CONCAT(S$10, " - ", $Y21), 'Time Entries'!$J$12:$J$1011))</f>
        <v/>
      </c>
      <c r="T21" s="24" t="str">
        <f>IF(OR($B21="", $C21=""), "", SUMIF('Time Entries'!$S$12:$S$1011, _xlfn.CONCAT(T$10, " - ", $Y21), 'Time Entries'!$D$12:$D$1011)+SUMIF('Time Entries'!$T$12:$T$1011, _xlfn.CONCAT(T$10, " - ", $Y21), 'Time Entries'!$F$12:$F$1011)+SUMIF('Time Entries'!$U$12:$U$1011, _xlfn.CONCAT(T$10, " - ", $Y21), 'Time Entries'!$H$12:$H$1011)+SUMIF('Time Entries'!$V$12:$V$1011, _xlfn.CONCAT(T$10, " - ", $Y21), 'Time Entries'!$J$12:$J$1011))</f>
        <v/>
      </c>
      <c r="U21" s="48"/>
      <c r="W21" s="17" t="str">
        <f t="shared" si="4"/>
        <v/>
      </c>
      <c r="Y21" s="17" t="str">
        <f t="shared" si="5"/>
        <v/>
      </c>
      <c r="AA21" s="15">
        <f t="shared" si="1"/>
        <v>43922</v>
      </c>
      <c r="AB21" s="18" t="str">
        <f>TEXT($AA$21, "mmm yyyy")</f>
        <v>Apr 2020</v>
      </c>
      <c r="AD21" s="17" t="str">
        <f t="shared" si="6"/>
        <v/>
      </c>
      <c r="AF21" s="17" t="str">
        <f t="shared" si="7"/>
        <v/>
      </c>
      <c r="AH21" s="17" t="str">
        <f>IF($B21="", "", IF(COUNTIF($B$12:$B21, $B21)&gt;1, "", $B21))</f>
        <v/>
      </c>
      <c r="AI21" s="17" t="str">
        <f>IF($AH21="", "", COUNTIF($AH$12:$AH$261, "&lt;"&amp;$AH21)+1+COUNTIF($AH$12:$AH21, $AH21)-1-$AH$10)</f>
        <v/>
      </c>
      <c r="AK21" s="17" t="str">
        <f t="shared" si="8"/>
        <v/>
      </c>
      <c r="AL21" s="17" t="str">
        <f>IF($AK21="", "", COUNTIF($AK$12:$AK$261, "&lt;"&amp;$AK21)+1+COUNTIF($AK$12:$AK21, $AK21)-1-$AK$10)</f>
        <v/>
      </c>
    </row>
    <row r="22" spans="1:38" x14ac:dyDescent="0.25">
      <c r="A22" s="48"/>
      <c r="B22" s="57"/>
      <c r="C22" s="58"/>
      <c r="D22" s="59"/>
      <c r="E22" s="48"/>
      <c r="F22" s="27" t="str">
        <f t="shared" si="2"/>
        <v/>
      </c>
      <c r="G22" s="27" t="str">
        <f t="shared" si="3"/>
        <v/>
      </c>
      <c r="H22" s="48"/>
      <c r="I22" s="31" t="str">
        <f>IF(OR($B22="", $C22=""), "", SUMIF('Time Entries'!$S$12:$S$1011, _xlfn.CONCAT(I$10, " - ", $Y22), 'Time Entries'!$D$12:$D$1011)+SUMIF('Time Entries'!$T$12:$T$1011, _xlfn.CONCAT(I$10, " - ", $Y22), 'Time Entries'!$F$12:$F$1011)+SUMIF('Time Entries'!$U$12:$U$1011, _xlfn.CONCAT(I$10, " - ", $Y22), 'Time Entries'!$H$12:$H$1011)+SUMIF('Time Entries'!$V$12:$V$1011, _xlfn.CONCAT(I$10, " - ", $Y22), 'Time Entries'!$J$12:$J$1011))</f>
        <v/>
      </c>
      <c r="J22" s="22" t="str">
        <f>IF(OR($B22="", $C22=""), "", SUMIF('Time Entries'!$S$12:$S$1011, _xlfn.CONCAT(J$10, " - ", $Y22), 'Time Entries'!$D$12:$D$1011)+SUMIF('Time Entries'!$T$12:$T$1011, _xlfn.CONCAT(J$10, " - ", $Y22), 'Time Entries'!$F$12:$F$1011)+SUMIF('Time Entries'!$U$12:$U$1011, _xlfn.CONCAT(J$10, " - ", $Y22), 'Time Entries'!$H$12:$H$1011)+SUMIF('Time Entries'!$V$12:$V$1011, _xlfn.CONCAT(J$10, " - ", $Y22), 'Time Entries'!$J$12:$J$1011))</f>
        <v/>
      </c>
      <c r="K22" s="22" t="str">
        <f>IF(OR($B22="", $C22=""), "", SUMIF('Time Entries'!$S$12:$S$1011, _xlfn.CONCAT(K$10, " - ", $Y22), 'Time Entries'!$D$12:$D$1011)+SUMIF('Time Entries'!$T$12:$T$1011, _xlfn.CONCAT(K$10, " - ", $Y22), 'Time Entries'!$F$12:$F$1011)+SUMIF('Time Entries'!$U$12:$U$1011, _xlfn.CONCAT(K$10, " - ", $Y22), 'Time Entries'!$H$12:$H$1011)+SUMIF('Time Entries'!$V$12:$V$1011, _xlfn.CONCAT(K$10, " - ", $Y22), 'Time Entries'!$J$12:$J$1011))</f>
        <v/>
      </c>
      <c r="L22" s="22" t="str">
        <f>IF(OR($B22="", $C22=""), "", SUMIF('Time Entries'!$S$12:$S$1011, _xlfn.CONCAT(L$10, " - ", $Y22), 'Time Entries'!$D$12:$D$1011)+SUMIF('Time Entries'!$T$12:$T$1011, _xlfn.CONCAT(L$10, " - ", $Y22), 'Time Entries'!$F$12:$F$1011)+SUMIF('Time Entries'!$U$12:$U$1011, _xlfn.CONCAT(L$10, " - ", $Y22), 'Time Entries'!$H$12:$H$1011)+SUMIF('Time Entries'!$V$12:$V$1011, _xlfn.CONCAT(L$10, " - ", $Y22), 'Time Entries'!$J$12:$J$1011))</f>
        <v/>
      </c>
      <c r="M22" s="22" t="str">
        <f>IF(OR($B22="", $C22=""), "", SUMIF('Time Entries'!$S$12:$S$1011, _xlfn.CONCAT(M$10, " - ", $Y22), 'Time Entries'!$D$12:$D$1011)+SUMIF('Time Entries'!$T$12:$T$1011, _xlfn.CONCAT(M$10, " - ", $Y22), 'Time Entries'!$F$12:$F$1011)+SUMIF('Time Entries'!$U$12:$U$1011, _xlfn.CONCAT(M$10, " - ", $Y22), 'Time Entries'!$H$12:$H$1011)+SUMIF('Time Entries'!$V$12:$V$1011, _xlfn.CONCAT(M$10, " - ", $Y22), 'Time Entries'!$J$12:$J$1011))</f>
        <v/>
      </c>
      <c r="N22" s="22" t="str">
        <f>IF(OR($B22="", $C22=""), "", SUMIF('Time Entries'!$S$12:$S$1011, _xlfn.CONCAT(N$10, " - ", $Y22), 'Time Entries'!$D$12:$D$1011)+SUMIF('Time Entries'!$T$12:$T$1011, _xlfn.CONCAT(N$10, " - ", $Y22), 'Time Entries'!$F$12:$F$1011)+SUMIF('Time Entries'!$U$12:$U$1011, _xlfn.CONCAT(N$10, " - ", $Y22), 'Time Entries'!$H$12:$H$1011)+SUMIF('Time Entries'!$V$12:$V$1011, _xlfn.CONCAT(N$10, " - ", $Y22), 'Time Entries'!$J$12:$J$1011))</f>
        <v/>
      </c>
      <c r="O22" s="22" t="str">
        <f>IF(OR($B22="", $C22=""), "", SUMIF('Time Entries'!$S$12:$S$1011, _xlfn.CONCAT(O$10, " - ", $Y22), 'Time Entries'!$D$12:$D$1011)+SUMIF('Time Entries'!$T$12:$T$1011, _xlfn.CONCAT(O$10, " - ", $Y22), 'Time Entries'!$F$12:$F$1011)+SUMIF('Time Entries'!$U$12:$U$1011, _xlfn.CONCAT(O$10, " - ", $Y22), 'Time Entries'!$H$12:$H$1011)+SUMIF('Time Entries'!$V$12:$V$1011, _xlfn.CONCAT(O$10, " - ", $Y22), 'Time Entries'!$J$12:$J$1011))</f>
        <v/>
      </c>
      <c r="P22" s="22" t="str">
        <f>IF(OR($B22="", $C22=""), "", SUMIF('Time Entries'!$S$12:$S$1011, _xlfn.CONCAT(P$10, " - ", $Y22), 'Time Entries'!$D$12:$D$1011)+SUMIF('Time Entries'!$T$12:$T$1011, _xlfn.CONCAT(P$10, " - ", $Y22), 'Time Entries'!$F$12:$F$1011)+SUMIF('Time Entries'!$U$12:$U$1011, _xlfn.CONCAT(P$10, " - ", $Y22), 'Time Entries'!$H$12:$H$1011)+SUMIF('Time Entries'!$V$12:$V$1011, _xlfn.CONCAT(P$10, " - ", $Y22), 'Time Entries'!$J$12:$J$1011))</f>
        <v/>
      </c>
      <c r="Q22" s="22" t="str">
        <f>IF(OR($B22="", $C22=""), "", SUMIF('Time Entries'!$S$12:$S$1011, _xlfn.CONCAT(Q$10, " - ", $Y22), 'Time Entries'!$D$12:$D$1011)+SUMIF('Time Entries'!$T$12:$T$1011, _xlfn.CONCAT(Q$10, " - ", $Y22), 'Time Entries'!$F$12:$F$1011)+SUMIF('Time Entries'!$U$12:$U$1011, _xlfn.CONCAT(Q$10, " - ", $Y22), 'Time Entries'!$H$12:$H$1011)+SUMIF('Time Entries'!$V$12:$V$1011, _xlfn.CONCAT(Q$10, " - ", $Y22), 'Time Entries'!$J$12:$J$1011))</f>
        <v/>
      </c>
      <c r="R22" s="22" t="str">
        <f>IF(OR($B22="", $C22=""), "", SUMIF('Time Entries'!$S$12:$S$1011, _xlfn.CONCAT(R$10, " - ", $Y22), 'Time Entries'!$D$12:$D$1011)+SUMIF('Time Entries'!$T$12:$T$1011, _xlfn.CONCAT(R$10, " - ", $Y22), 'Time Entries'!$F$12:$F$1011)+SUMIF('Time Entries'!$U$12:$U$1011, _xlfn.CONCAT(R$10, " - ", $Y22), 'Time Entries'!$H$12:$H$1011)+SUMIF('Time Entries'!$V$12:$V$1011, _xlfn.CONCAT(R$10, " - ", $Y22), 'Time Entries'!$J$12:$J$1011))</f>
        <v/>
      </c>
      <c r="S22" s="22" t="str">
        <f>IF(OR($B22="", $C22=""), "", SUMIF('Time Entries'!$S$12:$S$1011, _xlfn.CONCAT(S$10, " - ", $Y22), 'Time Entries'!$D$12:$D$1011)+SUMIF('Time Entries'!$T$12:$T$1011, _xlfn.CONCAT(S$10, " - ", $Y22), 'Time Entries'!$F$12:$F$1011)+SUMIF('Time Entries'!$U$12:$U$1011, _xlfn.CONCAT(S$10, " - ", $Y22), 'Time Entries'!$H$12:$H$1011)+SUMIF('Time Entries'!$V$12:$V$1011, _xlfn.CONCAT(S$10, " - ", $Y22), 'Time Entries'!$J$12:$J$1011))</f>
        <v/>
      </c>
      <c r="T22" s="24" t="str">
        <f>IF(OR($B22="", $C22=""), "", SUMIF('Time Entries'!$S$12:$S$1011, _xlfn.CONCAT(T$10, " - ", $Y22), 'Time Entries'!$D$12:$D$1011)+SUMIF('Time Entries'!$T$12:$T$1011, _xlfn.CONCAT(T$10, " - ", $Y22), 'Time Entries'!$F$12:$F$1011)+SUMIF('Time Entries'!$U$12:$U$1011, _xlfn.CONCAT(T$10, " - ", $Y22), 'Time Entries'!$H$12:$H$1011)+SUMIF('Time Entries'!$V$12:$V$1011, _xlfn.CONCAT(T$10, " - ", $Y22), 'Time Entries'!$J$12:$J$1011))</f>
        <v/>
      </c>
      <c r="U22" s="48"/>
      <c r="W22" s="17" t="str">
        <f t="shared" si="4"/>
        <v/>
      </c>
      <c r="Y22" s="17" t="str">
        <f t="shared" si="5"/>
        <v/>
      </c>
      <c r="AA22" s="15">
        <f>DATE(YEAR(AA21), MONTH(AA21)+1, DAY(AA21)-1)</f>
        <v>43951</v>
      </c>
      <c r="AD22" s="17" t="str">
        <f t="shared" si="6"/>
        <v/>
      </c>
      <c r="AF22" s="17" t="str">
        <f t="shared" si="7"/>
        <v/>
      </c>
      <c r="AH22" s="17" t="str">
        <f>IF($B22="", "", IF(COUNTIF($B$12:$B22, $B22)&gt;1, "", $B22))</f>
        <v/>
      </c>
      <c r="AI22" s="17" t="str">
        <f>IF($AH22="", "", COUNTIF($AH$12:$AH$261, "&lt;"&amp;$AH22)+1+COUNTIF($AH$12:$AH22, $AH22)-1-$AH$10)</f>
        <v/>
      </c>
      <c r="AK22" s="17" t="str">
        <f t="shared" si="8"/>
        <v/>
      </c>
      <c r="AL22" s="17" t="str">
        <f>IF($AK22="", "", COUNTIF($AK$12:$AK$261, "&lt;"&amp;$AK22)+1+COUNTIF($AK$12:$AK22, $AK22)-1-$AK$10)</f>
        <v/>
      </c>
    </row>
    <row r="23" spans="1:38" x14ac:dyDescent="0.25">
      <c r="A23" s="48"/>
      <c r="B23" s="57"/>
      <c r="C23" s="58"/>
      <c r="D23" s="59"/>
      <c r="E23" s="48"/>
      <c r="F23" s="27" t="str">
        <f t="shared" si="2"/>
        <v/>
      </c>
      <c r="G23" s="27" t="str">
        <f t="shared" si="3"/>
        <v/>
      </c>
      <c r="H23" s="48"/>
      <c r="I23" s="31" t="str">
        <f>IF(OR($B23="", $C23=""), "", SUMIF('Time Entries'!$S$12:$S$1011, _xlfn.CONCAT(I$10, " - ", $Y23), 'Time Entries'!$D$12:$D$1011)+SUMIF('Time Entries'!$T$12:$T$1011, _xlfn.CONCAT(I$10, " - ", $Y23), 'Time Entries'!$F$12:$F$1011)+SUMIF('Time Entries'!$U$12:$U$1011, _xlfn.CONCAT(I$10, " - ", $Y23), 'Time Entries'!$H$12:$H$1011)+SUMIF('Time Entries'!$V$12:$V$1011, _xlfn.CONCAT(I$10, " - ", $Y23), 'Time Entries'!$J$12:$J$1011))</f>
        <v/>
      </c>
      <c r="J23" s="22" t="str">
        <f>IF(OR($B23="", $C23=""), "", SUMIF('Time Entries'!$S$12:$S$1011, _xlfn.CONCAT(J$10, " - ", $Y23), 'Time Entries'!$D$12:$D$1011)+SUMIF('Time Entries'!$T$12:$T$1011, _xlfn.CONCAT(J$10, " - ", $Y23), 'Time Entries'!$F$12:$F$1011)+SUMIF('Time Entries'!$U$12:$U$1011, _xlfn.CONCAT(J$10, " - ", $Y23), 'Time Entries'!$H$12:$H$1011)+SUMIF('Time Entries'!$V$12:$V$1011, _xlfn.CONCAT(J$10, " - ", $Y23), 'Time Entries'!$J$12:$J$1011))</f>
        <v/>
      </c>
      <c r="K23" s="22" t="str">
        <f>IF(OR($B23="", $C23=""), "", SUMIF('Time Entries'!$S$12:$S$1011, _xlfn.CONCAT(K$10, " - ", $Y23), 'Time Entries'!$D$12:$D$1011)+SUMIF('Time Entries'!$T$12:$T$1011, _xlfn.CONCAT(K$10, " - ", $Y23), 'Time Entries'!$F$12:$F$1011)+SUMIF('Time Entries'!$U$12:$U$1011, _xlfn.CONCAT(K$10, " - ", $Y23), 'Time Entries'!$H$12:$H$1011)+SUMIF('Time Entries'!$V$12:$V$1011, _xlfn.CONCAT(K$10, " - ", $Y23), 'Time Entries'!$J$12:$J$1011))</f>
        <v/>
      </c>
      <c r="L23" s="22" t="str">
        <f>IF(OR($B23="", $C23=""), "", SUMIF('Time Entries'!$S$12:$S$1011, _xlfn.CONCAT(L$10, " - ", $Y23), 'Time Entries'!$D$12:$D$1011)+SUMIF('Time Entries'!$T$12:$T$1011, _xlfn.CONCAT(L$10, " - ", $Y23), 'Time Entries'!$F$12:$F$1011)+SUMIF('Time Entries'!$U$12:$U$1011, _xlfn.CONCAT(L$10, " - ", $Y23), 'Time Entries'!$H$12:$H$1011)+SUMIF('Time Entries'!$V$12:$V$1011, _xlfn.CONCAT(L$10, " - ", $Y23), 'Time Entries'!$J$12:$J$1011))</f>
        <v/>
      </c>
      <c r="M23" s="22" t="str">
        <f>IF(OR($B23="", $C23=""), "", SUMIF('Time Entries'!$S$12:$S$1011, _xlfn.CONCAT(M$10, " - ", $Y23), 'Time Entries'!$D$12:$D$1011)+SUMIF('Time Entries'!$T$12:$T$1011, _xlfn.CONCAT(M$10, " - ", $Y23), 'Time Entries'!$F$12:$F$1011)+SUMIF('Time Entries'!$U$12:$U$1011, _xlfn.CONCAT(M$10, " - ", $Y23), 'Time Entries'!$H$12:$H$1011)+SUMIF('Time Entries'!$V$12:$V$1011, _xlfn.CONCAT(M$10, " - ", $Y23), 'Time Entries'!$J$12:$J$1011))</f>
        <v/>
      </c>
      <c r="N23" s="22" t="str">
        <f>IF(OR($B23="", $C23=""), "", SUMIF('Time Entries'!$S$12:$S$1011, _xlfn.CONCAT(N$10, " - ", $Y23), 'Time Entries'!$D$12:$D$1011)+SUMIF('Time Entries'!$T$12:$T$1011, _xlfn.CONCAT(N$10, " - ", $Y23), 'Time Entries'!$F$12:$F$1011)+SUMIF('Time Entries'!$U$12:$U$1011, _xlfn.CONCAT(N$10, " - ", $Y23), 'Time Entries'!$H$12:$H$1011)+SUMIF('Time Entries'!$V$12:$V$1011, _xlfn.CONCAT(N$10, " - ", $Y23), 'Time Entries'!$J$12:$J$1011))</f>
        <v/>
      </c>
      <c r="O23" s="22" t="str">
        <f>IF(OR($B23="", $C23=""), "", SUMIF('Time Entries'!$S$12:$S$1011, _xlfn.CONCAT(O$10, " - ", $Y23), 'Time Entries'!$D$12:$D$1011)+SUMIF('Time Entries'!$T$12:$T$1011, _xlfn.CONCAT(O$10, " - ", $Y23), 'Time Entries'!$F$12:$F$1011)+SUMIF('Time Entries'!$U$12:$U$1011, _xlfn.CONCAT(O$10, " - ", $Y23), 'Time Entries'!$H$12:$H$1011)+SUMIF('Time Entries'!$V$12:$V$1011, _xlfn.CONCAT(O$10, " - ", $Y23), 'Time Entries'!$J$12:$J$1011))</f>
        <v/>
      </c>
      <c r="P23" s="22" t="str">
        <f>IF(OR($B23="", $C23=""), "", SUMIF('Time Entries'!$S$12:$S$1011, _xlfn.CONCAT(P$10, " - ", $Y23), 'Time Entries'!$D$12:$D$1011)+SUMIF('Time Entries'!$T$12:$T$1011, _xlfn.CONCAT(P$10, " - ", $Y23), 'Time Entries'!$F$12:$F$1011)+SUMIF('Time Entries'!$U$12:$U$1011, _xlfn.CONCAT(P$10, " - ", $Y23), 'Time Entries'!$H$12:$H$1011)+SUMIF('Time Entries'!$V$12:$V$1011, _xlfn.CONCAT(P$10, " - ", $Y23), 'Time Entries'!$J$12:$J$1011))</f>
        <v/>
      </c>
      <c r="Q23" s="22" t="str">
        <f>IF(OR($B23="", $C23=""), "", SUMIF('Time Entries'!$S$12:$S$1011, _xlfn.CONCAT(Q$10, " - ", $Y23), 'Time Entries'!$D$12:$D$1011)+SUMIF('Time Entries'!$T$12:$T$1011, _xlfn.CONCAT(Q$10, " - ", $Y23), 'Time Entries'!$F$12:$F$1011)+SUMIF('Time Entries'!$U$12:$U$1011, _xlfn.CONCAT(Q$10, " - ", $Y23), 'Time Entries'!$H$12:$H$1011)+SUMIF('Time Entries'!$V$12:$V$1011, _xlfn.CONCAT(Q$10, " - ", $Y23), 'Time Entries'!$J$12:$J$1011))</f>
        <v/>
      </c>
      <c r="R23" s="22" t="str">
        <f>IF(OR($B23="", $C23=""), "", SUMIF('Time Entries'!$S$12:$S$1011, _xlfn.CONCAT(R$10, " - ", $Y23), 'Time Entries'!$D$12:$D$1011)+SUMIF('Time Entries'!$T$12:$T$1011, _xlfn.CONCAT(R$10, " - ", $Y23), 'Time Entries'!$F$12:$F$1011)+SUMIF('Time Entries'!$U$12:$U$1011, _xlfn.CONCAT(R$10, " - ", $Y23), 'Time Entries'!$H$12:$H$1011)+SUMIF('Time Entries'!$V$12:$V$1011, _xlfn.CONCAT(R$10, " - ", $Y23), 'Time Entries'!$J$12:$J$1011))</f>
        <v/>
      </c>
      <c r="S23" s="22" t="str">
        <f>IF(OR($B23="", $C23=""), "", SUMIF('Time Entries'!$S$12:$S$1011, _xlfn.CONCAT(S$10, " - ", $Y23), 'Time Entries'!$D$12:$D$1011)+SUMIF('Time Entries'!$T$12:$T$1011, _xlfn.CONCAT(S$10, " - ", $Y23), 'Time Entries'!$F$12:$F$1011)+SUMIF('Time Entries'!$U$12:$U$1011, _xlfn.CONCAT(S$10, " - ", $Y23), 'Time Entries'!$H$12:$H$1011)+SUMIF('Time Entries'!$V$12:$V$1011, _xlfn.CONCAT(S$10, " - ", $Y23), 'Time Entries'!$J$12:$J$1011))</f>
        <v/>
      </c>
      <c r="T23" s="24" t="str">
        <f>IF(OR($B23="", $C23=""), "", SUMIF('Time Entries'!$S$12:$S$1011, _xlfn.CONCAT(T$10, " - ", $Y23), 'Time Entries'!$D$12:$D$1011)+SUMIF('Time Entries'!$T$12:$T$1011, _xlfn.CONCAT(T$10, " - ", $Y23), 'Time Entries'!$F$12:$F$1011)+SUMIF('Time Entries'!$U$12:$U$1011, _xlfn.CONCAT(T$10, " - ", $Y23), 'Time Entries'!$H$12:$H$1011)+SUMIF('Time Entries'!$V$12:$V$1011, _xlfn.CONCAT(T$10, " - ", $Y23), 'Time Entries'!$J$12:$J$1011))</f>
        <v/>
      </c>
      <c r="U23" s="48"/>
      <c r="W23" s="17" t="str">
        <f t="shared" si="4"/>
        <v/>
      </c>
      <c r="Y23" s="17" t="str">
        <f t="shared" si="5"/>
        <v/>
      </c>
      <c r="AD23" s="17" t="str">
        <f t="shared" si="6"/>
        <v/>
      </c>
      <c r="AF23" s="17" t="str">
        <f t="shared" si="7"/>
        <v/>
      </c>
      <c r="AH23" s="17" t="str">
        <f>IF($B23="", "", IF(COUNTIF($B$12:$B23, $B23)&gt;1, "", $B23))</f>
        <v/>
      </c>
      <c r="AI23" s="17" t="str">
        <f>IF($AH23="", "", COUNTIF($AH$12:$AH$261, "&lt;"&amp;$AH23)+1+COUNTIF($AH$12:$AH23, $AH23)-1-$AH$10)</f>
        <v/>
      </c>
      <c r="AK23" s="17" t="str">
        <f t="shared" si="8"/>
        <v/>
      </c>
      <c r="AL23" s="17" t="str">
        <f>IF($AK23="", "", COUNTIF($AK$12:$AK$261, "&lt;"&amp;$AK23)+1+COUNTIF($AK$12:$AK23, $AK23)-1-$AK$10)</f>
        <v/>
      </c>
    </row>
    <row r="24" spans="1:38" x14ac:dyDescent="0.25">
      <c r="A24" s="48"/>
      <c r="B24" s="57"/>
      <c r="C24" s="58"/>
      <c r="D24" s="59"/>
      <c r="E24" s="48"/>
      <c r="F24" s="27" t="str">
        <f t="shared" si="2"/>
        <v/>
      </c>
      <c r="G24" s="27" t="str">
        <f t="shared" si="3"/>
        <v/>
      </c>
      <c r="H24" s="48"/>
      <c r="I24" s="31" t="str">
        <f>IF(OR($B24="", $C24=""), "", SUMIF('Time Entries'!$S$12:$S$1011, _xlfn.CONCAT(I$10, " - ", $Y24), 'Time Entries'!$D$12:$D$1011)+SUMIF('Time Entries'!$T$12:$T$1011, _xlfn.CONCAT(I$10, " - ", $Y24), 'Time Entries'!$F$12:$F$1011)+SUMIF('Time Entries'!$U$12:$U$1011, _xlfn.CONCAT(I$10, " - ", $Y24), 'Time Entries'!$H$12:$H$1011)+SUMIF('Time Entries'!$V$12:$V$1011, _xlfn.CONCAT(I$10, " - ", $Y24), 'Time Entries'!$J$12:$J$1011))</f>
        <v/>
      </c>
      <c r="J24" s="22" t="str">
        <f>IF(OR($B24="", $C24=""), "", SUMIF('Time Entries'!$S$12:$S$1011, _xlfn.CONCAT(J$10, " - ", $Y24), 'Time Entries'!$D$12:$D$1011)+SUMIF('Time Entries'!$T$12:$T$1011, _xlfn.CONCAT(J$10, " - ", $Y24), 'Time Entries'!$F$12:$F$1011)+SUMIF('Time Entries'!$U$12:$U$1011, _xlfn.CONCAT(J$10, " - ", $Y24), 'Time Entries'!$H$12:$H$1011)+SUMIF('Time Entries'!$V$12:$V$1011, _xlfn.CONCAT(J$10, " - ", $Y24), 'Time Entries'!$J$12:$J$1011))</f>
        <v/>
      </c>
      <c r="K24" s="22" t="str">
        <f>IF(OR($B24="", $C24=""), "", SUMIF('Time Entries'!$S$12:$S$1011, _xlfn.CONCAT(K$10, " - ", $Y24), 'Time Entries'!$D$12:$D$1011)+SUMIF('Time Entries'!$T$12:$T$1011, _xlfn.CONCAT(K$10, " - ", $Y24), 'Time Entries'!$F$12:$F$1011)+SUMIF('Time Entries'!$U$12:$U$1011, _xlfn.CONCAT(K$10, " - ", $Y24), 'Time Entries'!$H$12:$H$1011)+SUMIF('Time Entries'!$V$12:$V$1011, _xlfn.CONCAT(K$10, " - ", $Y24), 'Time Entries'!$J$12:$J$1011))</f>
        <v/>
      </c>
      <c r="L24" s="22" t="str">
        <f>IF(OR($B24="", $C24=""), "", SUMIF('Time Entries'!$S$12:$S$1011, _xlfn.CONCAT(L$10, " - ", $Y24), 'Time Entries'!$D$12:$D$1011)+SUMIF('Time Entries'!$T$12:$T$1011, _xlfn.CONCAT(L$10, " - ", $Y24), 'Time Entries'!$F$12:$F$1011)+SUMIF('Time Entries'!$U$12:$U$1011, _xlfn.CONCAT(L$10, " - ", $Y24), 'Time Entries'!$H$12:$H$1011)+SUMIF('Time Entries'!$V$12:$V$1011, _xlfn.CONCAT(L$10, " - ", $Y24), 'Time Entries'!$J$12:$J$1011))</f>
        <v/>
      </c>
      <c r="M24" s="22" t="str">
        <f>IF(OR($B24="", $C24=""), "", SUMIF('Time Entries'!$S$12:$S$1011, _xlfn.CONCAT(M$10, " - ", $Y24), 'Time Entries'!$D$12:$D$1011)+SUMIF('Time Entries'!$T$12:$T$1011, _xlfn.CONCAT(M$10, " - ", $Y24), 'Time Entries'!$F$12:$F$1011)+SUMIF('Time Entries'!$U$12:$U$1011, _xlfn.CONCAT(M$10, " - ", $Y24), 'Time Entries'!$H$12:$H$1011)+SUMIF('Time Entries'!$V$12:$V$1011, _xlfn.CONCAT(M$10, " - ", $Y24), 'Time Entries'!$J$12:$J$1011))</f>
        <v/>
      </c>
      <c r="N24" s="22" t="str">
        <f>IF(OR($B24="", $C24=""), "", SUMIF('Time Entries'!$S$12:$S$1011, _xlfn.CONCAT(N$10, " - ", $Y24), 'Time Entries'!$D$12:$D$1011)+SUMIF('Time Entries'!$T$12:$T$1011, _xlfn.CONCAT(N$10, " - ", $Y24), 'Time Entries'!$F$12:$F$1011)+SUMIF('Time Entries'!$U$12:$U$1011, _xlfn.CONCAT(N$10, " - ", $Y24), 'Time Entries'!$H$12:$H$1011)+SUMIF('Time Entries'!$V$12:$V$1011, _xlfn.CONCAT(N$10, " - ", $Y24), 'Time Entries'!$J$12:$J$1011))</f>
        <v/>
      </c>
      <c r="O24" s="22" t="str">
        <f>IF(OR($B24="", $C24=""), "", SUMIF('Time Entries'!$S$12:$S$1011, _xlfn.CONCAT(O$10, " - ", $Y24), 'Time Entries'!$D$12:$D$1011)+SUMIF('Time Entries'!$T$12:$T$1011, _xlfn.CONCAT(O$10, " - ", $Y24), 'Time Entries'!$F$12:$F$1011)+SUMIF('Time Entries'!$U$12:$U$1011, _xlfn.CONCAT(O$10, " - ", $Y24), 'Time Entries'!$H$12:$H$1011)+SUMIF('Time Entries'!$V$12:$V$1011, _xlfn.CONCAT(O$10, " - ", $Y24), 'Time Entries'!$J$12:$J$1011))</f>
        <v/>
      </c>
      <c r="P24" s="22" t="str">
        <f>IF(OR($B24="", $C24=""), "", SUMIF('Time Entries'!$S$12:$S$1011, _xlfn.CONCAT(P$10, " - ", $Y24), 'Time Entries'!$D$12:$D$1011)+SUMIF('Time Entries'!$T$12:$T$1011, _xlfn.CONCAT(P$10, " - ", $Y24), 'Time Entries'!$F$12:$F$1011)+SUMIF('Time Entries'!$U$12:$U$1011, _xlfn.CONCAT(P$10, " - ", $Y24), 'Time Entries'!$H$12:$H$1011)+SUMIF('Time Entries'!$V$12:$V$1011, _xlfn.CONCAT(P$10, " - ", $Y24), 'Time Entries'!$J$12:$J$1011))</f>
        <v/>
      </c>
      <c r="Q24" s="22" t="str">
        <f>IF(OR($B24="", $C24=""), "", SUMIF('Time Entries'!$S$12:$S$1011, _xlfn.CONCAT(Q$10, " - ", $Y24), 'Time Entries'!$D$12:$D$1011)+SUMIF('Time Entries'!$T$12:$T$1011, _xlfn.CONCAT(Q$10, " - ", $Y24), 'Time Entries'!$F$12:$F$1011)+SUMIF('Time Entries'!$U$12:$U$1011, _xlfn.CONCAT(Q$10, " - ", $Y24), 'Time Entries'!$H$12:$H$1011)+SUMIF('Time Entries'!$V$12:$V$1011, _xlfn.CONCAT(Q$10, " - ", $Y24), 'Time Entries'!$J$12:$J$1011))</f>
        <v/>
      </c>
      <c r="R24" s="22" t="str">
        <f>IF(OR($B24="", $C24=""), "", SUMIF('Time Entries'!$S$12:$S$1011, _xlfn.CONCAT(R$10, " - ", $Y24), 'Time Entries'!$D$12:$D$1011)+SUMIF('Time Entries'!$T$12:$T$1011, _xlfn.CONCAT(R$10, " - ", $Y24), 'Time Entries'!$F$12:$F$1011)+SUMIF('Time Entries'!$U$12:$U$1011, _xlfn.CONCAT(R$10, " - ", $Y24), 'Time Entries'!$H$12:$H$1011)+SUMIF('Time Entries'!$V$12:$V$1011, _xlfn.CONCAT(R$10, " - ", $Y24), 'Time Entries'!$J$12:$J$1011))</f>
        <v/>
      </c>
      <c r="S24" s="22" t="str">
        <f>IF(OR($B24="", $C24=""), "", SUMIF('Time Entries'!$S$12:$S$1011, _xlfn.CONCAT(S$10, " - ", $Y24), 'Time Entries'!$D$12:$D$1011)+SUMIF('Time Entries'!$T$12:$T$1011, _xlfn.CONCAT(S$10, " - ", $Y24), 'Time Entries'!$F$12:$F$1011)+SUMIF('Time Entries'!$U$12:$U$1011, _xlfn.CONCAT(S$10, " - ", $Y24), 'Time Entries'!$H$12:$H$1011)+SUMIF('Time Entries'!$V$12:$V$1011, _xlfn.CONCAT(S$10, " - ", $Y24), 'Time Entries'!$J$12:$J$1011))</f>
        <v/>
      </c>
      <c r="T24" s="24" t="str">
        <f>IF(OR($B24="", $C24=""), "", SUMIF('Time Entries'!$S$12:$S$1011, _xlfn.CONCAT(T$10, " - ", $Y24), 'Time Entries'!$D$12:$D$1011)+SUMIF('Time Entries'!$T$12:$T$1011, _xlfn.CONCAT(T$10, " - ", $Y24), 'Time Entries'!$F$12:$F$1011)+SUMIF('Time Entries'!$U$12:$U$1011, _xlfn.CONCAT(T$10, " - ", $Y24), 'Time Entries'!$H$12:$H$1011)+SUMIF('Time Entries'!$V$12:$V$1011, _xlfn.CONCAT(T$10, " - ", $Y24), 'Time Entries'!$J$12:$J$1011))</f>
        <v/>
      </c>
      <c r="U24" s="48"/>
      <c r="W24" s="17" t="str">
        <f t="shared" si="4"/>
        <v/>
      </c>
      <c r="Y24" s="17" t="str">
        <f t="shared" si="5"/>
        <v/>
      </c>
      <c r="AD24" s="17" t="str">
        <f t="shared" si="6"/>
        <v/>
      </c>
      <c r="AF24" s="17" t="str">
        <f t="shared" si="7"/>
        <v/>
      </c>
      <c r="AH24" s="17" t="str">
        <f>IF($B24="", "", IF(COUNTIF($B$12:$B24, $B24)&gt;1, "", $B24))</f>
        <v/>
      </c>
      <c r="AI24" s="17" t="str">
        <f>IF($AH24="", "", COUNTIF($AH$12:$AH$261, "&lt;"&amp;$AH24)+1+COUNTIF($AH$12:$AH24, $AH24)-1-$AH$10)</f>
        <v/>
      </c>
      <c r="AK24" s="17" t="str">
        <f t="shared" si="8"/>
        <v/>
      </c>
      <c r="AL24" s="17" t="str">
        <f>IF($AK24="", "", COUNTIF($AK$12:$AK$261, "&lt;"&amp;$AK24)+1+COUNTIF($AK$12:$AK24, $AK24)-1-$AK$10)</f>
        <v/>
      </c>
    </row>
    <row r="25" spans="1:38" x14ac:dyDescent="0.25">
      <c r="A25" s="48"/>
      <c r="B25" s="57"/>
      <c r="C25" s="58"/>
      <c r="D25" s="59"/>
      <c r="E25" s="48"/>
      <c r="F25" s="27" t="str">
        <f t="shared" si="2"/>
        <v/>
      </c>
      <c r="G25" s="27" t="str">
        <f t="shared" si="3"/>
        <v/>
      </c>
      <c r="H25" s="48"/>
      <c r="I25" s="31" t="str">
        <f>IF(OR($B25="", $C25=""), "", SUMIF('Time Entries'!$S$12:$S$1011, _xlfn.CONCAT(I$10, " - ", $Y25), 'Time Entries'!$D$12:$D$1011)+SUMIF('Time Entries'!$T$12:$T$1011, _xlfn.CONCAT(I$10, " - ", $Y25), 'Time Entries'!$F$12:$F$1011)+SUMIF('Time Entries'!$U$12:$U$1011, _xlfn.CONCAT(I$10, " - ", $Y25), 'Time Entries'!$H$12:$H$1011)+SUMIF('Time Entries'!$V$12:$V$1011, _xlfn.CONCAT(I$10, " - ", $Y25), 'Time Entries'!$J$12:$J$1011))</f>
        <v/>
      </c>
      <c r="J25" s="22" t="str">
        <f>IF(OR($B25="", $C25=""), "", SUMIF('Time Entries'!$S$12:$S$1011, _xlfn.CONCAT(J$10, " - ", $Y25), 'Time Entries'!$D$12:$D$1011)+SUMIF('Time Entries'!$T$12:$T$1011, _xlfn.CONCAT(J$10, " - ", $Y25), 'Time Entries'!$F$12:$F$1011)+SUMIF('Time Entries'!$U$12:$U$1011, _xlfn.CONCAT(J$10, " - ", $Y25), 'Time Entries'!$H$12:$H$1011)+SUMIF('Time Entries'!$V$12:$V$1011, _xlfn.CONCAT(J$10, " - ", $Y25), 'Time Entries'!$J$12:$J$1011))</f>
        <v/>
      </c>
      <c r="K25" s="22" t="str">
        <f>IF(OR($B25="", $C25=""), "", SUMIF('Time Entries'!$S$12:$S$1011, _xlfn.CONCAT(K$10, " - ", $Y25), 'Time Entries'!$D$12:$D$1011)+SUMIF('Time Entries'!$T$12:$T$1011, _xlfn.CONCAT(K$10, " - ", $Y25), 'Time Entries'!$F$12:$F$1011)+SUMIF('Time Entries'!$U$12:$U$1011, _xlfn.CONCAT(K$10, " - ", $Y25), 'Time Entries'!$H$12:$H$1011)+SUMIF('Time Entries'!$V$12:$V$1011, _xlfn.CONCAT(K$10, " - ", $Y25), 'Time Entries'!$J$12:$J$1011))</f>
        <v/>
      </c>
      <c r="L25" s="22" t="str">
        <f>IF(OR($B25="", $C25=""), "", SUMIF('Time Entries'!$S$12:$S$1011, _xlfn.CONCAT(L$10, " - ", $Y25), 'Time Entries'!$D$12:$D$1011)+SUMIF('Time Entries'!$T$12:$T$1011, _xlfn.CONCAT(L$10, " - ", $Y25), 'Time Entries'!$F$12:$F$1011)+SUMIF('Time Entries'!$U$12:$U$1011, _xlfn.CONCAT(L$10, " - ", $Y25), 'Time Entries'!$H$12:$H$1011)+SUMIF('Time Entries'!$V$12:$V$1011, _xlfn.CONCAT(L$10, " - ", $Y25), 'Time Entries'!$J$12:$J$1011))</f>
        <v/>
      </c>
      <c r="M25" s="22" t="str">
        <f>IF(OR($B25="", $C25=""), "", SUMIF('Time Entries'!$S$12:$S$1011, _xlfn.CONCAT(M$10, " - ", $Y25), 'Time Entries'!$D$12:$D$1011)+SUMIF('Time Entries'!$T$12:$T$1011, _xlfn.CONCAT(M$10, " - ", $Y25), 'Time Entries'!$F$12:$F$1011)+SUMIF('Time Entries'!$U$12:$U$1011, _xlfn.CONCAT(M$10, " - ", $Y25), 'Time Entries'!$H$12:$H$1011)+SUMIF('Time Entries'!$V$12:$V$1011, _xlfn.CONCAT(M$10, " - ", $Y25), 'Time Entries'!$J$12:$J$1011))</f>
        <v/>
      </c>
      <c r="N25" s="22" t="str">
        <f>IF(OR($B25="", $C25=""), "", SUMIF('Time Entries'!$S$12:$S$1011, _xlfn.CONCAT(N$10, " - ", $Y25), 'Time Entries'!$D$12:$D$1011)+SUMIF('Time Entries'!$T$12:$T$1011, _xlfn.CONCAT(N$10, " - ", $Y25), 'Time Entries'!$F$12:$F$1011)+SUMIF('Time Entries'!$U$12:$U$1011, _xlfn.CONCAT(N$10, " - ", $Y25), 'Time Entries'!$H$12:$H$1011)+SUMIF('Time Entries'!$V$12:$V$1011, _xlfn.CONCAT(N$10, " - ", $Y25), 'Time Entries'!$J$12:$J$1011))</f>
        <v/>
      </c>
      <c r="O25" s="22" t="str">
        <f>IF(OR($B25="", $C25=""), "", SUMIF('Time Entries'!$S$12:$S$1011, _xlfn.CONCAT(O$10, " - ", $Y25), 'Time Entries'!$D$12:$D$1011)+SUMIF('Time Entries'!$T$12:$T$1011, _xlfn.CONCAT(O$10, " - ", $Y25), 'Time Entries'!$F$12:$F$1011)+SUMIF('Time Entries'!$U$12:$U$1011, _xlfn.CONCAT(O$10, " - ", $Y25), 'Time Entries'!$H$12:$H$1011)+SUMIF('Time Entries'!$V$12:$V$1011, _xlfn.CONCAT(O$10, " - ", $Y25), 'Time Entries'!$J$12:$J$1011))</f>
        <v/>
      </c>
      <c r="P25" s="22" t="str">
        <f>IF(OR($B25="", $C25=""), "", SUMIF('Time Entries'!$S$12:$S$1011, _xlfn.CONCAT(P$10, " - ", $Y25), 'Time Entries'!$D$12:$D$1011)+SUMIF('Time Entries'!$T$12:$T$1011, _xlfn.CONCAT(P$10, " - ", $Y25), 'Time Entries'!$F$12:$F$1011)+SUMIF('Time Entries'!$U$12:$U$1011, _xlfn.CONCAT(P$10, " - ", $Y25), 'Time Entries'!$H$12:$H$1011)+SUMIF('Time Entries'!$V$12:$V$1011, _xlfn.CONCAT(P$10, " - ", $Y25), 'Time Entries'!$J$12:$J$1011))</f>
        <v/>
      </c>
      <c r="Q25" s="22" t="str">
        <f>IF(OR($B25="", $C25=""), "", SUMIF('Time Entries'!$S$12:$S$1011, _xlfn.CONCAT(Q$10, " - ", $Y25), 'Time Entries'!$D$12:$D$1011)+SUMIF('Time Entries'!$T$12:$T$1011, _xlfn.CONCAT(Q$10, " - ", $Y25), 'Time Entries'!$F$12:$F$1011)+SUMIF('Time Entries'!$U$12:$U$1011, _xlfn.CONCAT(Q$10, " - ", $Y25), 'Time Entries'!$H$12:$H$1011)+SUMIF('Time Entries'!$V$12:$V$1011, _xlfn.CONCAT(Q$10, " - ", $Y25), 'Time Entries'!$J$12:$J$1011))</f>
        <v/>
      </c>
      <c r="R25" s="22" t="str">
        <f>IF(OR($B25="", $C25=""), "", SUMIF('Time Entries'!$S$12:$S$1011, _xlfn.CONCAT(R$10, " - ", $Y25), 'Time Entries'!$D$12:$D$1011)+SUMIF('Time Entries'!$T$12:$T$1011, _xlfn.CONCAT(R$10, " - ", $Y25), 'Time Entries'!$F$12:$F$1011)+SUMIF('Time Entries'!$U$12:$U$1011, _xlfn.CONCAT(R$10, " - ", $Y25), 'Time Entries'!$H$12:$H$1011)+SUMIF('Time Entries'!$V$12:$V$1011, _xlfn.CONCAT(R$10, " - ", $Y25), 'Time Entries'!$J$12:$J$1011))</f>
        <v/>
      </c>
      <c r="S25" s="22" t="str">
        <f>IF(OR($B25="", $C25=""), "", SUMIF('Time Entries'!$S$12:$S$1011, _xlfn.CONCAT(S$10, " - ", $Y25), 'Time Entries'!$D$12:$D$1011)+SUMIF('Time Entries'!$T$12:$T$1011, _xlfn.CONCAT(S$10, " - ", $Y25), 'Time Entries'!$F$12:$F$1011)+SUMIF('Time Entries'!$U$12:$U$1011, _xlfn.CONCAT(S$10, " - ", $Y25), 'Time Entries'!$H$12:$H$1011)+SUMIF('Time Entries'!$V$12:$V$1011, _xlfn.CONCAT(S$10, " - ", $Y25), 'Time Entries'!$J$12:$J$1011))</f>
        <v/>
      </c>
      <c r="T25" s="24" t="str">
        <f>IF(OR($B25="", $C25=""), "", SUMIF('Time Entries'!$S$12:$S$1011, _xlfn.CONCAT(T$10, " - ", $Y25), 'Time Entries'!$D$12:$D$1011)+SUMIF('Time Entries'!$T$12:$T$1011, _xlfn.CONCAT(T$10, " - ", $Y25), 'Time Entries'!$F$12:$F$1011)+SUMIF('Time Entries'!$U$12:$U$1011, _xlfn.CONCAT(T$10, " - ", $Y25), 'Time Entries'!$H$12:$H$1011)+SUMIF('Time Entries'!$V$12:$V$1011, _xlfn.CONCAT(T$10, " - ", $Y25), 'Time Entries'!$J$12:$J$1011))</f>
        <v/>
      </c>
      <c r="U25" s="48"/>
      <c r="W25" s="17" t="str">
        <f t="shared" si="4"/>
        <v/>
      </c>
      <c r="Y25" s="17" t="str">
        <f t="shared" si="5"/>
        <v/>
      </c>
      <c r="AD25" s="17" t="str">
        <f t="shared" si="6"/>
        <v/>
      </c>
      <c r="AF25" s="17" t="str">
        <f t="shared" si="7"/>
        <v/>
      </c>
      <c r="AH25" s="17" t="str">
        <f>IF($B25="", "", IF(COUNTIF($B$12:$B25, $B25)&gt;1, "", $B25))</f>
        <v/>
      </c>
      <c r="AI25" s="17" t="str">
        <f>IF($AH25="", "", COUNTIF($AH$12:$AH$261, "&lt;"&amp;$AH25)+1+COUNTIF($AH$12:$AH25, $AH25)-1-$AH$10)</f>
        <v/>
      </c>
      <c r="AK25" s="17" t="str">
        <f t="shared" si="8"/>
        <v/>
      </c>
      <c r="AL25" s="17" t="str">
        <f>IF($AK25="", "", COUNTIF($AK$12:$AK$261, "&lt;"&amp;$AK25)+1+COUNTIF($AK$12:$AK25, $AK25)-1-$AK$10)</f>
        <v/>
      </c>
    </row>
    <row r="26" spans="1:38" x14ac:dyDescent="0.25">
      <c r="A26" s="48"/>
      <c r="B26" s="57"/>
      <c r="C26" s="58"/>
      <c r="D26" s="59"/>
      <c r="E26" s="48"/>
      <c r="F26" s="27" t="str">
        <f t="shared" si="2"/>
        <v/>
      </c>
      <c r="G26" s="27" t="str">
        <f t="shared" si="3"/>
        <v/>
      </c>
      <c r="H26" s="48"/>
      <c r="I26" s="31" t="str">
        <f>IF(OR($B26="", $C26=""), "", SUMIF('Time Entries'!$S$12:$S$1011, _xlfn.CONCAT(I$10, " - ", $Y26), 'Time Entries'!$D$12:$D$1011)+SUMIF('Time Entries'!$T$12:$T$1011, _xlfn.CONCAT(I$10, " - ", $Y26), 'Time Entries'!$F$12:$F$1011)+SUMIF('Time Entries'!$U$12:$U$1011, _xlfn.CONCAT(I$10, " - ", $Y26), 'Time Entries'!$H$12:$H$1011)+SUMIF('Time Entries'!$V$12:$V$1011, _xlfn.CONCAT(I$10, " - ", $Y26), 'Time Entries'!$J$12:$J$1011))</f>
        <v/>
      </c>
      <c r="J26" s="22" t="str">
        <f>IF(OR($B26="", $C26=""), "", SUMIF('Time Entries'!$S$12:$S$1011, _xlfn.CONCAT(J$10, " - ", $Y26), 'Time Entries'!$D$12:$D$1011)+SUMIF('Time Entries'!$T$12:$T$1011, _xlfn.CONCAT(J$10, " - ", $Y26), 'Time Entries'!$F$12:$F$1011)+SUMIF('Time Entries'!$U$12:$U$1011, _xlfn.CONCAT(J$10, " - ", $Y26), 'Time Entries'!$H$12:$H$1011)+SUMIF('Time Entries'!$V$12:$V$1011, _xlfn.CONCAT(J$10, " - ", $Y26), 'Time Entries'!$J$12:$J$1011))</f>
        <v/>
      </c>
      <c r="K26" s="22" t="str">
        <f>IF(OR($B26="", $C26=""), "", SUMIF('Time Entries'!$S$12:$S$1011, _xlfn.CONCAT(K$10, " - ", $Y26), 'Time Entries'!$D$12:$D$1011)+SUMIF('Time Entries'!$T$12:$T$1011, _xlfn.CONCAT(K$10, " - ", $Y26), 'Time Entries'!$F$12:$F$1011)+SUMIF('Time Entries'!$U$12:$U$1011, _xlfn.CONCAT(K$10, " - ", $Y26), 'Time Entries'!$H$12:$H$1011)+SUMIF('Time Entries'!$V$12:$V$1011, _xlfn.CONCAT(K$10, " - ", $Y26), 'Time Entries'!$J$12:$J$1011))</f>
        <v/>
      </c>
      <c r="L26" s="22" t="str">
        <f>IF(OR($B26="", $C26=""), "", SUMIF('Time Entries'!$S$12:$S$1011, _xlfn.CONCAT(L$10, " - ", $Y26), 'Time Entries'!$D$12:$D$1011)+SUMIF('Time Entries'!$T$12:$T$1011, _xlfn.CONCAT(L$10, " - ", $Y26), 'Time Entries'!$F$12:$F$1011)+SUMIF('Time Entries'!$U$12:$U$1011, _xlfn.CONCAT(L$10, " - ", $Y26), 'Time Entries'!$H$12:$H$1011)+SUMIF('Time Entries'!$V$12:$V$1011, _xlfn.CONCAT(L$10, " - ", $Y26), 'Time Entries'!$J$12:$J$1011))</f>
        <v/>
      </c>
      <c r="M26" s="22" t="str">
        <f>IF(OR($B26="", $C26=""), "", SUMIF('Time Entries'!$S$12:$S$1011, _xlfn.CONCAT(M$10, " - ", $Y26), 'Time Entries'!$D$12:$D$1011)+SUMIF('Time Entries'!$T$12:$T$1011, _xlfn.CONCAT(M$10, " - ", $Y26), 'Time Entries'!$F$12:$F$1011)+SUMIF('Time Entries'!$U$12:$U$1011, _xlfn.CONCAT(M$10, " - ", $Y26), 'Time Entries'!$H$12:$H$1011)+SUMIF('Time Entries'!$V$12:$V$1011, _xlfn.CONCAT(M$10, " - ", $Y26), 'Time Entries'!$J$12:$J$1011))</f>
        <v/>
      </c>
      <c r="N26" s="22" t="str">
        <f>IF(OR($B26="", $C26=""), "", SUMIF('Time Entries'!$S$12:$S$1011, _xlfn.CONCAT(N$10, " - ", $Y26), 'Time Entries'!$D$12:$D$1011)+SUMIF('Time Entries'!$T$12:$T$1011, _xlfn.CONCAT(N$10, " - ", $Y26), 'Time Entries'!$F$12:$F$1011)+SUMIF('Time Entries'!$U$12:$U$1011, _xlfn.CONCAT(N$10, " - ", $Y26), 'Time Entries'!$H$12:$H$1011)+SUMIF('Time Entries'!$V$12:$V$1011, _xlfn.CONCAT(N$10, " - ", $Y26), 'Time Entries'!$J$12:$J$1011))</f>
        <v/>
      </c>
      <c r="O26" s="22" t="str">
        <f>IF(OR($B26="", $C26=""), "", SUMIF('Time Entries'!$S$12:$S$1011, _xlfn.CONCAT(O$10, " - ", $Y26), 'Time Entries'!$D$12:$D$1011)+SUMIF('Time Entries'!$T$12:$T$1011, _xlfn.CONCAT(O$10, " - ", $Y26), 'Time Entries'!$F$12:$F$1011)+SUMIF('Time Entries'!$U$12:$U$1011, _xlfn.CONCAT(O$10, " - ", $Y26), 'Time Entries'!$H$12:$H$1011)+SUMIF('Time Entries'!$V$12:$V$1011, _xlfn.CONCAT(O$10, " - ", $Y26), 'Time Entries'!$J$12:$J$1011))</f>
        <v/>
      </c>
      <c r="P26" s="22" t="str">
        <f>IF(OR($B26="", $C26=""), "", SUMIF('Time Entries'!$S$12:$S$1011, _xlfn.CONCAT(P$10, " - ", $Y26), 'Time Entries'!$D$12:$D$1011)+SUMIF('Time Entries'!$T$12:$T$1011, _xlfn.CONCAT(P$10, " - ", $Y26), 'Time Entries'!$F$12:$F$1011)+SUMIF('Time Entries'!$U$12:$U$1011, _xlfn.CONCAT(P$10, " - ", $Y26), 'Time Entries'!$H$12:$H$1011)+SUMIF('Time Entries'!$V$12:$V$1011, _xlfn.CONCAT(P$10, " - ", $Y26), 'Time Entries'!$J$12:$J$1011))</f>
        <v/>
      </c>
      <c r="Q26" s="22" t="str">
        <f>IF(OR($B26="", $C26=""), "", SUMIF('Time Entries'!$S$12:$S$1011, _xlfn.CONCAT(Q$10, " - ", $Y26), 'Time Entries'!$D$12:$D$1011)+SUMIF('Time Entries'!$T$12:$T$1011, _xlfn.CONCAT(Q$10, " - ", $Y26), 'Time Entries'!$F$12:$F$1011)+SUMIF('Time Entries'!$U$12:$U$1011, _xlfn.CONCAT(Q$10, " - ", $Y26), 'Time Entries'!$H$12:$H$1011)+SUMIF('Time Entries'!$V$12:$V$1011, _xlfn.CONCAT(Q$10, " - ", $Y26), 'Time Entries'!$J$12:$J$1011))</f>
        <v/>
      </c>
      <c r="R26" s="22" t="str">
        <f>IF(OR($B26="", $C26=""), "", SUMIF('Time Entries'!$S$12:$S$1011, _xlfn.CONCAT(R$10, " - ", $Y26), 'Time Entries'!$D$12:$D$1011)+SUMIF('Time Entries'!$T$12:$T$1011, _xlfn.CONCAT(R$10, " - ", $Y26), 'Time Entries'!$F$12:$F$1011)+SUMIF('Time Entries'!$U$12:$U$1011, _xlfn.CONCAT(R$10, " - ", $Y26), 'Time Entries'!$H$12:$H$1011)+SUMIF('Time Entries'!$V$12:$V$1011, _xlfn.CONCAT(R$10, " - ", $Y26), 'Time Entries'!$J$12:$J$1011))</f>
        <v/>
      </c>
      <c r="S26" s="22" t="str">
        <f>IF(OR($B26="", $C26=""), "", SUMIF('Time Entries'!$S$12:$S$1011, _xlfn.CONCAT(S$10, " - ", $Y26), 'Time Entries'!$D$12:$D$1011)+SUMIF('Time Entries'!$T$12:$T$1011, _xlfn.CONCAT(S$10, " - ", $Y26), 'Time Entries'!$F$12:$F$1011)+SUMIF('Time Entries'!$U$12:$U$1011, _xlfn.CONCAT(S$10, " - ", $Y26), 'Time Entries'!$H$12:$H$1011)+SUMIF('Time Entries'!$V$12:$V$1011, _xlfn.CONCAT(S$10, " - ", $Y26), 'Time Entries'!$J$12:$J$1011))</f>
        <v/>
      </c>
      <c r="T26" s="24" t="str">
        <f>IF(OR($B26="", $C26=""), "", SUMIF('Time Entries'!$S$12:$S$1011, _xlfn.CONCAT(T$10, " - ", $Y26), 'Time Entries'!$D$12:$D$1011)+SUMIF('Time Entries'!$T$12:$T$1011, _xlfn.CONCAT(T$10, " - ", $Y26), 'Time Entries'!$F$12:$F$1011)+SUMIF('Time Entries'!$U$12:$U$1011, _xlfn.CONCAT(T$10, " - ", $Y26), 'Time Entries'!$H$12:$H$1011)+SUMIF('Time Entries'!$V$12:$V$1011, _xlfn.CONCAT(T$10, " - ", $Y26), 'Time Entries'!$J$12:$J$1011))</f>
        <v/>
      </c>
      <c r="U26" s="48"/>
      <c r="W26" s="17" t="str">
        <f t="shared" si="4"/>
        <v/>
      </c>
      <c r="Y26" s="17" t="str">
        <f t="shared" si="5"/>
        <v/>
      </c>
      <c r="AD26" s="17" t="str">
        <f t="shared" si="6"/>
        <v/>
      </c>
      <c r="AF26" s="17" t="str">
        <f t="shared" si="7"/>
        <v/>
      </c>
      <c r="AH26" s="17" t="str">
        <f>IF($B26="", "", IF(COUNTIF($B$12:$B26, $B26)&gt;1, "", $B26))</f>
        <v/>
      </c>
      <c r="AI26" s="17" t="str">
        <f>IF($AH26="", "", COUNTIF($AH$12:$AH$261, "&lt;"&amp;$AH26)+1+COUNTIF($AH$12:$AH26, $AH26)-1-$AH$10)</f>
        <v/>
      </c>
      <c r="AK26" s="17" t="str">
        <f t="shared" si="8"/>
        <v/>
      </c>
      <c r="AL26" s="17" t="str">
        <f>IF($AK26="", "", COUNTIF($AK$12:$AK$261, "&lt;"&amp;$AK26)+1+COUNTIF($AK$12:$AK26, $AK26)-1-$AK$10)</f>
        <v/>
      </c>
    </row>
    <row r="27" spans="1:38" x14ac:dyDescent="0.25">
      <c r="A27" s="48"/>
      <c r="B27" s="57"/>
      <c r="C27" s="58"/>
      <c r="D27" s="59"/>
      <c r="E27" s="48"/>
      <c r="F27" s="27" t="str">
        <f t="shared" si="2"/>
        <v/>
      </c>
      <c r="G27" s="27" t="str">
        <f t="shared" si="3"/>
        <v/>
      </c>
      <c r="H27" s="48"/>
      <c r="I27" s="31" t="str">
        <f>IF(OR($B27="", $C27=""), "", SUMIF('Time Entries'!$S$12:$S$1011, _xlfn.CONCAT(I$10, " - ", $Y27), 'Time Entries'!$D$12:$D$1011)+SUMIF('Time Entries'!$T$12:$T$1011, _xlfn.CONCAT(I$10, " - ", $Y27), 'Time Entries'!$F$12:$F$1011)+SUMIF('Time Entries'!$U$12:$U$1011, _xlfn.CONCAT(I$10, " - ", $Y27), 'Time Entries'!$H$12:$H$1011)+SUMIF('Time Entries'!$V$12:$V$1011, _xlfn.CONCAT(I$10, " - ", $Y27), 'Time Entries'!$J$12:$J$1011))</f>
        <v/>
      </c>
      <c r="J27" s="22" t="str">
        <f>IF(OR($B27="", $C27=""), "", SUMIF('Time Entries'!$S$12:$S$1011, _xlfn.CONCAT(J$10, " - ", $Y27), 'Time Entries'!$D$12:$D$1011)+SUMIF('Time Entries'!$T$12:$T$1011, _xlfn.CONCAT(J$10, " - ", $Y27), 'Time Entries'!$F$12:$F$1011)+SUMIF('Time Entries'!$U$12:$U$1011, _xlfn.CONCAT(J$10, " - ", $Y27), 'Time Entries'!$H$12:$H$1011)+SUMIF('Time Entries'!$V$12:$V$1011, _xlfn.CONCAT(J$10, " - ", $Y27), 'Time Entries'!$J$12:$J$1011))</f>
        <v/>
      </c>
      <c r="K27" s="22" t="str">
        <f>IF(OR($B27="", $C27=""), "", SUMIF('Time Entries'!$S$12:$S$1011, _xlfn.CONCAT(K$10, " - ", $Y27), 'Time Entries'!$D$12:$D$1011)+SUMIF('Time Entries'!$T$12:$T$1011, _xlfn.CONCAT(K$10, " - ", $Y27), 'Time Entries'!$F$12:$F$1011)+SUMIF('Time Entries'!$U$12:$U$1011, _xlfn.CONCAT(K$10, " - ", $Y27), 'Time Entries'!$H$12:$H$1011)+SUMIF('Time Entries'!$V$12:$V$1011, _xlfn.CONCAT(K$10, " - ", $Y27), 'Time Entries'!$J$12:$J$1011))</f>
        <v/>
      </c>
      <c r="L27" s="22" t="str">
        <f>IF(OR($B27="", $C27=""), "", SUMIF('Time Entries'!$S$12:$S$1011, _xlfn.CONCAT(L$10, " - ", $Y27), 'Time Entries'!$D$12:$D$1011)+SUMIF('Time Entries'!$T$12:$T$1011, _xlfn.CONCAT(L$10, " - ", $Y27), 'Time Entries'!$F$12:$F$1011)+SUMIF('Time Entries'!$U$12:$U$1011, _xlfn.CONCAT(L$10, " - ", $Y27), 'Time Entries'!$H$12:$H$1011)+SUMIF('Time Entries'!$V$12:$V$1011, _xlfn.CONCAT(L$10, " - ", $Y27), 'Time Entries'!$J$12:$J$1011))</f>
        <v/>
      </c>
      <c r="M27" s="22" t="str">
        <f>IF(OR($B27="", $C27=""), "", SUMIF('Time Entries'!$S$12:$S$1011, _xlfn.CONCAT(M$10, " - ", $Y27), 'Time Entries'!$D$12:$D$1011)+SUMIF('Time Entries'!$T$12:$T$1011, _xlfn.CONCAT(M$10, " - ", $Y27), 'Time Entries'!$F$12:$F$1011)+SUMIF('Time Entries'!$U$12:$U$1011, _xlfn.CONCAT(M$10, " - ", $Y27), 'Time Entries'!$H$12:$H$1011)+SUMIF('Time Entries'!$V$12:$V$1011, _xlfn.CONCAT(M$10, " - ", $Y27), 'Time Entries'!$J$12:$J$1011))</f>
        <v/>
      </c>
      <c r="N27" s="22" t="str">
        <f>IF(OR($B27="", $C27=""), "", SUMIF('Time Entries'!$S$12:$S$1011, _xlfn.CONCAT(N$10, " - ", $Y27), 'Time Entries'!$D$12:$D$1011)+SUMIF('Time Entries'!$T$12:$T$1011, _xlfn.CONCAT(N$10, " - ", $Y27), 'Time Entries'!$F$12:$F$1011)+SUMIF('Time Entries'!$U$12:$U$1011, _xlfn.CONCAT(N$10, " - ", $Y27), 'Time Entries'!$H$12:$H$1011)+SUMIF('Time Entries'!$V$12:$V$1011, _xlfn.CONCAT(N$10, " - ", $Y27), 'Time Entries'!$J$12:$J$1011))</f>
        <v/>
      </c>
      <c r="O27" s="22" t="str">
        <f>IF(OR($B27="", $C27=""), "", SUMIF('Time Entries'!$S$12:$S$1011, _xlfn.CONCAT(O$10, " - ", $Y27), 'Time Entries'!$D$12:$D$1011)+SUMIF('Time Entries'!$T$12:$T$1011, _xlfn.CONCAT(O$10, " - ", $Y27), 'Time Entries'!$F$12:$F$1011)+SUMIF('Time Entries'!$U$12:$U$1011, _xlfn.CONCAT(O$10, " - ", $Y27), 'Time Entries'!$H$12:$H$1011)+SUMIF('Time Entries'!$V$12:$V$1011, _xlfn.CONCAT(O$10, " - ", $Y27), 'Time Entries'!$J$12:$J$1011))</f>
        <v/>
      </c>
      <c r="P27" s="22" t="str">
        <f>IF(OR($B27="", $C27=""), "", SUMIF('Time Entries'!$S$12:$S$1011, _xlfn.CONCAT(P$10, " - ", $Y27), 'Time Entries'!$D$12:$D$1011)+SUMIF('Time Entries'!$T$12:$T$1011, _xlfn.CONCAT(P$10, " - ", $Y27), 'Time Entries'!$F$12:$F$1011)+SUMIF('Time Entries'!$U$12:$U$1011, _xlfn.CONCAT(P$10, " - ", $Y27), 'Time Entries'!$H$12:$H$1011)+SUMIF('Time Entries'!$V$12:$V$1011, _xlfn.CONCAT(P$10, " - ", $Y27), 'Time Entries'!$J$12:$J$1011))</f>
        <v/>
      </c>
      <c r="Q27" s="22" t="str">
        <f>IF(OR($B27="", $C27=""), "", SUMIF('Time Entries'!$S$12:$S$1011, _xlfn.CONCAT(Q$10, " - ", $Y27), 'Time Entries'!$D$12:$D$1011)+SUMIF('Time Entries'!$T$12:$T$1011, _xlfn.CONCAT(Q$10, " - ", $Y27), 'Time Entries'!$F$12:$F$1011)+SUMIF('Time Entries'!$U$12:$U$1011, _xlfn.CONCAT(Q$10, " - ", $Y27), 'Time Entries'!$H$12:$H$1011)+SUMIF('Time Entries'!$V$12:$V$1011, _xlfn.CONCAT(Q$10, " - ", $Y27), 'Time Entries'!$J$12:$J$1011))</f>
        <v/>
      </c>
      <c r="R27" s="22" t="str">
        <f>IF(OR($B27="", $C27=""), "", SUMIF('Time Entries'!$S$12:$S$1011, _xlfn.CONCAT(R$10, " - ", $Y27), 'Time Entries'!$D$12:$D$1011)+SUMIF('Time Entries'!$T$12:$T$1011, _xlfn.CONCAT(R$10, " - ", $Y27), 'Time Entries'!$F$12:$F$1011)+SUMIF('Time Entries'!$U$12:$U$1011, _xlfn.CONCAT(R$10, " - ", $Y27), 'Time Entries'!$H$12:$H$1011)+SUMIF('Time Entries'!$V$12:$V$1011, _xlfn.CONCAT(R$10, " - ", $Y27), 'Time Entries'!$J$12:$J$1011))</f>
        <v/>
      </c>
      <c r="S27" s="22" t="str">
        <f>IF(OR($B27="", $C27=""), "", SUMIF('Time Entries'!$S$12:$S$1011, _xlfn.CONCAT(S$10, " - ", $Y27), 'Time Entries'!$D$12:$D$1011)+SUMIF('Time Entries'!$T$12:$T$1011, _xlfn.CONCAT(S$10, " - ", $Y27), 'Time Entries'!$F$12:$F$1011)+SUMIF('Time Entries'!$U$12:$U$1011, _xlfn.CONCAT(S$10, " - ", $Y27), 'Time Entries'!$H$12:$H$1011)+SUMIF('Time Entries'!$V$12:$V$1011, _xlfn.CONCAT(S$10, " - ", $Y27), 'Time Entries'!$J$12:$J$1011))</f>
        <v/>
      </c>
      <c r="T27" s="24" t="str">
        <f>IF(OR($B27="", $C27=""), "", SUMIF('Time Entries'!$S$12:$S$1011, _xlfn.CONCAT(T$10, " - ", $Y27), 'Time Entries'!$D$12:$D$1011)+SUMIF('Time Entries'!$T$12:$T$1011, _xlfn.CONCAT(T$10, " - ", $Y27), 'Time Entries'!$F$12:$F$1011)+SUMIF('Time Entries'!$U$12:$U$1011, _xlfn.CONCAT(T$10, " - ", $Y27), 'Time Entries'!$H$12:$H$1011)+SUMIF('Time Entries'!$V$12:$V$1011, _xlfn.CONCAT(T$10, " - ", $Y27), 'Time Entries'!$J$12:$J$1011))</f>
        <v/>
      </c>
      <c r="U27" s="48"/>
      <c r="W27" s="17" t="str">
        <f t="shared" si="4"/>
        <v/>
      </c>
      <c r="Y27" s="17" t="str">
        <f t="shared" si="5"/>
        <v/>
      </c>
      <c r="AD27" s="17" t="str">
        <f t="shared" si="6"/>
        <v/>
      </c>
      <c r="AF27" s="17" t="str">
        <f t="shared" si="7"/>
        <v/>
      </c>
      <c r="AH27" s="17" t="str">
        <f>IF($B27="", "", IF(COUNTIF($B$12:$B27, $B27)&gt;1, "", $B27))</f>
        <v/>
      </c>
      <c r="AI27" s="17" t="str">
        <f>IF($AH27="", "", COUNTIF($AH$12:$AH$261, "&lt;"&amp;$AH27)+1+COUNTIF($AH$12:$AH27, $AH27)-1-$AH$10)</f>
        <v/>
      </c>
      <c r="AK27" s="17" t="str">
        <f t="shared" si="8"/>
        <v/>
      </c>
      <c r="AL27" s="17" t="str">
        <f>IF($AK27="", "", COUNTIF($AK$12:$AK$261, "&lt;"&amp;$AK27)+1+COUNTIF($AK$12:$AK27, $AK27)-1-$AK$10)</f>
        <v/>
      </c>
    </row>
    <row r="28" spans="1:38" x14ac:dyDescent="0.25">
      <c r="A28" s="48"/>
      <c r="B28" s="57"/>
      <c r="C28" s="58"/>
      <c r="D28" s="59"/>
      <c r="E28" s="48"/>
      <c r="F28" s="27" t="str">
        <f t="shared" si="2"/>
        <v/>
      </c>
      <c r="G28" s="27" t="str">
        <f t="shared" si="3"/>
        <v/>
      </c>
      <c r="H28" s="48"/>
      <c r="I28" s="31" t="str">
        <f>IF(OR($B28="", $C28=""), "", SUMIF('Time Entries'!$S$12:$S$1011, _xlfn.CONCAT(I$10, " - ", $Y28), 'Time Entries'!$D$12:$D$1011)+SUMIF('Time Entries'!$T$12:$T$1011, _xlfn.CONCAT(I$10, " - ", $Y28), 'Time Entries'!$F$12:$F$1011)+SUMIF('Time Entries'!$U$12:$U$1011, _xlfn.CONCAT(I$10, " - ", $Y28), 'Time Entries'!$H$12:$H$1011)+SUMIF('Time Entries'!$V$12:$V$1011, _xlfn.CONCAT(I$10, " - ", $Y28), 'Time Entries'!$J$12:$J$1011))</f>
        <v/>
      </c>
      <c r="J28" s="22" t="str">
        <f>IF(OR($B28="", $C28=""), "", SUMIF('Time Entries'!$S$12:$S$1011, _xlfn.CONCAT(J$10, " - ", $Y28), 'Time Entries'!$D$12:$D$1011)+SUMIF('Time Entries'!$T$12:$T$1011, _xlfn.CONCAT(J$10, " - ", $Y28), 'Time Entries'!$F$12:$F$1011)+SUMIF('Time Entries'!$U$12:$U$1011, _xlfn.CONCAT(J$10, " - ", $Y28), 'Time Entries'!$H$12:$H$1011)+SUMIF('Time Entries'!$V$12:$V$1011, _xlfn.CONCAT(J$10, " - ", $Y28), 'Time Entries'!$J$12:$J$1011))</f>
        <v/>
      </c>
      <c r="K28" s="22" t="str">
        <f>IF(OR($B28="", $C28=""), "", SUMIF('Time Entries'!$S$12:$S$1011, _xlfn.CONCAT(K$10, " - ", $Y28), 'Time Entries'!$D$12:$D$1011)+SUMIF('Time Entries'!$T$12:$T$1011, _xlfn.CONCAT(K$10, " - ", $Y28), 'Time Entries'!$F$12:$F$1011)+SUMIF('Time Entries'!$U$12:$U$1011, _xlfn.CONCAT(K$10, " - ", $Y28), 'Time Entries'!$H$12:$H$1011)+SUMIF('Time Entries'!$V$12:$V$1011, _xlfn.CONCAT(K$10, " - ", $Y28), 'Time Entries'!$J$12:$J$1011))</f>
        <v/>
      </c>
      <c r="L28" s="22" t="str">
        <f>IF(OR($B28="", $C28=""), "", SUMIF('Time Entries'!$S$12:$S$1011, _xlfn.CONCAT(L$10, " - ", $Y28), 'Time Entries'!$D$12:$D$1011)+SUMIF('Time Entries'!$T$12:$T$1011, _xlfn.CONCAT(L$10, " - ", $Y28), 'Time Entries'!$F$12:$F$1011)+SUMIF('Time Entries'!$U$12:$U$1011, _xlfn.CONCAT(L$10, " - ", $Y28), 'Time Entries'!$H$12:$H$1011)+SUMIF('Time Entries'!$V$12:$V$1011, _xlfn.CONCAT(L$10, " - ", $Y28), 'Time Entries'!$J$12:$J$1011))</f>
        <v/>
      </c>
      <c r="M28" s="22" t="str">
        <f>IF(OR($B28="", $C28=""), "", SUMIF('Time Entries'!$S$12:$S$1011, _xlfn.CONCAT(M$10, " - ", $Y28), 'Time Entries'!$D$12:$D$1011)+SUMIF('Time Entries'!$T$12:$T$1011, _xlfn.CONCAT(M$10, " - ", $Y28), 'Time Entries'!$F$12:$F$1011)+SUMIF('Time Entries'!$U$12:$U$1011, _xlfn.CONCAT(M$10, " - ", $Y28), 'Time Entries'!$H$12:$H$1011)+SUMIF('Time Entries'!$V$12:$V$1011, _xlfn.CONCAT(M$10, " - ", $Y28), 'Time Entries'!$J$12:$J$1011))</f>
        <v/>
      </c>
      <c r="N28" s="22" t="str">
        <f>IF(OR($B28="", $C28=""), "", SUMIF('Time Entries'!$S$12:$S$1011, _xlfn.CONCAT(N$10, " - ", $Y28), 'Time Entries'!$D$12:$D$1011)+SUMIF('Time Entries'!$T$12:$T$1011, _xlfn.CONCAT(N$10, " - ", $Y28), 'Time Entries'!$F$12:$F$1011)+SUMIF('Time Entries'!$U$12:$U$1011, _xlfn.CONCAT(N$10, " - ", $Y28), 'Time Entries'!$H$12:$H$1011)+SUMIF('Time Entries'!$V$12:$V$1011, _xlfn.CONCAT(N$10, " - ", $Y28), 'Time Entries'!$J$12:$J$1011))</f>
        <v/>
      </c>
      <c r="O28" s="22" t="str">
        <f>IF(OR($B28="", $C28=""), "", SUMIF('Time Entries'!$S$12:$S$1011, _xlfn.CONCAT(O$10, " - ", $Y28), 'Time Entries'!$D$12:$D$1011)+SUMIF('Time Entries'!$T$12:$T$1011, _xlfn.CONCAT(O$10, " - ", $Y28), 'Time Entries'!$F$12:$F$1011)+SUMIF('Time Entries'!$U$12:$U$1011, _xlfn.CONCAT(O$10, " - ", $Y28), 'Time Entries'!$H$12:$H$1011)+SUMIF('Time Entries'!$V$12:$V$1011, _xlfn.CONCAT(O$10, " - ", $Y28), 'Time Entries'!$J$12:$J$1011))</f>
        <v/>
      </c>
      <c r="P28" s="22" t="str">
        <f>IF(OR($B28="", $C28=""), "", SUMIF('Time Entries'!$S$12:$S$1011, _xlfn.CONCAT(P$10, " - ", $Y28), 'Time Entries'!$D$12:$D$1011)+SUMIF('Time Entries'!$T$12:$T$1011, _xlfn.CONCAT(P$10, " - ", $Y28), 'Time Entries'!$F$12:$F$1011)+SUMIF('Time Entries'!$U$12:$U$1011, _xlfn.CONCAT(P$10, " - ", $Y28), 'Time Entries'!$H$12:$H$1011)+SUMIF('Time Entries'!$V$12:$V$1011, _xlfn.CONCAT(P$10, " - ", $Y28), 'Time Entries'!$J$12:$J$1011))</f>
        <v/>
      </c>
      <c r="Q28" s="22" t="str">
        <f>IF(OR($B28="", $C28=""), "", SUMIF('Time Entries'!$S$12:$S$1011, _xlfn.CONCAT(Q$10, " - ", $Y28), 'Time Entries'!$D$12:$D$1011)+SUMIF('Time Entries'!$T$12:$T$1011, _xlfn.CONCAT(Q$10, " - ", $Y28), 'Time Entries'!$F$12:$F$1011)+SUMIF('Time Entries'!$U$12:$U$1011, _xlfn.CONCAT(Q$10, " - ", $Y28), 'Time Entries'!$H$12:$H$1011)+SUMIF('Time Entries'!$V$12:$V$1011, _xlfn.CONCAT(Q$10, " - ", $Y28), 'Time Entries'!$J$12:$J$1011))</f>
        <v/>
      </c>
      <c r="R28" s="22" t="str">
        <f>IF(OR($B28="", $C28=""), "", SUMIF('Time Entries'!$S$12:$S$1011, _xlfn.CONCAT(R$10, " - ", $Y28), 'Time Entries'!$D$12:$D$1011)+SUMIF('Time Entries'!$T$12:$T$1011, _xlfn.CONCAT(R$10, " - ", $Y28), 'Time Entries'!$F$12:$F$1011)+SUMIF('Time Entries'!$U$12:$U$1011, _xlfn.CONCAT(R$10, " - ", $Y28), 'Time Entries'!$H$12:$H$1011)+SUMIF('Time Entries'!$V$12:$V$1011, _xlfn.CONCAT(R$10, " - ", $Y28), 'Time Entries'!$J$12:$J$1011))</f>
        <v/>
      </c>
      <c r="S28" s="22" t="str">
        <f>IF(OR($B28="", $C28=""), "", SUMIF('Time Entries'!$S$12:$S$1011, _xlfn.CONCAT(S$10, " - ", $Y28), 'Time Entries'!$D$12:$D$1011)+SUMIF('Time Entries'!$T$12:$T$1011, _xlfn.CONCAT(S$10, " - ", $Y28), 'Time Entries'!$F$12:$F$1011)+SUMIF('Time Entries'!$U$12:$U$1011, _xlfn.CONCAT(S$10, " - ", $Y28), 'Time Entries'!$H$12:$H$1011)+SUMIF('Time Entries'!$V$12:$V$1011, _xlfn.CONCAT(S$10, " - ", $Y28), 'Time Entries'!$J$12:$J$1011))</f>
        <v/>
      </c>
      <c r="T28" s="24" t="str">
        <f>IF(OR($B28="", $C28=""), "", SUMIF('Time Entries'!$S$12:$S$1011, _xlfn.CONCAT(T$10, " - ", $Y28), 'Time Entries'!$D$12:$D$1011)+SUMIF('Time Entries'!$T$12:$T$1011, _xlfn.CONCAT(T$10, " - ", $Y28), 'Time Entries'!$F$12:$F$1011)+SUMIF('Time Entries'!$U$12:$U$1011, _xlfn.CONCAT(T$10, " - ", $Y28), 'Time Entries'!$H$12:$H$1011)+SUMIF('Time Entries'!$V$12:$V$1011, _xlfn.CONCAT(T$10, " - ", $Y28), 'Time Entries'!$J$12:$J$1011))</f>
        <v/>
      </c>
      <c r="U28" s="48"/>
      <c r="W28" s="17" t="str">
        <f t="shared" si="4"/>
        <v/>
      </c>
      <c r="Y28" s="17" t="str">
        <f t="shared" si="5"/>
        <v/>
      </c>
      <c r="AD28" s="17" t="str">
        <f t="shared" si="6"/>
        <v/>
      </c>
      <c r="AF28" s="17" t="str">
        <f t="shared" si="7"/>
        <v/>
      </c>
      <c r="AH28" s="17" t="str">
        <f>IF($B28="", "", IF(COUNTIF($B$12:$B28, $B28)&gt;1, "", $B28))</f>
        <v/>
      </c>
      <c r="AI28" s="17" t="str">
        <f>IF($AH28="", "", COUNTIF($AH$12:$AH$261, "&lt;"&amp;$AH28)+1+COUNTIF($AH$12:$AH28, $AH28)-1-$AH$10)</f>
        <v/>
      </c>
      <c r="AK28" s="17" t="str">
        <f t="shared" si="8"/>
        <v/>
      </c>
      <c r="AL28" s="17" t="str">
        <f>IF($AK28="", "", COUNTIF($AK$12:$AK$261, "&lt;"&amp;$AK28)+1+COUNTIF($AK$12:$AK28, $AK28)-1-$AK$10)</f>
        <v/>
      </c>
    </row>
    <row r="29" spans="1:38" x14ac:dyDescent="0.25">
      <c r="A29" s="48"/>
      <c r="B29" s="57"/>
      <c r="C29" s="58"/>
      <c r="D29" s="59"/>
      <c r="E29" s="48"/>
      <c r="F29" s="27" t="str">
        <f t="shared" si="2"/>
        <v/>
      </c>
      <c r="G29" s="27" t="str">
        <f t="shared" si="3"/>
        <v/>
      </c>
      <c r="H29" s="48"/>
      <c r="I29" s="31" t="str">
        <f>IF(OR($B29="", $C29=""), "", SUMIF('Time Entries'!$S$12:$S$1011, _xlfn.CONCAT(I$10, " - ", $Y29), 'Time Entries'!$D$12:$D$1011)+SUMIF('Time Entries'!$T$12:$T$1011, _xlfn.CONCAT(I$10, " - ", $Y29), 'Time Entries'!$F$12:$F$1011)+SUMIF('Time Entries'!$U$12:$U$1011, _xlfn.CONCAT(I$10, " - ", $Y29), 'Time Entries'!$H$12:$H$1011)+SUMIF('Time Entries'!$V$12:$V$1011, _xlfn.CONCAT(I$10, " - ", $Y29), 'Time Entries'!$J$12:$J$1011))</f>
        <v/>
      </c>
      <c r="J29" s="22" t="str">
        <f>IF(OR($B29="", $C29=""), "", SUMIF('Time Entries'!$S$12:$S$1011, _xlfn.CONCAT(J$10, " - ", $Y29), 'Time Entries'!$D$12:$D$1011)+SUMIF('Time Entries'!$T$12:$T$1011, _xlfn.CONCAT(J$10, " - ", $Y29), 'Time Entries'!$F$12:$F$1011)+SUMIF('Time Entries'!$U$12:$U$1011, _xlfn.CONCAT(J$10, " - ", $Y29), 'Time Entries'!$H$12:$H$1011)+SUMIF('Time Entries'!$V$12:$V$1011, _xlfn.CONCAT(J$10, " - ", $Y29), 'Time Entries'!$J$12:$J$1011))</f>
        <v/>
      </c>
      <c r="K29" s="22" t="str">
        <f>IF(OR($B29="", $C29=""), "", SUMIF('Time Entries'!$S$12:$S$1011, _xlfn.CONCAT(K$10, " - ", $Y29), 'Time Entries'!$D$12:$D$1011)+SUMIF('Time Entries'!$T$12:$T$1011, _xlfn.CONCAT(K$10, " - ", $Y29), 'Time Entries'!$F$12:$F$1011)+SUMIF('Time Entries'!$U$12:$U$1011, _xlfn.CONCAT(K$10, " - ", $Y29), 'Time Entries'!$H$12:$H$1011)+SUMIF('Time Entries'!$V$12:$V$1011, _xlfn.CONCAT(K$10, " - ", $Y29), 'Time Entries'!$J$12:$J$1011))</f>
        <v/>
      </c>
      <c r="L29" s="22" t="str">
        <f>IF(OR($B29="", $C29=""), "", SUMIF('Time Entries'!$S$12:$S$1011, _xlfn.CONCAT(L$10, " - ", $Y29), 'Time Entries'!$D$12:$D$1011)+SUMIF('Time Entries'!$T$12:$T$1011, _xlfn.CONCAT(L$10, " - ", $Y29), 'Time Entries'!$F$12:$F$1011)+SUMIF('Time Entries'!$U$12:$U$1011, _xlfn.CONCAT(L$10, " - ", $Y29), 'Time Entries'!$H$12:$H$1011)+SUMIF('Time Entries'!$V$12:$V$1011, _xlfn.CONCAT(L$10, " - ", $Y29), 'Time Entries'!$J$12:$J$1011))</f>
        <v/>
      </c>
      <c r="M29" s="22" t="str">
        <f>IF(OR($B29="", $C29=""), "", SUMIF('Time Entries'!$S$12:$S$1011, _xlfn.CONCAT(M$10, " - ", $Y29), 'Time Entries'!$D$12:$D$1011)+SUMIF('Time Entries'!$T$12:$T$1011, _xlfn.CONCAT(M$10, " - ", $Y29), 'Time Entries'!$F$12:$F$1011)+SUMIF('Time Entries'!$U$12:$U$1011, _xlfn.CONCAT(M$10, " - ", $Y29), 'Time Entries'!$H$12:$H$1011)+SUMIF('Time Entries'!$V$12:$V$1011, _xlfn.CONCAT(M$10, " - ", $Y29), 'Time Entries'!$J$12:$J$1011))</f>
        <v/>
      </c>
      <c r="N29" s="22" t="str">
        <f>IF(OR($B29="", $C29=""), "", SUMIF('Time Entries'!$S$12:$S$1011, _xlfn.CONCAT(N$10, " - ", $Y29), 'Time Entries'!$D$12:$D$1011)+SUMIF('Time Entries'!$T$12:$T$1011, _xlfn.CONCAT(N$10, " - ", $Y29), 'Time Entries'!$F$12:$F$1011)+SUMIF('Time Entries'!$U$12:$U$1011, _xlfn.CONCAT(N$10, " - ", $Y29), 'Time Entries'!$H$12:$H$1011)+SUMIF('Time Entries'!$V$12:$V$1011, _xlfn.CONCAT(N$10, " - ", $Y29), 'Time Entries'!$J$12:$J$1011))</f>
        <v/>
      </c>
      <c r="O29" s="22" t="str">
        <f>IF(OR($B29="", $C29=""), "", SUMIF('Time Entries'!$S$12:$S$1011, _xlfn.CONCAT(O$10, " - ", $Y29), 'Time Entries'!$D$12:$D$1011)+SUMIF('Time Entries'!$T$12:$T$1011, _xlfn.CONCAT(O$10, " - ", $Y29), 'Time Entries'!$F$12:$F$1011)+SUMIF('Time Entries'!$U$12:$U$1011, _xlfn.CONCAT(O$10, " - ", $Y29), 'Time Entries'!$H$12:$H$1011)+SUMIF('Time Entries'!$V$12:$V$1011, _xlfn.CONCAT(O$10, " - ", $Y29), 'Time Entries'!$J$12:$J$1011))</f>
        <v/>
      </c>
      <c r="P29" s="22" t="str">
        <f>IF(OR($B29="", $C29=""), "", SUMIF('Time Entries'!$S$12:$S$1011, _xlfn.CONCAT(P$10, " - ", $Y29), 'Time Entries'!$D$12:$D$1011)+SUMIF('Time Entries'!$T$12:$T$1011, _xlfn.CONCAT(P$10, " - ", $Y29), 'Time Entries'!$F$12:$F$1011)+SUMIF('Time Entries'!$U$12:$U$1011, _xlfn.CONCAT(P$10, " - ", $Y29), 'Time Entries'!$H$12:$H$1011)+SUMIF('Time Entries'!$V$12:$V$1011, _xlfn.CONCAT(P$10, " - ", $Y29), 'Time Entries'!$J$12:$J$1011))</f>
        <v/>
      </c>
      <c r="Q29" s="22" t="str">
        <f>IF(OR($B29="", $C29=""), "", SUMIF('Time Entries'!$S$12:$S$1011, _xlfn.CONCAT(Q$10, " - ", $Y29), 'Time Entries'!$D$12:$D$1011)+SUMIF('Time Entries'!$T$12:$T$1011, _xlfn.CONCAT(Q$10, " - ", $Y29), 'Time Entries'!$F$12:$F$1011)+SUMIF('Time Entries'!$U$12:$U$1011, _xlfn.CONCAT(Q$10, " - ", $Y29), 'Time Entries'!$H$12:$H$1011)+SUMIF('Time Entries'!$V$12:$V$1011, _xlfn.CONCAT(Q$10, " - ", $Y29), 'Time Entries'!$J$12:$J$1011))</f>
        <v/>
      </c>
      <c r="R29" s="22" t="str">
        <f>IF(OR($B29="", $C29=""), "", SUMIF('Time Entries'!$S$12:$S$1011, _xlfn.CONCAT(R$10, " - ", $Y29), 'Time Entries'!$D$12:$D$1011)+SUMIF('Time Entries'!$T$12:$T$1011, _xlfn.CONCAT(R$10, " - ", $Y29), 'Time Entries'!$F$12:$F$1011)+SUMIF('Time Entries'!$U$12:$U$1011, _xlfn.CONCAT(R$10, " - ", $Y29), 'Time Entries'!$H$12:$H$1011)+SUMIF('Time Entries'!$V$12:$V$1011, _xlfn.CONCAT(R$10, " - ", $Y29), 'Time Entries'!$J$12:$J$1011))</f>
        <v/>
      </c>
      <c r="S29" s="22" t="str">
        <f>IF(OR($B29="", $C29=""), "", SUMIF('Time Entries'!$S$12:$S$1011, _xlfn.CONCAT(S$10, " - ", $Y29), 'Time Entries'!$D$12:$D$1011)+SUMIF('Time Entries'!$T$12:$T$1011, _xlfn.CONCAT(S$10, " - ", $Y29), 'Time Entries'!$F$12:$F$1011)+SUMIF('Time Entries'!$U$12:$U$1011, _xlfn.CONCAT(S$10, " - ", $Y29), 'Time Entries'!$H$12:$H$1011)+SUMIF('Time Entries'!$V$12:$V$1011, _xlfn.CONCAT(S$10, " - ", $Y29), 'Time Entries'!$J$12:$J$1011))</f>
        <v/>
      </c>
      <c r="T29" s="24" t="str">
        <f>IF(OR($B29="", $C29=""), "", SUMIF('Time Entries'!$S$12:$S$1011, _xlfn.CONCAT(T$10, " - ", $Y29), 'Time Entries'!$D$12:$D$1011)+SUMIF('Time Entries'!$T$12:$T$1011, _xlfn.CONCAT(T$10, " - ", $Y29), 'Time Entries'!$F$12:$F$1011)+SUMIF('Time Entries'!$U$12:$U$1011, _xlfn.CONCAT(T$10, " - ", $Y29), 'Time Entries'!$H$12:$H$1011)+SUMIF('Time Entries'!$V$12:$V$1011, _xlfn.CONCAT(T$10, " - ", $Y29), 'Time Entries'!$J$12:$J$1011))</f>
        <v/>
      </c>
      <c r="U29" s="48"/>
      <c r="W29" s="17" t="str">
        <f t="shared" si="4"/>
        <v/>
      </c>
      <c r="Y29" s="17" t="str">
        <f t="shared" si="5"/>
        <v/>
      </c>
      <c r="AD29" s="17" t="str">
        <f t="shared" si="6"/>
        <v/>
      </c>
      <c r="AF29" s="17" t="str">
        <f t="shared" si="7"/>
        <v/>
      </c>
      <c r="AH29" s="17" t="str">
        <f>IF($B29="", "", IF(COUNTIF($B$12:$B29, $B29)&gt;1, "", $B29))</f>
        <v/>
      </c>
      <c r="AI29" s="17" t="str">
        <f>IF($AH29="", "", COUNTIF($AH$12:$AH$261, "&lt;"&amp;$AH29)+1+COUNTIF($AH$12:$AH29, $AH29)-1-$AH$10)</f>
        <v/>
      </c>
      <c r="AK29" s="17" t="str">
        <f t="shared" si="8"/>
        <v/>
      </c>
      <c r="AL29" s="17" t="str">
        <f>IF($AK29="", "", COUNTIF($AK$12:$AK$261, "&lt;"&amp;$AK29)+1+COUNTIF($AK$12:$AK29, $AK29)-1-$AK$10)</f>
        <v/>
      </c>
    </row>
    <row r="30" spans="1:38" x14ac:dyDescent="0.25">
      <c r="A30" s="48"/>
      <c r="B30" s="57"/>
      <c r="C30" s="58"/>
      <c r="D30" s="59"/>
      <c r="E30" s="48"/>
      <c r="F30" s="27" t="str">
        <f t="shared" si="2"/>
        <v/>
      </c>
      <c r="G30" s="27" t="str">
        <f t="shared" si="3"/>
        <v/>
      </c>
      <c r="H30" s="48"/>
      <c r="I30" s="31" t="str">
        <f>IF(OR($B30="", $C30=""), "", SUMIF('Time Entries'!$S$12:$S$1011, _xlfn.CONCAT(I$10, " - ", $Y30), 'Time Entries'!$D$12:$D$1011)+SUMIF('Time Entries'!$T$12:$T$1011, _xlfn.CONCAT(I$10, " - ", $Y30), 'Time Entries'!$F$12:$F$1011)+SUMIF('Time Entries'!$U$12:$U$1011, _xlfn.CONCAT(I$10, " - ", $Y30), 'Time Entries'!$H$12:$H$1011)+SUMIF('Time Entries'!$V$12:$V$1011, _xlfn.CONCAT(I$10, " - ", $Y30), 'Time Entries'!$J$12:$J$1011))</f>
        <v/>
      </c>
      <c r="J30" s="22" t="str">
        <f>IF(OR($B30="", $C30=""), "", SUMIF('Time Entries'!$S$12:$S$1011, _xlfn.CONCAT(J$10, " - ", $Y30), 'Time Entries'!$D$12:$D$1011)+SUMIF('Time Entries'!$T$12:$T$1011, _xlfn.CONCAT(J$10, " - ", $Y30), 'Time Entries'!$F$12:$F$1011)+SUMIF('Time Entries'!$U$12:$U$1011, _xlfn.CONCAT(J$10, " - ", $Y30), 'Time Entries'!$H$12:$H$1011)+SUMIF('Time Entries'!$V$12:$V$1011, _xlfn.CONCAT(J$10, " - ", $Y30), 'Time Entries'!$J$12:$J$1011))</f>
        <v/>
      </c>
      <c r="K30" s="22" t="str">
        <f>IF(OR($B30="", $C30=""), "", SUMIF('Time Entries'!$S$12:$S$1011, _xlfn.CONCAT(K$10, " - ", $Y30), 'Time Entries'!$D$12:$D$1011)+SUMIF('Time Entries'!$T$12:$T$1011, _xlfn.CONCAT(K$10, " - ", $Y30), 'Time Entries'!$F$12:$F$1011)+SUMIF('Time Entries'!$U$12:$U$1011, _xlfn.CONCAT(K$10, " - ", $Y30), 'Time Entries'!$H$12:$H$1011)+SUMIF('Time Entries'!$V$12:$V$1011, _xlfn.CONCAT(K$10, " - ", $Y30), 'Time Entries'!$J$12:$J$1011))</f>
        <v/>
      </c>
      <c r="L30" s="22" t="str">
        <f>IF(OR($B30="", $C30=""), "", SUMIF('Time Entries'!$S$12:$S$1011, _xlfn.CONCAT(L$10, " - ", $Y30), 'Time Entries'!$D$12:$D$1011)+SUMIF('Time Entries'!$T$12:$T$1011, _xlfn.CONCAT(L$10, " - ", $Y30), 'Time Entries'!$F$12:$F$1011)+SUMIF('Time Entries'!$U$12:$U$1011, _xlfn.CONCAT(L$10, " - ", $Y30), 'Time Entries'!$H$12:$H$1011)+SUMIF('Time Entries'!$V$12:$V$1011, _xlfn.CONCAT(L$10, " - ", $Y30), 'Time Entries'!$J$12:$J$1011))</f>
        <v/>
      </c>
      <c r="M30" s="22" t="str">
        <f>IF(OR($B30="", $C30=""), "", SUMIF('Time Entries'!$S$12:$S$1011, _xlfn.CONCAT(M$10, " - ", $Y30), 'Time Entries'!$D$12:$D$1011)+SUMIF('Time Entries'!$T$12:$T$1011, _xlfn.CONCAT(M$10, " - ", $Y30), 'Time Entries'!$F$12:$F$1011)+SUMIF('Time Entries'!$U$12:$U$1011, _xlfn.CONCAT(M$10, " - ", $Y30), 'Time Entries'!$H$12:$H$1011)+SUMIF('Time Entries'!$V$12:$V$1011, _xlfn.CONCAT(M$10, " - ", $Y30), 'Time Entries'!$J$12:$J$1011))</f>
        <v/>
      </c>
      <c r="N30" s="22" t="str">
        <f>IF(OR($B30="", $C30=""), "", SUMIF('Time Entries'!$S$12:$S$1011, _xlfn.CONCAT(N$10, " - ", $Y30), 'Time Entries'!$D$12:$D$1011)+SUMIF('Time Entries'!$T$12:$T$1011, _xlfn.CONCAT(N$10, " - ", $Y30), 'Time Entries'!$F$12:$F$1011)+SUMIF('Time Entries'!$U$12:$U$1011, _xlfn.CONCAT(N$10, " - ", $Y30), 'Time Entries'!$H$12:$H$1011)+SUMIF('Time Entries'!$V$12:$V$1011, _xlfn.CONCAT(N$10, " - ", $Y30), 'Time Entries'!$J$12:$J$1011))</f>
        <v/>
      </c>
      <c r="O30" s="22" t="str">
        <f>IF(OR($B30="", $C30=""), "", SUMIF('Time Entries'!$S$12:$S$1011, _xlfn.CONCAT(O$10, " - ", $Y30), 'Time Entries'!$D$12:$D$1011)+SUMIF('Time Entries'!$T$12:$T$1011, _xlfn.CONCAT(O$10, " - ", $Y30), 'Time Entries'!$F$12:$F$1011)+SUMIF('Time Entries'!$U$12:$U$1011, _xlfn.CONCAT(O$10, " - ", $Y30), 'Time Entries'!$H$12:$H$1011)+SUMIF('Time Entries'!$V$12:$V$1011, _xlfn.CONCAT(O$10, " - ", $Y30), 'Time Entries'!$J$12:$J$1011))</f>
        <v/>
      </c>
      <c r="P30" s="22" t="str">
        <f>IF(OR($B30="", $C30=""), "", SUMIF('Time Entries'!$S$12:$S$1011, _xlfn.CONCAT(P$10, " - ", $Y30), 'Time Entries'!$D$12:$D$1011)+SUMIF('Time Entries'!$T$12:$T$1011, _xlfn.CONCAT(P$10, " - ", $Y30), 'Time Entries'!$F$12:$F$1011)+SUMIF('Time Entries'!$U$12:$U$1011, _xlfn.CONCAT(P$10, " - ", $Y30), 'Time Entries'!$H$12:$H$1011)+SUMIF('Time Entries'!$V$12:$V$1011, _xlfn.CONCAT(P$10, " - ", $Y30), 'Time Entries'!$J$12:$J$1011))</f>
        <v/>
      </c>
      <c r="Q30" s="22" t="str">
        <f>IF(OR($B30="", $C30=""), "", SUMIF('Time Entries'!$S$12:$S$1011, _xlfn.CONCAT(Q$10, " - ", $Y30), 'Time Entries'!$D$12:$D$1011)+SUMIF('Time Entries'!$T$12:$T$1011, _xlfn.CONCAT(Q$10, " - ", $Y30), 'Time Entries'!$F$12:$F$1011)+SUMIF('Time Entries'!$U$12:$U$1011, _xlfn.CONCAT(Q$10, " - ", $Y30), 'Time Entries'!$H$12:$H$1011)+SUMIF('Time Entries'!$V$12:$V$1011, _xlfn.CONCAT(Q$10, " - ", $Y30), 'Time Entries'!$J$12:$J$1011))</f>
        <v/>
      </c>
      <c r="R30" s="22" t="str">
        <f>IF(OR($B30="", $C30=""), "", SUMIF('Time Entries'!$S$12:$S$1011, _xlfn.CONCAT(R$10, " - ", $Y30), 'Time Entries'!$D$12:$D$1011)+SUMIF('Time Entries'!$T$12:$T$1011, _xlfn.CONCAT(R$10, " - ", $Y30), 'Time Entries'!$F$12:$F$1011)+SUMIF('Time Entries'!$U$12:$U$1011, _xlfn.CONCAT(R$10, " - ", $Y30), 'Time Entries'!$H$12:$H$1011)+SUMIF('Time Entries'!$V$12:$V$1011, _xlfn.CONCAT(R$10, " - ", $Y30), 'Time Entries'!$J$12:$J$1011))</f>
        <v/>
      </c>
      <c r="S30" s="22" t="str">
        <f>IF(OR($B30="", $C30=""), "", SUMIF('Time Entries'!$S$12:$S$1011, _xlfn.CONCAT(S$10, " - ", $Y30), 'Time Entries'!$D$12:$D$1011)+SUMIF('Time Entries'!$T$12:$T$1011, _xlfn.CONCAT(S$10, " - ", $Y30), 'Time Entries'!$F$12:$F$1011)+SUMIF('Time Entries'!$U$12:$U$1011, _xlfn.CONCAT(S$10, " - ", $Y30), 'Time Entries'!$H$12:$H$1011)+SUMIF('Time Entries'!$V$12:$V$1011, _xlfn.CONCAT(S$10, " - ", $Y30), 'Time Entries'!$J$12:$J$1011))</f>
        <v/>
      </c>
      <c r="T30" s="24" t="str">
        <f>IF(OR($B30="", $C30=""), "", SUMIF('Time Entries'!$S$12:$S$1011, _xlfn.CONCAT(T$10, " - ", $Y30), 'Time Entries'!$D$12:$D$1011)+SUMIF('Time Entries'!$T$12:$T$1011, _xlfn.CONCAT(T$10, " - ", $Y30), 'Time Entries'!$F$12:$F$1011)+SUMIF('Time Entries'!$U$12:$U$1011, _xlfn.CONCAT(T$10, " - ", $Y30), 'Time Entries'!$H$12:$H$1011)+SUMIF('Time Entries'!$V$12:$V$1011, _xlfn.CONCAT(T$10, " - ", $Y30), 'Time Entries'!$J$12:$J$1011))</f>
        <v/>
      </c>
      <c r="U30" s="48"/>
      <c r="W30" s="17" t="str">
        <f t="shared" si="4"/>
        <v/>
      </c>
      <c r="Y30" s="17" t="str">
        <f t="shared" si="5"/>
        <v/>
      </c>
      <c r="AD30" s="17" t="str">
        <f t="shared" si="6"/>
        <v/>
      </c>
      <c r="AF30" s="17" t="str">
        <f t="shared" si="7"/>
        <v/>
      </c>
      <c r="AH30" s="17" t="str">
        <f>IF($B30="", "", IF(COUNTIF($B$12:$B30, $B30)&gt;1, "", $B30))</f>
        <v/>
      </c>
      <c r="AI30" s="17" t="str">
        <f>IF($AH30="", "", COUNTIF($AH$12:$AH$261, "&lt;"&amp;$AH30)+1+COUNTIF($AH$12:$AH30, $AH30)-1-$AH$10)</f>
        <v/>
      </c>
      <c r="AK30" s="17" t="str">
        <f t="shared" si="8"/>
        <v/>
      </c>
      <c r="AL30" s="17" t="str">
        <f>IF($AK30="", "", COUNTIF($AK$12:$AK$261, "&lt;"&amp;$AK30)+1+COUNTIF($AK$12:$AK30, $AK30)-1-$AK$10)</f>
        <v/>
      </c>
    </row>
    <row r="31" spans="1:38" x14ac:dyDescent="0.25">
      <c r="A31" s="48"/>
      <c r="B31" s="57"/>
      <c r="C31" s="58"/>
      <c r="D31" s="59"/>
      <c r="E31" s="48"/>
      <c r="F31" s="27" t="str">
        <f t="shared" si="2"/>
        <v/>
      </c>
      <c r="G31" s="27" t="str">
        <f t="shared" si="3"/>
        <v/>
      </c>
      <c r="H31" s="48"/>
      <c r="I31" s="31" t="str">
        <f>IF(OR($B31="", $C31=""), "", SUMIF('Time Entries'!$S$12:$S$1011, _xlfn.CONCAT(I$10, " - ", $Y31), 'Time Entries'!$D$12:$D$1011)+SUMIF('Time Entries'!$T$12:$T$1011, _xlfn.CONCAT(I$10, " - ", $Y31), 'Time Entries'!$F$12:$F$1011)+SUMIF('Time Entries'!$U$12:$U$1011, _xlfn.CONCAT(I$10, " - ", $Y31), 'Time Entries'!$H$12:$H$1011)+SUMIF('Time Entries'!$V$12:$V$1011, _xlfn.CONCAT(I$10, " - ", $Y31), 'Time Entries'!$J$12:$J$1011))</f>
        <v/>
      </c>
      <c r="J31" s="22" t="str">
        <f>IF(OR($B31="", $C31=""), "", SUMIF('Time Entries'!$S$12:$S$1011, _xlfn.CONCAT(J$10, " - ", $Y31), 'Time Entries'!$D$12:$D$1011)+SUMIF('Time Entries'!$T$12:$T$1011, _xlfn.CONCAT(J$10, " - ", $Y31), 'Time Entries'!$F$12:$F$1011)+SUMIF('Time Entries'!$U$12:$U$1011, _xlfn.CONCAT(J$10, " - ", $Y31), 'Time Entries'!$H$12:$H$1011)+SUMIF('Time Entries'!$V$12:$V$1011, _xlfn.CONCAT(J$10, " - ", $Y31), 'Time Entries'!$J$12:$J$1011))</f>
        <v/>
      </c>
      <c r="K31" s="22" t="str">
        <f>IF(OR($B31="", $C31=""), "", SUMIF('Time Entries'!$S$12:$S$1011, _xlfn.CONCAT(K$10, " - ", $Y31), 'Time Entries'!$D$12:$D$1011)+SUMIF('Time Entries'!$T$12:$T$1011, _xlfn.CONCAT(K$10, " - ", $Y31), 'Time Entries'!$F$12:$F$1011)+SUMIF('Time Entries'!$U$12:$U$1011, _xlfn.CONCAT(K$10, " - ", $Y31), 'Time Entries'!$H$12:$H$1011)+SUMIF('Time Entries'!$V$12:$V$1011, _xlfn.CONCAT(K$10, " - ", $Y31), 'Time Entries'!$J$12:$J$1011))</f>
        <v/>
      </c>
      <c r="L31" s="22" t="str">
        <f>IF(OR($B31="", $C31=""), "", SUMIF('Time Entries'!$S$12:$S$1011, _xlfn.CONCAT(L$10, " - ", $Y31), 'Time Entries'!$D$12:$D$1011)+SUMIF('Time Entries'!$T$12:$T$1011, _xlfn.CONCAT(L$10, " - ", $Y31), 'Time Entries'!$F$12:$F$1011)+SUMIF('Time Entries'!$U$12:$U$1011, _xlfn.CONCAT(L$10, " - ", $Y31), 'Time Entries'!$H$12:$H$1011)+SUMIF('Time Entries'!$V$12:$V$1011, _xlfn.CONCAT(L$10, " - ", $Y31), 'Time Entries'!$J$12:$J$1011))</f>
        <v/>
      </c>
      <c r="M31" s="22" t="str">
        <f>IF(OR($B31="", $C31=""), "", SUMIF('Time Entries'!$S$12:$S$1011, _xlfn.CONCAT(M$10, " - ", $Y31), 'Time Entries'!$D$12:$D$1011)+SUMIF('Time Entries'!$T$12:$T$1011, _xlfn.CONCAT(M$10, " - ", $Y31), 'Time Entries'!$F$12:$F$1011)+SUMIF('Time Entries'!$U$12:$U$1011, _xlfn.CONCAT(M$10, " - ", $Y31), 'Time Entries'!$H$12:$H$1011)+SUMIF('Time Entries'!$V$12:$V$1011, _xlfn.CONCAT(M$10, " - ", $Y31), 'Time Entries'!$J$12:$J$1011))</f>
        <v/>
      </c>
      <c r="N31" s="22" t="str">
        <f>IF(OR($B31="", $C31=""), "", SUMIF('Time Entries'!$S$12:$S$1011, _xlfn.CONCAT(N$10, " - ", $Y31), 'Time Entries'!$D$12:$D$1011)+SUMIF('Time Entries'!$T$12:$T$1011, _xlfn.CONCAT(N$10, " - ", $Y31), 'Time Entries'!$F$12:$F$1011)+SUMIF('Time Entries'!$U$12:$U$1011, _xlfn.CONCAT(N$10, " - ", $Y31), 'Time Entries'!$H$12:$H$1011)+SUMIF('Time Entries'!$V$12:$V$1011, _xlfn.CONCAT(N$10, " - ", $Y31), 'Time Entries'!$J$12:$J$1011))</f>
        <v/>
      </c>
      <c r="O31" s="22" t="str">
        <f>IF(OR($B31="", $C31=""), "", SUMIF('Time Entries'!$S$12:$S$1011, _xlfn.CONCAT(O$10, " - ", $Y31), 'Time Entries'!$D$12:$D$1011)+SUMIF('Time Entries'!$T$12:$T$1011, _xlfn.CONCAT(O$10, " - ", $Y31), 'Time Entries'!$F$12:$F$1011)+SUMIF('Time Entries'!$U$12:$U$1011, _xlfn.CONCAT(O$10, " - ", $Y31), 'Time Entries'!$H$12:$H$1011)+SUMIF('Time Entries'!$V$12:$V$1011, _xlfn.CONCAT(O$10, " - ", $Y31), 'Time Entries'!$J$12:$J$1011))</f>
        <v/>
      </c>
      <c r="P31" s="22" t="str">
        <f>IF(OR($B31="", $C31=""), "", SUMIF('Time Entries'!$S$12:$S$1011, _xlfn.CONCAT(P$10, " - ", $Y31), 'Time Entries'!$D$12:$D$1011)+SUMIF('Time Entries'!$T$12:$T$1011, _xlfn.CONCAT(P$10, " - ", $Y31), 'Time Entries'!$F$12:$F$1011)+SUMIF('Time Entries'!$U$12:$U$1011, _xlfn.CONCAT(P$10, " - ", $Y31), 'Time Entries'!$H$12:$H$1011)+SUMIF('Time Entries'!$V$12:$V$1011, _xlfn.CONCAT(P$10, " - ", $Y31), 'Time Entries'!$J$12:$J$1011))</f>
        <v/>
      </c>
      <c r="Q31" s="22" t="str">
        <f>IF(OR($B31="", $C31=""), "", SUMIF('Time Entries'!$S$12:$S$1011, _xlfn.CONCAT(Q$10, " - ", $Y31), 'Time Entries'!$D$12:$D$1011)+SUMIF('Time Entries'!$T$12:$T$1011, _xlfn.CONCAT(Q$10, " - ", $Y31), 'Time Entries'!$F$12:$F$1011)+SUMIF('Time Entries'!$U$12:$U$1011, _xlfn.CONCAT(Q$10, " - ", $Y31), 'Time Entries'!$H$12:$H$1011)+SUMIF('Time Entries'!$V$12:$V$1011, _xlfn.CONCAT(Q$10, " - ", $Y31), 'Time Entries'!$J$12:$J$1011))</f>
        <v/>
      </c>
      <c r="R31" s="22" t="str">
        <f>IF(OR($B31="", $C31=""), "", SUMIF('Time Entries'!$S$12:$S$1011, _xlfn.CONCAT(R$10, " - ", $Y31), 'Time Entries'!$D$12:$D$1011)+SUMIF('Time Entries'!$T$12:$T$1011, _xlfn.CONCAT(R$10, " - ", $Y31), 'Time Entries'!$F$12:$F$1011)+SUMIF('Time Entries'!$U$12:$U$1011, _xlfn.CONCAT(R$10, " - ", $Y31), 'Time Entries'!$H$12:$H$1011)+SUMIF('Time Entries'!$V$12:$V$1011, _xlfn.CONCAT(R$10, " - ", $Y31), 'Time Entries'!$J$12:$J$1011))</f>
        <v/>
      </c>
      <c r="S31" s="22" t="str">
        <f>IF(OR($B31="", $C31=""), "", SUMIF('Time Entries'!$S$12:$S$1011, _xlfn.CONCAT(S$10, " - ", $Y31), 'Time Entries'!$D$12:$D$1011)+SUMIF('Time Entries'!$T$12:$T$1011, _xlfn.CONCAT(S$10, " - ", $Y31), 'Time Entries'!$F$12:$F$1011)+SUMIF('Time Entries'!$U$12:$U$1011, _xlfn.CONCAT(S$10, " - ", $Y31), 'Time Entries'!$H$12:$H$1011)+SUMIF('Time Entries'!$V$12:$V$1011, _xlfn.CONCAT(S$10, " - ", $Y31), 'Time Entries'!$J$12:$J$1011))</f>
        <v/>
      </c>
      <c r="T31" s="24" t="str">
        <f>IF(OR($B31="", $C31=""), "", SUMIF('Time Entries'!$S$12:$S$1011, _xlfn.CONCAT(T$10, " - ", $Y31), 'Time Entries'!$D$12:$D$1011)+SUMIF('Time Entries'!$T$12:$T$1011, _xlfn.CONCAT(T$10, " - ", $Y31), 'Time Entries'!$F$12:$F$1011)+SUMIF('Time Entries'!$U$12:$U$1011, _xlfn.CONCAT(T$10, " - ", $Y31), 'Time Entries'!$H$12:$H$1011)+SUMIF('Time Entries'!$V$12:$V$1011, _xlfn.CONCAT(T$10, " - ", $Y31), 'Time Entries'!$J$12:$J$1011))</f>
        <v/>
      </c>
      <c r="U31" s="48"/>
      <c r="W31" s="17" t="str">
        <f t="shared" si="4"/>
        <v/>
      </c>
      <c r="Y31" s="17" t="str">
        <f t="shared" si="5"/>
        <v/>
      </c>
      <c r="AD31" s="17" t="str">
        <f t="shared" si="6"/>
        <v/>
      </c>
      <c r="AF31" s="17" t="str">
        <f t="shared" si="7"/>
        <v/>
      </c>
      <c r="AH31" s="17" t="str">
        <f>IF($B31="", "", IF(COUNTIF($B$12:$B31, $B31)&gt;1, "", $B31))</f>
        <v/>
      </c>
      <c r="AI31" s="17" t="str">
        <f>IF($AH31="", "", COUNTIF($AH$12:$AH$261, "&lt;"&amp;$AH31)+1+COUNTIF($AH$12:$AH31, $AH31)-1-$AH$10)</f>
        <v/>
      </c>
      <c r="AK31" s="17" t="str">
        <f t="shared" si="8"/>
        <v/>
      </c>
      <c r="AL31" s="17" t="str">
        <f>IF($AK31="", "", COUNTIF($AK$12:$AK$261, "&lt;"&amp;$AK31)+1+COUNTIF($AK$12:$AK31, $AK31)-1-$AK$10)</f>
        <v/>
      </c>
    </row>
    <row r="32" spans="1:38" x14ac:dyDescent="0.25">
      <c r="A32" s="48"/>
      <c r="B32" s="57"/>
      <c r="C32" s="58"/>
      <c r="D32" s="59"/>
      <c r="E32" s="48"/>
      <c r="F32" s="27" t="str">
        <f t="shared" si="2"/>
        <v/>
      </c>
      <c r="G32" s="27" t="str">
        <f t="shared" si="3"/>
        <v/>
      </c>
      <c r="H32" s="48"/>
      <c r="I32" s="31" t="str">
        <f>IF(OR($B32="", $C32=""), "", SUMIF('Time Entries'!$S$12:$S$1011, _xlfn.CONCAT(I$10, " - ", $Y32), 'Time Entries'!$D$12:$D$1011)+SUMIF('Time Entries'!$T$12:$T$1011, _xlfn.CONCAT(I$10, " - ", $Y32), 'Time Entries'!$F$12:$F$1011)+SUMIF('Time Entries'!$U$12:$U$1011, _xlfn.CONCAT(I$10, " - ", $Y32), 'Time Entries'!$H$12:$H$1011)+SUMIF('Time Entries'!$V$12:$V$1011, _xlfn.CONCAT(I$10, " - ", $Y32), 'Time Entries'!$J$12:$J$1011))</f>
        <v/>
      </c>
      <c r="J32" s="22" t="str">
        <f>IF(OR($B32="", $C32=""), "", SUMIF('Time Entries'!$S$12:$S$1011, _xlfn.CONCAT(J$10, " - ", $Y32), 'Time Entries'!$D$12:$D$1011)+SUMIF('Time Entries'!$T$12:$T$1011, _xlfn.CONCAT(J$10, " - ", $Y32), 'Time Entries'!$F$12:$F$1011)+SUMIF('Time Entries'!$U$12:$U$1011, _xlfn.CONCAT(J$10, " - ", $Y32), 'Time Entries'!$H$12:$H$1011)+SUMIF('Time Entries'!$V$12:$V$1011, _xlfn.CONCAT(J$10, " - ", $Y32), 'Time Entries'!$J$12:$J$1011))</f>
        <v/>
      </c>
      <c r="K32" s="22" t="str">
        <f>IF(OR($B32="", $C32=""), "", SUMIF('Time Entries'!$S$12:$S$1011, _xlfn.CONCAT(K$10, " - ", $Y32), 'Time Entries'!$D$12:$D$1011)+SUMIF('Time Entries'!$T$12:$T$1011, _xlfn.CONCAT(K$10, " - ", $Y32), 'Time Entries'!$F$12:$F$1011)+SUMIF('Time Entries'!$U$12:$U$1011, _xlfn.CONCAT(K$10, " - ", $Y32), 'Time Entries'!$H$12:$H$1011)+SUMIF('Time Entries'!$V$12:$V$1011, _xlfn.CONCAT(K$10, " - ", $Y32), 'Time Entries'!$J$12:$J$1011))</f>
        <v/>
      </c>
      <c r="L32" s="22" t="str">
        <f>IF(OR($B32="", $C32=""), "", SUMIF('Time Entries'!$S$12:$S$1011, _xlfn.CONCAT(L$10, " - ", $Y32), 'Time Entries'!$D$12:$D$1011)+SUMIF('Time Entries'!$T$12:$T$1011, _xlfn.CONCAT(L$10, " - ", $Y32), 'Time Entries'!$F$12:$F$1011)+SUMIF('Time Entries'!$U$12:$U$1011, _xlfn.CONCAT(L$10, " - ", $Y32), 'Time Entries'!$H$12:$H$1011)+SUMIF('Time Entries'!$V$12:$V$1011, _xlfn.CONCAT(L$10, " - ", $Y32), 'Time Entries'!$J$12:$J$1011))</f>
        <v/>
      </c>
      <c r="M32" s="22" t="str">
        <f>IF(OR($B32="", $C32=""), "", SUMIF('Time Entries'!$S$12:$S$1011, _xlfn.CONCAT(M$10, " - ", $Y32), 'Time Entries'!$D$12:$D$1011)+SUMIF('Time Entries'!$T$12:$T$1011, _xlfn.CONCAT(M$10, " - ", $Y32), 'Time Entries'!$F$12:$F$1011)+SUMIF('Time Entries'!$U$12:$U$1011, _xlfn.CONCAT(M$10, " - ", $Y32), 'Time Entries'!$H$12:$H$1011)+SUMIF('Time Entries'!$V$12:$V$1011, _xlfn.CONCAT(M$10, " - ", $Y32), 'Time Entries'!$J$12:$J$1011))</f>
        <v/>
      </c>
      <c r="N32" s="22" t="str">
        <f>IF(OR($B32="", $C32=""), "", SUMIF('Time Entries'!$S$12:$S$1011, _xlfn.CONCAT(N$10, " - ", $Y32), 'Time Entries'!$D$12:$D$1011)+SUMIF('Time Entries'!$T$12:$T$1011, _xlfn.CONCAT(N$10, " - ", $Y32), 'Time Entries'!$F$12:$F$1011)+SUMIF('Time Entries'!$U$12:$U$1011, _xlfn.CONCAT(N$10, " - ", $Y32), 'Time Entries'!$H$12:$H$1011)+SUMIF('Time Entries'!$V$12:$V$1011, _xlfn.CONCAT(N$10, " - ", $Y32), 'Time Entries'!$J$12:$J$1011))</f>
        <v/>
      </c>
      <c r="O32" s="22" t="str">
        <f>IF(OR($B32="", $C32=""), "", SUMIF('Time Entries'!$S$12:$S$1011, _xlfn.CONCAT(O$10, " - ", $Y32), 'Time Entries'!$D$12:$D$1011)+SUMIF('Time Entries'!$T$12:$T$1011, _xlfn.CONCAT(O$10, " - ", $Y32), 'Time Entries'!$F$12:$F$1011)+SUMIF('Time Entries'!$U$12:$U$1011, _xlfn.CONCAT(O$10, " - ", $Y32), 'Time Entries'!$H$12:$H$1011)+SUMIF('Time Entries'!$V$12:$V$1011, _xlfn.CONCAT(O$10, " - ", $Y32), 'Time Entries'!$J$12:$J$1011))</f>
        <v/>
      </c>
      <c r="P32" s="22" t="str">
        <f>IF(OR($B32="", $C32=""), "", SUMIF('Time Entries'!$S$12:$S$1011, _xlfn.CONCAT(P$10, " - ", $Y32), 'Time Entries'!$D$12:$D$1011)+SUMIF('Time Entries'!$T$12:$T$1011, _xlfn.CONCAT(P$10, " - ", $Y32), 'Time Entries'!$F$12:$F$1011)+SUMIF('Time Entries'!$U$12:$U$1011, _xlfn.CONCAT(P$10, " - ", $Y32), 'Time Entries'!$H$12:$H$1011)+SUMIF('Time Entries'!$V$12:$V$1011, _xlfn.CONCAT(P$10, " - ", $Y32), 'Time Entries'!$J$12:$J$1011))</f>
        <v/>
      </c>
      <c r="Q32" s="22" t="str">
        <f>IF(OR($B32="", $C32=""), "", SUMIF('Time Entries'!$S$12:$S$1011, _xlfn.CONCAT(Q$10, " - ", $Y32), 'Time Entries'!$D$12:$D$1011)+SUMIF('Time Entries'!$T$12:$T$1011, _xlfn.CONCAT(Q$10, " - ", $Y32), 'Time Entries'!$F$12:$F$1011)+SUMIF('Time Entries'!$U$12:$U$1011, _xlfn.CONCAT(Q$10, " - ", $Y32), 'Time Entries'!$H$12:$H$1011)+SUMIF('Time Entries'!$V$12:$V$1011, _xlfn.CONCAT(Q$10, " - ", $Y32), 'Time Entries'!$J$12:$J$1011))</f>
        <v/>
      </c>
      <c r="R32" s="22" t="str">
        <f>IF(OR($B32="", $C32=""), "", SUMIF('Time Entries'!$S$12:$S$1011, _xlfn.CONCAT(R$10, " - ", $Y32), 'Time Entries'!$D$12:$D$1011)+SUMIF('Time Entries'!$T$12:$T$1011, _xlfn.CONCAT(R$10, " - ", $Y32), 'Time Entries'!$F$12:$F$1011)+SUMIF('Time Entries'!$U$12:$U$1011, _xlfn.CONCAT(R$10, " - ", $Y32), 'Time Entries'!$H$12:$H$1011)+SUMIF('Time Entries'!$V$12:$V$1011, _xlfn.CONCAT(R$10, " - ", $Y32), 'Time Entries'!$J$12:$J$1011))</f>
        <v/>
      </c>
      <c r="S32" s="22" t="str">
        <f>IF(OR($B32="", $C32=""), "", SUMIF('Time Entries'!$S$12:$S$1011, _xlfn.CONCAT(S$10, " - ", $Y32), 'Time Entries'!$D$12:$D$1011)+SUMIF('Time Entries'!$T$12:$T$1011, _xlfn.CONCAT(S$10, " - ", $Y32), 'Time Entries'!$F$12:$F$1011)+SUMIF('Time Entries'!$U$12:$U$1011, _xlfn.CONCAT(S$10, " - ", $Y32), 'Time Entries'!$H$12:$H$1011)+SUMIF('Time Entries'!$V$12:$V$1011, _xlfn.CONCAT(S$10, " - ", $Y32), 'Time Entries'!$J$12:$J$1011))</f>
        <v/>
      </c>
      <c r="T32" s="24" t="str">
        <f>IF(OR($B32="", $C32=""), "", SUMIF('Time Entries'!$S$12:$S$1011, _xlfn.CONCAT(T$10, " - ", $Y32), 'Time Entries'!$D$12:$D$1011)+SUMIF('Time Entries'!$T$12:$T$1011, _xlfn.CONCAT(T$10, " - ", $Y32), 'Time Entries'!$F$12:$F$1011)+SUMIF('Time Entries'!$U$12:$U$1011, _xlfn.CONCAT(T$10, " - ", $Y32), 'Time Entries'!$H$12:$H$1011)+SUMIF('Time Entries'!$V$12:$V$1011, _xlfn.CONCAT(T$10, " - ", $Y32), 'Time Entries'!$J$12:$J$1011))</f>
        <v/>
      </c>
      <c r="U32" s="48"/>
      <c r="W32" s="17" t="str">
        <f t="shared" si="4"/>
        <v/>
      </c>
      <c r="Y32" s="17" t="str">
        <f t="shared" si="5"/>
        <v/>
      </c>
      <c r="AD32" s="17" t="str">
        <f t="shared" si="6"/>
        <v/>
      </c>
      <c r="AF32" s="17" t="str">
        <f t="shared" si="7"/>
        <v/>
      </c>
      <c r="AH32" s="17" t="str">
        <f>IF($B32="", "", IF(COUNTIF($B$12:$B32, $B32)&gt;1, "", $B32))</f>
        <v/>
      </c>
      <c r="AI32" s="17" t="str">
        <f>IF($AH32="", "", COUNTIF($AH$12:$AH$261, "&lt;"&amp;$AH32)+1+COUNTIF($AH$12:$AH32, $AH32)-1-$AH$10)</f>
        <v/>
      </c>
      <c r="AK32" s="17" t="str">
        <f t="shared" si="8"/>
        <v/>
      </c>
      <c r="AL32" s="17" t="str">
        <f>IF($AK32="", "", COUNTIF($AK$12:$AK$261, "&lt;"&amp;$AK32)+1+COUNTIF($AK$12:$AK32, $AK32)-1-$AK$10)</f>
        <v/>
      </c>
    </row>
    <row r="33" spans="1:38" x14ac:dyDescent="0.25">
      <c r="A33" s="48"/>
      <c r="B33" s="57"/>
      <c r="C33" s="58"/>
      <c r="D33" s="59"/>
      <c r="E33" s="48"/>
      <c r="F33" s="27" t="str">
        <f t="shared" si="2"/>
        <v/>
      </c>
      <c r="G33" s="27" t="str">
        <f t="shared" si="3"/>
        <v/>
      </c>
      <c r="H33" s="48"/>
      <c r="I33" s="31" t="str">
        <f>IF(OR($B33="", $C33=""), "", SUMIF('Time Entries'!$S$12:$S$1011, _xlfn.CONCAT(I$10, " - ", $Y33), 'Time Entries'!$D$12:$D$1011)+SUMIF('Time Entries'!$T$12:$T$1011, _xlfn.CONCAT(I$10, " - ", $Y33), 'Time Entries'!$F$12:$F$1011)+SUMIF('Time Entries'!$U$12:$U$1011, _xlfn.CONCAT(I$10, " - ", $Y33), 'Time Entries'!$H$12:$H$1011)+SUMIF('Time Entries'!$V$12:$V$1011, _xlfn.CONCAT(I$10, " - ", $Y33), 'Time Entries'!$J$12:$J$1011))</f>
        <v/>
      </c>
      <c r="J33" s="22" t="str">
        <f>IF(OR($B33="", $C33=""), "", SUMIF('Time Entries'!$S$12:$S$1011, _xlfn.CONCAT(J$10, " - ", $Y33), 'Time Entries'!$D$12:$D$1011)+SUMIF('Time Entries'!$T$12:$T$1011, _xlfn.CONCAT(J$10, " - ", $Y33), 'Time Entries'!$F$12:$F$1011)+SUMIF('Time Entries'!$U$12:$U$1011, _xlfn.CONCAT(J$10, " - ", $Y33), 'Time Entries'!$H$12:$H$1011)+SUMIF('Time Entries'!$V$12:$V$1011, _xlfn.CONCAT(J$10, " - ", $Y33), 'Time Entries'!$J$12:$J$1011))</f>
        <v/>
      </c>
      <c r="K33" s="22" t="str">
        <f>IF(OR($B33="", $C33=""), "", SUMIF('Time Entries'!$S$12:$S$1011, _xlfn.CONCAT(K$10, " - ", $Y33), 'Time Entries'!$D$12:$D$1011)+SUMIF('Time Entries'!$T$12:$T$1011, _xlfn.CONCAT(K$10, " - ", $Y33), 'Time Entries'!$F$12:$F$1011)+SUMIF('Time Entries'!$U$12:$U$1011, _xlfn.CONCAT(K$10, " - ", $Y33), 'Time Entries'!$H$12:$H$1011)+SUMIF('Time Entries'!$V$12:$V$1011, _xlfn.CONCAT(K$10, " - ", $Y33), 'Time Entries'!$J$12:$J$1011))</f>
        <v/>
      </c>
      <c r="L33" s="22" t="str">
        <f>IF(OR($B33="", $C33=""), "", SUMIF('Time Entries'!$S$12:$S$1011, _xlfn.CONCAT(L$10, " - ", $Y33), 'Time Entries'!$D$12:$D$1011)+SUMIF('Time Entries'!$T$12:$T$1011, _xlfn.CONCAT(L$10, " - ", $Y33), 'Time Entries'!$F$12:$F$1011)+SUMIF('Time Entries'!$U$12:$U$1011, _xlfn.CONCAT(L$10, " - ", $Y33), 'Time Entries'!$H$12:$H$1011)+SUMIF('Time Entries'!$V$12:$V$1011, _xlfn.CONCAT(L$10, " - ", $Y33), 'Time Entries'!$J$12:$J$1011))</f>
        <v/>
      </c>
      <c r="M33" s="22" t="str">
        <f>IF(OR($B33="", $C33=""), "", SUMIF('Time Entries'!$S$12:$S$1011, _xlfn.CONCAT(M$10, " - ", $Y33), 'Time Entries'!$D$12:$D$1011)+SUMIF('Time Entries'!$T$12:$T$1011, _xlfn.CONCAT(M$10, " - ", $Y33), 'Time Entries'!$F$12:$F$1011)+SUMIF('Time Entries'!$U$12:$U$1011, _xlfn.CONCAT(M$10, " - ", $Y33), 'Time Entries'!$H$12:$H$1011)+SUMIF('Time Entries'!$V$12:$V$1011, _xlfn.CONCAT(M$10, " - ", $Y33), 'Time Entries'!$J$12:$J$1011))</f>
        <v/>
      </c>
      <c r="N33" s="22" t="str">
        <f>IF(OR($B33="", $C33=""), "", SUMIF('Time Entries'!$S$12:$S$1011, _xlfn.CONCAT(N$10, " - ", $Y33), 'Time Entries'!$D$12:$D$1011)+SUMIF('Time Entries'!$T$12:$T$1011, _xlfn.CONCAT(N$10, " - ", $Y33), 'Time Entries'!$F$12:$F$1011)+SUMIF('Time Entries'!$U$12:$U$1011, _xlfn.CONCAT(N$10, " - ", $Y33), 'Time Entries'!$H$12:$H$1011)+SUMIF('Time Entries'!$V$12:$V$1011, _xlfn.CONCAT(N$10, " - ", $Y33), 'Time Entries'!$J$12:$J$1011))</f>
        <v/>
      </c>
      <c r="O33" s="22" t="str">
        <f>IF(OR($B33="", $C33=""), "", SUMIF('Time Entries'!$S$12:$S$1011, _xlfn.CONCAT(O$10, " - ", $Y33), 'Time Entries'!$D$12:$D$1011)+SUMIF('Time Entries'!$T$12:$T$1011, _xlfn.CONCAT(O$10, " - ", $Y33), 'Time Entries'!$F$12:$F$1011)+SUMIF('Time Entries'!$U$12:$U$1011, _xlfn.CONCAT(O$10, " - ", $Y33), 'Time Entries'!$H$12:$H$1011)+SUMIF('Time Entries'!$V$12:$V$1011, _xlfn.CONCAT(O$10, " - ", $Y33), 'Time Entries'!$J$12:$J$1011))</f>
        <v/>
      </c>
      <c r="P33" s="22" t="str">
        <f>IF(OR($B33="", $C33=""), "", SUMIF('Time Entries'!$S$12:$S$1011, _xlfn.CONCAT(P$10, " - ", $Y33), 'Time Entries'!$D$12:$D$1011)+SUMIF('Time Entries'!$T$12:$T$1011, _xlfn.CONCAT(P$10, " - ", $Y33), 'Time Entries'!$F$12:$F$1011)+SUMIF('Time Entries'!$U$12:$U$1011, _xlfn.CONCAT(P$10, " - ", $Y33), 'Time Entries'!$H$12:$H$1011)+SUMIF('Time Entries'!$V$12:$V$1011, _xlfn.CONCAT(P$10, " - ", $Y33), 'Time Entries'!$J$12:$J$1011))</f>
        <v/>
      </c>
      <c r="Q33" s="22" t="str">
        <f>IF(OR($B33="", $C33=""), "", SUMIF('Time Entries'!$S$12:$S$1011, _xlfn.CONCAT(Q$10, " - ", $Y33), 'Time Entries'!$D$12:$D$1011)+SUMIF('Time Entries'!$T$12:$T$1011, _xlfn.CONCAT(Q$10, " - ", $Y33), 'Time Entries'!$F$12:$F$1011)+SUMIF('Time Entries'!$U$12:$U$1011, _xlfn.CONCAT(Q$10, " - ", $Y33), 'Time Entries'!$H$12:$H$1011)+SUMIF('Time Entries'!$V$12:$V$1011, _xlfn.CONCAT(Q$10, " - ", $Y33), 'Time Entries'!$J$12:$J$1011))</f>
        <v/>
      </c>
      <c r="R33" s="22" t="str">
        <f>IF(OR($B33="", $C33=""), "", SUMIF('Time Entries'!$S$12:$S$1011, _xlfn.CONCAT(R$10, " - ", $Y33), 'Time Entries'!$D$12:$D$1011)+SUMIF('Time Entries'!$T$12:$T$1011, _xlfn.CONCAT(R$10, " - ", $Y33), 'Time Entries'!$F$12:$F$1011)+SUMIF('Time Entries'!$U$12:$U$1011, _xlfn.CONCAT(R$10, " - ", $Y33), 'Time Entries'!$H$12:$H$1011)+SUMIF('Time Entries'!$V$12:$V$1011, _xlfn.CONCAT(R$10, " - ", $Y33), 'Time Entries'!$J$12:$J$1011))</f>
        <v/>
      </c>
      <c r="S33" s="22" t="str">
        <f>IF(OR($B33="", $C33=""), "", SUMIF('Time Entries'!$S$12:$S$1011, _xlfn.CONCAT(S$10, " - ", $Y33), 'Time Entries'!$D$12:$D$1011)+SUMIF('Time Entries'!$T$12:$T$1011, _xlfn.CONCAT(S$10, " - ", $Y33), 'Time Entries'!$F$12:$F$1011)+SUMIF('Time Entries'!$U$12:$U$1011, _xlfn.CONCAT(S$10, " - ", $Y33), 'Time Entries'!$H$12:$H$1011)+SUMIF('Time Entries'!$V$12:$V$1011, _xlfn.CONCAT(S$10, " - ", $Y33), 'Time Entries'!$J$12:$J$1011))</f>
        <v/>
      </c>
      <c r="T33" s="24" t="str">
        <f>IF(OR($B33="", $C33=""), "", SUMIF('Time Entries'!$S$12:$S$1011, _xlfn.CONCAT(T$10, " - ", $Y33), 'Time Entries'!$D$12:$D$1011)+SUMIF('Time Entries'!$T$12:$T$1011, _xlfn.CONCAT(T$10, " - ", $Y33), 'Time Entries'!$F$12:$F$1011)+SUMIF('Time Entries'!$U$12:$U$1011, _xlfn.CONCAT(T$10, " - ", $Y33), 'Time Entries'!$H$12:$H$1011)+SUMIF('Time Entries'!$V$12:$V$1011, _xlfn.CONCAT(T$10, " - ", $Y33), 'Time Entries'!$J$12:$J$1011))</f>
        <v/>
      </c>
      <c r="U33" s="48"/>
      <c r="W33" s="17" t="str">
        <f t="shared" si="4"/>
        <v/>
      </c>
      <c r="Y33" s="17" t="str">
        <f t="shared" si="5"/>
        <v/>
      </c>
      <c r="AD33" s="17" t="str">
        <f t="shared" si="6"/>
        <v/>
      </c>
      <c r="AF33" s="17" t="str">
        <f t="shared" si="7"/>
        <v/>
      </c>
      <c r="AH33" s="17" t="str">
        <f>IF($B33="", "", IF(COUNTIF($B$12:$B33, $B33)&gt;1, "", $B33))</f>
        <v/>
      </c>
      <c r="AI33" s="17" t="str">
        <f>IF($AH33="", "", COUNTIF($AH$12:$AH$261, "&lt;"&amp;$AH33)+1+COUNTIF($AH$12:$AH33, $AH33)-1-$AH$10)</f>
        <v/>
      </c>
      <c r="AK33" s="17" t="str">
        <f t="shared" si="8"/>
        <v/>
      </c>
      <c r="AL33" s="17" t="str">
        <f>IF($AK33="", "", COUNTIF($AK$12:$AK$261, "&lt;"&amp;$AK33)+1+COUNTIF($AK$12:$AK33, $AK33)-1-$AK$10)</f>
        <v/>
      </c>
    </row>
    <row r="34" spans="1:38" x14ac:dyDescent="0.25">
      <c r="A34" s="48"/>
      <c r="B34" s="57"/>
      <c r="C34" s="58"/>
      <c r="D34" s="59"/>
      <c r="E34" s="48"/>
      <c r="F34" s="27" t="str">
        <f t="shared" si="2"/>
        <v/>
      </c>
      <c r="G34" s="27" t="str">
        <f t="shared" si="3"/>
        <v/>
      </c>
      <c r="H34" s="48"/>
      <c r="I34" s="31" t="str">
        <f>IF(OR($B34="", $C34=""), "", SUMIF('Time Entries'!$S$12:$S$1011, _xlfn.CONCAT(I$10, " - ", $Y34), 'Time Entries'!$D$12:$D$1011)+SUMIF('Time Entries'!$T$12:$T$1011, _xlfn.CONCAT(I$10, " - ", $Y34), 'Time Entries'!$F$12:$F$1011)+SUMIF('Time Entries'!$U$12:$U$1011, _xlfn.CONCAT(I$10, " - ", $Y34), 'Time Entries'!$H$12:$H$1011)+SUMIF('Time Entries'!$V$12:$V$1011, _xlfn.CONCAT(I$10, " - ", $Y34), 'Time Entries'!$J$12:$J$1011))</f>
        <v/>
      </c>
      <c r="J34" s="22" t="str">
        <f>IF(OR($B34="", $C34=""), "", SUMIF('Time Entries'!$S$12:$S$1011, _xlfn.CONCAT(J$10, " - ", $Y34), 'Time Entries'!$D$12:$D$1011)+SUMIF('Time Entries'!$T$12:$T$1011, _xlfn.CONCAT(J$10, " - ", $Y34), 'Time Entries'!$F$12:$F$1011)+SUMIF('Time Entries'!$U$12:$U$1011, _xlfn.CONCAT(J$10, " - ", $Y34), 'Time Entries'!$H$12:$H$1011)+SUMIF('Time Entries'!$V$12:$V$1011, _xlfn.CONCAT(J$10, " - ", $Y34), 'Time Entries'!$J$12:$J$1011))</f>
        <v/>
      </c>
      <c r="K34" s="22" t="str">
        <f>IF(OR($B34="", $C34=""), "", SUMIF('Time Entries'!$S$12:$S$1011, _xlfn.CONCAT(K$10, " - ", $Y34), 'Time Entries'!$D$12:$D$1011)+SUMIF('Time Entries'!$T$12:$T$1011, _xlfn.CONCAT(K$10, " - ", $Y34), 'Time Entries'!$F$12:$F$1011)+SUMIF('Time Entries'!$U$12:$U$1011, _xlfn.CONCAT(K$10, " - ", $Y34), 'Time Entries'!$H$12:$H$1011)+SUMIF('Time Entries'!$V$12:$V$1011, _xlfn.CONCAT(K$10, " - ", $Y34), 'Time Entries'!$J$12:$J$1011))</f>
        <v/>
      </c>
      <c r="L34" s="22" t="str">
        <f>IF(OR($B34="", $C34=""), "", SUMIF('Time Entries'!$S$12:$S$1011, _xlfn.CONCAT(L$10, " - ", $Y34), 'Time Entries'!$D$12:$D$1011)+SUMIF('Time Entries'!$T$12:$T$1011, _xlfn.CONCAT(L$10, " - ", $Y34), 'Time Entries'!$F$12:$F$1011)+SUMIF('Time Entries'!$U$12:$U$1011, _xlfn.CONCAT(L$10, " - ", $Y34), 'Time Entries'!$H$12:$H$1011)+SUMIF('Time Entries'!$V$12:$V$1011, _xlfn.CONCAT(L$10, " - ", $Y34), 'Time Entries'!$J$12:$J$1011))</f>
        <v/>
      </c>
      <c r="M34" s="22" t="str">
        <f>IF(OR($B34="", $C34=""), "", SUMIF('Time Entries'!$S$12:$S$1011, _xlfn.CONCAT(M$10, " - ", $Y34), 'Time Entries'!$D$12:$D$1011)+SUMIF('Time Entries'!$T$12:$T$1011, _xlfn.CONCAT(M$10, " - ", $Y34), 'Time Entries'!$F$12:$F$1011)+SUMIF('Time Entries'!$U$12:$U$1011, _xlfn.CONCAT(M$10, " - ", $Y34), 'Time Entries'!$H$12:$H$1011)+SUMIF('Time Entries'!$V$12:$V$1011, _xlfn.CONCAT(M$10, " - ", $Y34), 'Time Entries'!$J$12:$J$1011))</f>
        <v/>
      </c>
      <c r="N34" s="22" t="str">
        <f>IF(OR($B34="", $C34=""), "", SUMIF('Time Entries'!$S$12:$S$1011, _xlfn.CONCAT(N$10, " - ", $Y34), 'Time Entries'!$D$12:$D$1011)+SUMIF('Time Entries'!$T$12:$T$1011, _xlfn.CONCAT(N$10, " - ", $Y34), 'Time Entries'!$F$12:$F$1011)+SUMIF('Time Entries'!$U$12:$U$1011, _xlfn.CONCAT(N$10, " - ", $Y34), 'Time Entries'!$H$12:$H$1011)+SUMIF('Time Entries'!$V$12:$V$1011, _xlfn.CONCAT(N$10, " - ", $Y34), 'Time Entries'!$J$12:$J$1011))</f>
        <v/>
      </c>
      <c r="O34" s="22" t="str">
        <f>IF(OR($B34="", $C34=""), "", SUMIF('Time Entries'!$S$12:$S$1011, _xlfn.CONCAT(O$10, " - ", $Y34), 'Time Entries'!$D$12:$D$1011)+SUMIF('Time Entries'!$T$12:$T$1011, _xlfn.CONCAT(O$10, " - ", $Y34), 'Time Entries'!$F$12:$F$1011)+SUMIF('Time Entries'!$U$12:$U$1011, _xlfn.CONCAT(O$10, " - ", $Y34), 'Time Entries'!$H$12:$H$1011)+SUMIF('Time Entries'!$V$12:$V$1011, _xlfn.CONCAT(O$10, " - ", $Y34), 'Time Entries'!$J$12:$J$1011))</f>
        <v/>
      </c>
      <c r="P34" s="22" t="str">
        <f>IF(OR($B34="", $C34=""), "", SUMIF('Time Entries'!$S$12:$S$1011, _xlfn.CONCAT(P$10, " - ", $Y34), 'Time Entries'!$D$12:$D$1011)+SUMIF('Time Entries'!$T$12:$T$1011, _xlfn.CONCAT(P$10, " - ", $Y34), 'Time Entries'!$F$12:$F$1011)+SUMIF('Time Entries'!$U$12:$U$1011, _xlfn.CONCAT(P$10, " - ", $Y34), 'Time Entries'!$H$12:$H$1011)+SUMIF('Time Entries'!$V$12:$V$1011, _xlfn.CONCAT(P$10, " - ", $Y34), 'Time Entries'!$J$12:$J$1011))</f>
        <v/>
      </c>
      <c r="Q34" s="22" t="str">
        <f>IF(OR($B34="", $C34=""), "", SUMIF('Time Entries'!$S$12:$S$1011, _xlfn.CONCAT(Q$10, " - ", $Y34), 'Time Entries'!$D$12:$D$1011)+SUMIF('Time Entries'!$T$12:$T$1011, _xlfn.CONCAT(Q$10, " - ", $Y34), 'Time Entries'!$F$12:$F$1011)+SUMIF('Time Entries'!$U$12:$U$1011, _xlfn.CONCAT(Q$10, " - ", $Y34), 'Time Entries'!$H$12:$H$1011)+SUMIF('Time Entries'!$V$12:$V$1011, _xlfn.CONCAT(Q$10, " - ", $Y34), 'Time Entries'!$J$12:$J$1011))</f>
        <v/>
      </c>
      <c r="R34" s="22" t="str">
        <f>IF(OR($B34="", $C34=""), "", SUMIF('Time Entries'!$S$12:$S$1011, _xlfn.CONCAT(R$10, " - ", $Y34), 'Time Entries'!$D$12:$D$1011)+SUMIF('Time Entries'!$T$12:$T$1011, _xlfn.CONCAT(R$10, " - ", $Y34), 'Time Entries'!$F$12:$F$1011)+SUMIF('Time Entries'!$U$12:$U$1011, _xlfn.CONCAT(R$10, " - ", $Y34), 'Time Entries'!$H$12:$H$1011)+SUMIF('Time Entries'!$V$12:$V$1011, _xlfn.CONCAT(R$10, " - ", $Y34), 'Time Entries'!$J$12:$J$1011))</f>
        <v/>
      </c>
      <c r="S34" s="22" t="str">
        <f>IF(OR($B34="", $C34=""), "", SUMIF('Time Entries'!$S$12:$S$1011, _xlfn.CONCAT(S$10, " - ", $Y34), 'Time Entries'!$D$12:$D$1011)+SUMIF('Time Entries'!$T$12:$T$1011, _xlfn.CONCAT(S$10, " - ", $Y34), 'Time Entries'!$F$12:$F$1011)+SUMIF('Time Entries'!$U$12:$U$1011, _xlfn.CONCAT(S$10, " - ", $Y34), 'Time Entries'!$H$12:$H$1011)+SUMIF('Time Entries'!$V$12:$V$1011, _xlfn.CONCAT(S$10, " - ", $Y34), 'Time Entries'!$J$12:$J$1011))</f>
        <v/>
      </c>
      <c r="T34" s="24" t="str">
        <f>IF(OR($B34="", $C34=""), "", SUMIF('Time Entries'!$S$12:$S$1011, _xlfn.CONCAT(T$10, " - ", $Y34), 'Time Entries'!$D$12:$D$1011)+SUMIF('Time Entries'!$T$12:$T$1011, _xlfn.CONCAT(T$10, " - ", $Y34), 'Time Entries'!$F$12:$F$1011)+SUMIF('Time Entries'!$U$12:$U$1011, _xlfn.CONCAT(T$10, " - ", $Y34), 'Time Entries'!$H$12:$H$1011)+SUMIF('Time Entries'!$V$12:$V$1011, _xlfn.CONCAT(T$10, " - ", $Y34), 'Time Entries'!$J$12:$J$1011))</f>
        <v/>
      </c>
      <c r="U34" s="48"/>
      <c r="W34" s="17" t="str">
        <f t="shared" si="4"/>
        <v/>
      </c>
      <c r="Y34" s="17" t="str">
        <f t="shared" si="5"/>
        <v/>
      </c>
      <c r="AD34" s="17" t="str">
        <f t="shared" si="6"/>
        <v/>
      </c>
      <c r="AF34" s="17" t="str">
        <f t="shared" si="7"/>
        <v/>
      </c>
      <c r="AH34" s="17" t="str">
        <f>IF($B34="", "", IF(COUNTIF($B$12:$B34, $B34)&gt;1, "", $B34))</f>
        <v/>
      </c>
      <c r="AI34" s="17" t="str">
        <f>IF($AH34="", "", COUNTIF($AH$12:$AH$261, "&lt;"&amp;$AH34)+1+COUNTIF($AH$12:$AH34, $AH34)-1-$AH$10)</f>
        <v/>
      </c>
      <c r="AK34" s="17" t="str">
        <f t="shared" si="8"/>
        <v/>
      </c>
      <c r="AL34" s="17" t="str">
        <f>IF($AK34="", "", COUNTIF($AK$12:$AK$261, "&lt;"&amp;$AK34)+1+COUNTIF($AK$12:$AK34, $AK34)-1-$AK$10)</f>
        <v/>
      </c>
    </row>
    <row r="35" spans="1:38" x14ac:dyDescent="0.25">
      <c r="A35" s="48"/>
      <c r="B35" s="57"/>
      <c r="C35" s="58"/>
      <c r="D35" s="59"/>
      <c r="E35" s="48"/>
      <c r="F35" s="27" t="str">
        <f t="shared" si="2"/>
        <v/>
      </c>
      <c r="G35" s="27" t="str">
        <f t="shared" si="3"/>
        <v/>
      </c>
      <c r="H35" s="48"/>
      <c r="I35" s="31" t="str">
        <f>IF(OR($B35="", $C35=""), "", SUMIF('Time Entries'!$S$12:$S$1011, _xlfn.CONCAT(I$10, " - ", $Y35), 'Time Entries'!$D$12:$D$1011)+SUMIF('Time Entries'!$T$12:$T$1011, _xlfn.CONCAT(I$10, " - ", $Y35), 'Time Entries'!$F$12:$F$1011)+SUMIF('Time Entries'!$U$12:$U$1011, _xlfn.CONCAT(I$10, " - ", $Y35), 'Time Entries'!$H$12:$H$1011)+SUMIF('Time Entries'!$V$12:$V$1011, _xlfn.CONCAT(I$10, " - ", $Y35), 'Time Entries'!$J$12:$J$1011))</f>
        <v/>
      </c>
      <c r="J35" s="22" t="str">
        <f>IF(OR($B35="", $C35=""), "", SUMIF('Time Entries'!$S$12:$S$1011, _xlfn.CONCAT(J$10, " - ", $Y35), 'Time Entries'!$D$12:$D$1011)+SUMIF('Time Entries'!$T$12:$T$1011, _xlfn.CONCAT(J$10, " - ", $Y35), 'Time Entries'!$F$12:$F$1011)+SUMIF('Time Entries'!$U$12:$U$1011, _xlfn.CONCAT(J$10, " - ", $Y35), 'Time Entries'!$H$12:$H$1011)+SUMIF('Time Entries'!$V$12:$V$1011, _xlfn.CONCAT(J$10, " - ", $Y35), 'Time Entries'!$J$12:$J$1011))</f>
        <v/>
      </c>
      <c r="K35" s="22" t="str">
        <f>IF(OR($B35="", $C35=""), "", SUMIF('Time Entries'!$S$12:$S$1011, _xlfn.CONCAT(K$10, " - ", $Y35), 'Time Entries'!$D$12:$D$1011)+SUMIF('Time Entries'!$T$12:$T$1011, _xlfn.CONCAT(K$10, " - ", $Y35), 'Time Entries'!$F$12:$F$1011)+SUMIF('Time Entries'!$U$12:$U$1011, _xlfn.CONCAT(K$10, " - ", $Y35), 'Time Entries'!$H$12:$H$1011)+SUMIF('Time Entries'!$V$12:$V$1011, _xlfn.CONCAT(K$10, " - ", $Y35), 'Time Entries'!$J$12:$J$1011))</f>
        <v/>
      </c>
      <c r="L35" s="22" t="str">
        <f>IF(OR($B35="", $C35=""), "", SUMIF('Time Entries'!$S$12:$S$1011, _xlfn.CONCAT(L$10, " - ", $Y35), 'Time Entries'!$D$12:$D$1011)+SUMIF('Time Entries'!$T$12:$T$1011, _xlfn.CONCAT(L$10, " - ", $Y35), 'Time Entries'!$F$12:$F$1011)+SUMIF('Time Entries'!$U$12:$U$1011, _xlfn.CONCAT(L$10, " - ", $Y35), 'Time Entries'!$H$12:$H$1011)+SUMIF('Time Entries'!$V$12:$V$1011, _xlfn.CONCAT(L$10, " - ", $Y35), 'Time Entries'!$J$12:$J$1011))</f>
        <v/>
      </c>
      <c r="M35" s="22" t="str">
        <f>IF(OR($B35="", $C35=""), "", SUMIF('Time Entries'!$S$12:$S$1011, _xlfn.CONCAT(M$10, " - ", $Y35), 'Time Entries'!$D$12:$D$1011)+SUMIF('Time Entries'!$T$12:$T$1011, _xlfn.CONCAT(M$10, " - ", $Y35), 'Time Entries'!$F$12:$F$1011)+SUMIF('Time Entries'!$U$12:$U$1011, _xlfn.CONCAT(M$10, " - ", $Y35), 'Time Entries'!$H$12:$H$1011)+SUMIF('Time Entries'!$V$12:$V$1011, _xlfn.CONCAT(M$10, " - ", $Y35), 'Time Entries'!$J$12:$J$1011))</f>
        <v/>
      </c>
      <c r="N35" s="22" t="str">
        <f>IF(OR($B35="", $C35=""), "", SUMIF('Time Entries'!$S$12:$S$1011, _xlfn.CONCAT(N$10, " - ", $Y35), 'Time Entries'!$D$12:$D$1011)+SUMIF('Time Entries'!$T$12:$T$1011, _xlfn.CONCAT(N$10, " - ", $Y35), 'Time Entries'!$F$12:$F$1011)+SUMIF('Time Entries'!$U$12:$U$1011, _xlfn.CONCAT(N$10, " - ", $Y35), 'Time Entries'!$H$12:$H$1011)+SUMIF('Time Entries'!$V$12:$V$1011, _xlfn.CONCAT(N$10, " - ", $Y35), 'Time Entries'!$J$12:$J$1011))</f>
        <v/>
      </c>
      <c r="O35" s="22" t="str">
        <f>IF(OR($B35="", $C35=""), "", SUMIF('Time Entries'!$S$12:$S$1011, _xlfn.CONCAT(O$10, " - ", $Y35), 'Time Entries'!$D$12:$D$1011)+SUMIF('Time Entries'!$T$12:$T$1011, _xlfn.CONCAT(O$10, " - ", $Y35), 'Time Entries'!$F$12:$F$1011)+SUMIF('Time Entries'!$U$12:$U$1011, _xlfn.CONCAT(O$10, " - ", $Y35), 'Time Entries'!$H$12:$H$1011)+SUMIF('Time Entries'!$V$12:$V$1011, _xlfn.CONCAT(O$10, " - ", $Y35), 'Time Entries'!$J$12:$J$1011))</f>
        <v/>
      </c>
      <c r="P35" s="22" t="str">
        <f>IF(OR($B35="", $C35=""), "", SUMIF('Time Entries'!$S$12:$S$1011, _xlfn.CONCAT(P$10, " - ", $Y35), 'Time Entries'!$D$12:$D$1011)+SUMIF('Time Entries'!$T$12:$T$1011, _xlfn.CONCAT(P$10, " - ", $Y35), 'Time Entries'!$F$12:$F$1011)+SUMIF('Time Entries'!$U$12:$U$1011, _xlfn.CONCAT(P$10, " - ", $Y35), 'Time Entries'!$H$12:$H$1011)+SUMIF('Time Entries'!$V$12:$V$1011, _xlfn.CONCAT(P$10, " - ", $Y35), 'Time Entries'!$J$12:$J$1011))</f>
        <v/>
      </c>
      <c r="Q35" s="22" t="str">
        <f>IF(OR($B35="", $C35=""), "", SUMIF('Time Entries'!$S$12:$S$1011, _xlfn.CONCAT(Q$10, " - ", $Y35), 'Time Entries'!$D$12:$D$1011)+SUMIF('Time Entries'!$T$12:$T$1011, _xlfn.CONCAT(Q$10, " - ", $Y35), 'Time Entries'!$F$12:$F$1011)+SUMIF('Time Entries'!$U$12:$U$1011, _xlfn.CONCAT(Q$10, " - ", $Y35), 'Time Entries'!$H$12:$H$1011)+SUMIF('Time Entries'!$V$12:$V$1011, _xlfn.CONCAT(Q$10, " - ", $Y35), 'Time Entries'!$J$12:$J$1011))</f>
        <v/>
      </c>
      <c r="R35" s="22" t="str">
        <f>IF(OR($B35="", $C35=""), "", SUMIF('Time Entries'!$S$12:$S$1011, _xlfn.CONCAT(R$10, " - ", $Y35), 'Time Entries'!$D$12:$D$1011)+SUMIF('Time Entries'!$T$12:$T$1011, _xlfn.CONCAT(R$10, " - ", $Y35), 'Time Entries'!$F$12:$F$1011)+SUMIF('Time Entries'!$U$12:$U$1011, _xlfn.CONCAT(R$10, " - ", $Y35), 'Time Entries'!$H$12:$H$1011)+SUMIF('Time Entries'!$V$12:$V$1011, _xlfn.CONCAT(R$10, " - ", $Y35), 'Time Entries'!$J$12:$J$1011))</f>
        <v/>
      </c>
      <c r="S35" s="22" t="str">
        <f>IF(OR($B35="", $C35=""), "", SUMIF('Time Entries'!$S$12:$S$1011, _xlfn.CONCAT(S$10, " - ", $Y35), 'Time Entries'!$D$12:$D$1011)+SUMIF('Time Entries'!$T$12:$T$1011, _xlfn.CONCAT(S$10, " - ", $Y35), 'Time Entries'!$F$12:$F$1011)+SUMIF('Time Entries'!$U$12:$U$1011, _xlfn.CONCAT(S$10, " - ", $Y35), 'Time Entries'!$H$12:$H$1011)+SUMIF('Time Entries'!$V$12:$V$1011, _xlfn.CONCAT(S$10, " - ", $Y35), 'Time Entries'!$J$12:$J$1011))</f>
        <v/>
      </c>
      <c r="T35" s="24" t="str">
        <f>IF(OR($B35="", $C35=""), "", SUMIF('Time Entries'!$S$12:$S$1011, _xlfn.CONCAT(T$10, " - ", $Y35), 'Time Entries'!$D$12:$D$1011)+SUMIF('Time Entries'!$T$12:$T$1011, _xlfn.CONCAT(T$10, " - ", $Y35), 'Time Entries'!$F$12:$F$1011)+SUMIF('Time Entries'!$U$12:$U$1011, _xlfn.CONCAT(T$10, " - ", $Y35), 'Time Entries'!$H$12:$H$1011)+SUMIF('Time Entries'!$V$12:$V$1011, _xlfn.CONCAT(T$10, " - ", $Y35), 'Time Entries'!$J$12:$J$1011))</f>
        <v/>
      </c>
      <c r="U35" s="48"/>
      <c r="W35" s="17" t="str">
        <f t="shared" si="4"/>
        <v/>
      </c>
      <c r="Y35" s="17" t="str">
        <f t="shared" si="5"/>
        <v/>
      </c>
      <c r="AD35" s="17" t="str">
        <f t="shared" si="6"/>
        <v/>
      </c>
      <c r="AF35" s="17" t="str">
        <f t="shared" si="7"/>
        <v/>
      </c>
      <c r="AH35" s="17" t="str">
        <f>IF($B35="", "", IF(COUNTIF($B$12:$B35, $B35)&gt;1, "", $B35))</f>
        <v/>
      </c>
      <c r="AI35" s="17" t="str">
        <f>IF($AH35="", "", COUNTIF($AH$12:$AH$261, "&lt;"&amp;$AH35)+1+COUNTIF($AH$12:$AH35, $AH35)-1-$AH$10)</f>
        <v/>
      </c>
      <c r="AK35" s="17" t="str">
        <f t="shared" si="8"/>
        <v/>
      </c>
      <c r="AL35" s="17" t="str">
        <f>IF($AK35="", "", COUNTIF($AK$12:$AK$261, "&lt;"&amp;$AK35)+1+COUNTIF($AK$12:$AK35, $AK35)-1-$AK$10)</f>
        <v/>
      </c>
    </row>
    <row r="36" spans="1:38" x14ac:dyDescent="0.25">
      <c r="A36" s="48"/>
      <c r="B36" s="57"/>
      <c r="C36" s="58"/>
      <c r="D36" s="59"/>
      <c r="E36" s="48"/>
      <c r="F36" s="27" t="str">
        <f t="shared" si="2"/>
        <v/>
      </c>
      <c r="G36" s="27" t="str">
        <f t="shared" si="3"/>
        <v/>
      </c>
      <c r="H36" s="48"/>
      <c r="I36" s="31" t="str">
        <f>IF(OR($B36="", $C36=""), "", SUMIF('Time Entries'!$S$12:$S$1011, _xlfn.CONCAT(I$10, " - ", $Y36), 'Time Entries'!$D$12:$D$1011)+SUMIF('Time Entries'!$T$12:$T$1011, _xlfn.CONCAT(I$10, " - ", $Y36), 'Time Entries'!$F$12:$F$1011)+SUMIF('Time Entries'!$U$12:$U$1011, _xlfn.CONCAT(I$10, " - ", $Y36), 'Time Entries'!$H$12:$H$1011)+SUMIF('Time Entries'!$V$12:$V$1011, _xlfn.CONCAT(I$10, " - ", $Y36), 'Time Entries'!$J$12:$J$1011))</f>
        <v/>
      </c>
      <c r="J36" s="22" t="str">
        <f>IF(OR($B36="", $C36=""), "", SUMIF('Time Entries'!$S$12:$S$1011, _xlfn.CONCAT(J$10, " - ", $Y36), 'Time Entries'!$D$12:$D$1011)+SUMIF('Time Entries'!$T$12:$T$1011, _xlfn.CONCAT(J$10, " - ", $Y36), 'Time Entries'!$F$12:$F$1011)+SUMIF('Time Entries'!$U$12:$U$1011, _xlfn.CONCAT(J$10, " - ", $Y36), 'Time Entries'!$H$12:$H$1011)+SUMIF('Time Entries'!$V$12:$V$1011, _xlfn.CONCAT(J$10, " - ", $Y36), 'Time Entries'!$J$12:$J$1011))</f>
        <v/>
      </c>
      <c r="K36" s="22" t="str">
        <f>IF(OR($B36="", $C36=""), "", SUMIF('Time Entries'!$S$12:$S$1011, _xlfn.CONCAT(K$10, " - ", $Y36), 'Time Entries'!$D$12:$D$1011)+SUMIF('Time Entries'!$T$12:$T$1011, _xlfn.CONCAT(K$10, " - ", $Y36), 'Time Entries'!$F$12:$F$1011)+SUMIF('Time Entries'!$U$12:$U$1011, _xlfn.CONCAT(K$10, " - ", $Y36), 'Time Entries'!$H$12:$H$1011)+SUMIF('Time Entries'!$V$12:$V$1011, _xlfn.CONCAT(K$10, " - ", $Y36), 'Time Entries'!$J$12:$J$1011))</f>
        <v/>
      </c>
      <c r="L36" s="22" t="str">
        <f>IF(OR($B36="", $C36=""), "", SUMIF('Time Entries'!$S$12:$S$1011, _xlfn.CONCAT(L$10, " - ", $Y36), 'Time Entries'!$D$12:$D$1011)+SUMIF('Time Entries'!$T$12:$T$1011, _xlfn.CONCAT(L$10, " - ", $Y36), 'Time Entries'!$F$12:$F$1011)+SUMIF('Time Entries'!$U$12:$U$1011, _xlfn.CONCAT(L$10, " - ", $Y36), 'Time Entries'!$H$12:$H$1011)+SUMIF('Time Entries'!$V$12:$V$1011, _xlfn.CONCAT(L$10, " - ", $Y36), 'Time Entries'!$J$12:$J$1011))</f>
        <v/>
      </c>
      <c r="M36" s="22" t="str">
        <f>IF(OR($B36="", $C36=""), "", SUMIF('Time Entries'!$S$12:$S$1011, _xlfn.CONCAT(M$10, " - ", $Y36), 'Time Entries'!$D$12:$D$1011)+SUMIF('Time Entries'!$T$12:$T$1011, _xlfn.CONCAT(M$10, " - ", $Y36), 'Time Entries'!$F$12:$F$1011)+SUMIF('Time Entries'!$U$12:$U$1011, _xlfn.CONCAT(M$10, " - ", $Y36), 'Time Entries'!$H$12:$H$1011)+SUMIF('Time Entries'!$V$12:$V$1011, _xlfn.CONCAT(M$10, " - ", $Y36), 'Time Entries'!$J$12:$J$1011))</f>
        <v/>
      </c>
      <c r="N36" s="22" t="str">
        <f>IF(OR($B36="", $C36=""), "", SUMIF('Time Entries'!$S$12:$S$1011, _xlfn.CONCAT(N$10, " - ", $Y36), 'Time Entries'!$D$12:$D$1011)+SUMIF('Time Entries'!$T$12:$T$1011, _xlfn.CONCAT(N$10, " - ", $Y36), 'Time Entries'!$F$12:$F$1011)+SUMIF('Time Entries'!$U$12:$U$1011, _xlfn.CONCAT(N$10, " - ", $Y36), 'Time Entries'!$H$12:$H$1011)+SUMIF('Time Entries'!$V$12:$V$1011, _xlfn.CONCAT(N$10, " - ", $Y36), 'Time Entries'!$J$12:$J$1011))</f>
        <v/>
      </c>
      <c r="O36" s="22" t="str">
        <f>IF(OR($B36="", $C36=""), "", SUMIF('Time Entries'!$S$12:$S$1011, _xlfn.CONCAT(O$10, " - ", $Y36), 'Time Entries'!$D$12:$D$1011)+SUMIF('Time Entries'!$T$12:$T$1011, _xlfn.CONCAT(O$10, " - ", $Y36), 'Time Entries'!$F$12:$F$1011)+SUMIF('Time Entries'!$U$12:$U$1011, _xlfn.CONCAT(O$10, " - ", $Y36), 'Time Entries'!$H$12:$H$1011)+SUMIF('Time Entries'!$V$12:$V$1011, _xlfn.CONCAT(O$10, " - ", $Y36), 'Time Entries'!$J$12:$J$1011))</f>
        <v/>
      </c>
      <c r="P36" s="22" t="str">
        <f>IF(OR($B36="", $C36=""), "", SUMIF('Time Entries'!$S$12:$S$1011, _xlfn.CONCAT(P$10, " - ", $Y36), 'Time Entries'!$D$12:$D$1011)+SUMIF('Time Entries'!$T$12:$T$1011, _xlfn.CONCAT(P$10, " - ", $Y36), 'Time Entries'!$F$12:$F$1011)+SUMIF('Time Entries'!$U$12:$U$1011, _xlfn.CONCAT(P$10, " - ", $Y36), 'Time Entries'!$H$12:$H$1011)+SUMIF('Time Entries'!$V$12:$V$1011, _xlfn.CONCAT(P$10, " - ", $Y36), 'Time Entries'!$J$12:$J$1011))</f>
        <v/>
      </c>
      <c r="Q36" s="22" t="str">
        <f>IF(OR($B36="", $C36=""), "", SUMIF('Time Entries'!$S$12:$S$1011, _xlfn.CONCAT(Q$10, " - ", $Y36), 'Time Entries'!$D$12:$D$1011)+SUMIF('Time Entries'!$T$12:$T$1011, _xlfn.CONCAT(Q$10, " - ", $Y36), 'Time Entries'!$F$12:$F$1011)+SUMIF('Time Entries'!$U$12:$U$1011, _xlfn.CONCAT(Q$10, " - ", $Y36), 'Time Entries'!$H$12:$H$1011)+SUMIF('Time Entries'!$V$12:$V$1011, _xlfn.CONCAT(Q$10, " - ", $Y36), 'Time Entries'!$J$12:$J$1011))</f>
        <v/>
      </c>
      <c r="R36" s="22" t="str">
        <f>IF(OR($B36="", $C36=""), "", SUMIF('Time Entries'!$S$12:$S$1011, _xlfn.CONCAT(R$10, " - ", $Y36), 'Time Entries'!$D$12:$D$1011)+SUMIF('Time Entries'!$T$12:$T$1011, _xlfn.CONCAT(R$10, " - ", $Y36), 'Time Entries'!$F$12:$F$1011)+SUMIF('Time Entries'!$U$12:$U$1011, _xlfn.CONCAT(R$10, " - ", $Y36), 'Time Entries'!$H$12:$H$1011)+SUMIF('Time Entries'!$V$12:$V$1011, _xlfn.CONCAT(R$10, " - ", $Y36), 'Time Entries'!$J$12:$J$1011))</f>
        <v/>
      </c>
      <c r="S36" s="22" t="str">
        <f>IF(OR($B36="", $C36=""), "", SUMIF('Time Entries'!$S$12:$S$1011, _xlfn.CONCAT(S$10, " - ", $Y36), 'Time Entries'!$D$12:$D$1011)+SUMIF('Time Entries'!$T$12:$T$1011, _xlfn.CONCAT(S$10, " - ", $Y36), 'Time Entries'!$F$12:$F$1011)+SUMIF('Time Entries'!$U$12:$U$1011, _xlfn.CONCAT(S$10, " - ", $Y36), 'Time Entries'!$H$12:$H$1011)+SUMIF('Time Entries'!$V$12:$V$1011, _xlfn.CONCAT(S$10, " - ", $Y36), 'Time Entries'!$J$12:$J$1011))</f>
        <v/>
      </c>
      <c r="T36" s="24" t="str">
        <f>IF(OR($B36="", $C36=""), "", SUMIF('Time Entries'!$S$12:$S$1011, _xlfn.CONCAT(T$10, " - ", $Y36), 'Time Entries'!$D$12:$D$1011)+SUMIF('Time Entries'!$T$12:$T$1011, _xlfn.CONCAT(T$10, " - ", $Y36), 'Time Entries'!$F$12:$F$1011)+SUMIF('Time Entries'!$U$12:$U$1011, _xlfn.CONCAT(T$10, " - ", $Y36), 'Time Entries'!$H$12:$H$1011)+SUMIF('Time Entries'!$V$12:$V$1011, _xlfn.CONCAT(T$10, " - ", $Y36), 'Time Entries'!$J$12:$J$1011))</f>
        <v/>
      </c>
      <c r="U36" s="48"/>
      <c r="W36" s="17" t="str">
        <f t="shared" si="4"/>
        <v/>
      </c>
      <c r="Y36" s="17" t="str">
        <f t="shared" si="5"/>
        <v/>
      </c>
      <c r="AD36" s="17" t="str">
        <f t="shared" si="6"/>
        <v/>
      </c>
      <c r="AF36" s="17" t="str">
        <f t="shared" si="7"/>
        <v/>
      </c>
      <c r="AH36" s="17" t="str">
        <f>IF($B36="", "", IF(COUNTIF($B$12:$B36, $B36)&gt;1, "", $B36))</f>
        <v/>
      </c>
      <c r="AI36" s="17" t="str">
        <f>IF($AH36="", "", COUNTIF($AH$12:$AH$261, "&lt;"&amp;$AH36)+1+COUNTIF($AH$12:$AH36, $AH36)-1-$AH$10)</f>
        <v/>
      </c>
      <c r="AK36" s="17" t="str">
        <f t="shared" si="8"/>
        <v/>
      </c>
      <c r="AL36" s="17" t="str">
        <f>IF($AK36="", "", COUNTIF($AK$12:$AK$261, "&lt;"&amp;$AK36)+1+COUNTIF($AK$12:$AK36, $AK36)-1-$AK$10)</f>
        <v/>
      </c>
    </row>
    <row r="37" spans="1:38" x14ac:dyDescent="0.25">
      <c r="A37" s="48"/>
      <c r="B37" s="57"/>
      <c r="C37" s="58"/>
      <c r="D37" s="59"/>
      <c r="E37" s="48"/>
      <c r="F37" s="27" t="str">
        <f t="shared" si="2"/>
        <v/>
      </c>
      <c r="G37" s="27" t="str">
        <f t="shared" si="3"/>
        <v/>
      </c>
      <c r="H37" s="48"/>
      <c r="I37" s="31" t="str">
        <f>IF(OR($B37="", $C37=""), "", SUMIF('Time Entries'!$S$12:$S$1011, _xlfn.CONCAT(I$10, " - ", $Y37), 'Time Entries'!$D$12:$D$1011)+SUMIF('Time Entries'!$T$12:$T$1011, _xlfn.CONCAT(I$10, " - ", $Y37), 'Time Entries'!$F$12:$F$1011)+SUMIF('Time Entries'!$U$12:$U$1011, _xlfn.CONCAT(I$10, " - ", $Y37), 'Time Entries'!$H$12:$H$1011)+SUMIF('Time Entries'!$V$12:$V$1011, _xlfn.CONCAT(I$10, " - ", $Y37), 'Time Entries'!$J$12:$J$1011))</f>
        <v/>
      </c>
      <c r="J37" s="22" t="str">
        <f>IF(OR($B37="", $C37=""), "", SUMIF('Time Entries'!$S$12:$S$1011, _xlfn.CONCAT(J$10, " - ", $Y37), 'Time Entries'!$D$12:$D$1011)+SUMIF('Time Entries'!$T$12:$T$1011, _xlfn.CONCAT(J$10, " - ", $Y37), 'Time Entries'!$F$12:$F$1011)+SUMIF('Time Entries'!$U$12:$U$1011, _xlfn.CONCAT(J$10, " - ", $Y37), 'Time Entries'!$H$12:$H$1011)+SUMIF('Time Entries'!$V$12:$V$1011, _xlfn.CONCAT(J$10, " - ", $Y37), 'Time Entries'!$J$12:$J$1011))</f>
        <v/>
      </c>
      <c r="K37" s="22" t="str">
        <f>IF(OR($B37="", $C37=""), "", SUMIF('Time Entries'!$S$12:$S$1011, _xlfn.CONCAT(K$10, " - ", $Y37), 'Time Entries'!$D$12:$D$1011)+SUMIF('Time Entries'!$T$12:$T$1011, _xlfn.CONCAT(K$10, " - ", $Y37), 'Time Entries'!$F$12:$F$1011)+SUMIF('Time Entries'!$U$12:$U$1011, _xlfn.CONCAT(K$10, " - ", $Y37), 'Time Entries'!$H$12:$H$1011)+SUMIF('Time Entries'!$V$12:$V$1011, _xlfn.CONCAT(K$10, " - ", $Y37), 'Time Entries'!$J$12:$J$1011))</f>
        <v/>
      </c>
      <c r="L37" s="22" t="str">
        <f>IF(OR($B37="", $C37=""), "", SUMIF('Time Entries'!$S$12:$S$1011, _xlfn.CONCAT(L$10, " - ", $Y37), 'Time Entries'!$D$12:$D$1011)+SUMIF('Time Entries'!$T$12:$T$1011, _xlfn.CONCAT(L$10, " - ", $Y37), 'Time Entries'!$F$12:$F$1011)+SUMIF('Time Entries'!$U$12:$U$1011, _xlfn.CONCAT(L$10, " - ", $Y37), 'Time Entries'!$H$12:$H$1011)+SUMIF('Time Entries'!$V$12:$V$1011, _xlfn.CONCAT(L$10, " - ", $Y37), 'Time Entries'!$J$12:$J$1011))</f>
        <v/>
      </c>
      <c r="M37" s="22" t="str">
        <f>IF(OR($B37="", $C37=""), "", SUMIF('Time Entries'!$S$12:$S$1011, _xlfn.CONCAT(M$10, " - ", $Y37), 'Time Entries'!$D$12:$D$1011)+SUMIF('Time Entries'!$T$12:$T$1011, _xlfn.CONCAT(M$10, " - ", $Y37), 'Time Entries'!$F$12:$F$1011)+SUMIF('Time Entries'!$U$12:$U$1011, _xlfn.CONCAT(M$10, " - ", $Y37), 'Time Entries'!$H$12:$H$1011)+SUMIF('Time Entries'!$V$12:$V$1011, _xlfn.CONCAT(M$10, " - ", $Y37), 'Time Entries'!$J$12:$J$1011))</f>
        <v/>
      </c>
      <c r="N37" s="22" t="str">
        <f>IF(OR($B37="", $C37=""), "", SUMIF('Time Entries'!$S$12:$S$1011, _xlfn.CONCAT(N$10, " - ", $Y37), 'Time Entries'!$D$12:$D$1011)+SUMIF('Time Entries'!$T$12:$T$1011, _xlfn.CONCAT(N$10, " - ", $Y37), 'Time Entries'!$F$12:$F$1011)+SUMIF('Time Entries'!$U$12:$U$1011, _xlfn.CONCAT(N$10, " - ", $Y37), 'Time Entries'!$H$12:$H$1011)+SUMIF('Time Entries'!$V$12:$V$1011, _xlfn.CONCAT(N$10, " - ", $Y37), 'Time Entries'!$J$12:$J$1011))</f>
        <v/>
      </c>
      <c r="O37" s="22" t="str">
        <f>IF(OR($B37="", $C37=""), "", SUMIF('Time Entries'!$S$12:$S$1011, _xlfn.CONCAT(O$10, " - ", $Y37), 'Time Entries'!$D$12:$D$1011)+SUMIF('Time Entries'!$T$12:$T$1011, _xlfn.CONCAT(O$10, " - ", $Y37), 'Time Entries'!$F$12:$F$1011)+SUMIF('Time Entries'!$U$12:$U$1011, _xlfn.CONCAT(O$10, " - ", $Y37), 'Time Entries'!$H$12:$H$1011)+SUMIF('Time Entries'!$V$12:$V$1011, _xlfn.CONCAT(O$10, " - ", $Y37), 'Time Entries'!$J$12:$J$1011))</f>
        <v/>
      </c>
      <c r="P37" s="22" t="str">
        <f>IF(OR($B37="", $C37=""), "", SUMIF('Time Entries'!$S$12:$S$1011, _xlfn.CONCAT(P$10, " - ", $Y37), 'Time Entries'!$D$12:$D$1011)+SUMIF('Time Entries'!$T$12:$T$1011, _xlfn.CONCAT(P$10, " - ", $Y37), 'Time Entries'!$F$12:$F$1011)+SUMIF('Time Entries'!$U$12:$U$1011, _xlfn.CONCAT(P$10, " - ", $Y37), 'Time Entries'!$H$12:$H$1011)+SUMIF('Time Entries'!$V$12:$V$1011, _xlfn.CONCAT(P$10, " - ", $Y37), 'Time Entries'!$J$12:$J$1011))</f>
        <v/>
      </c>
      <c r="Q37" s="22" t="str">
        <f>IF(OR($B37="", $C37=""), "", SUMIF('Time Entries'!$S$12:$S$1011, _xlfn.CONCAT(Q$10, " - ", $Y37), 'Time Entries'!$D$12:$D$1011)+SUMIF('Time Entries'!$T$12:$T$1011, _xlfn.CONCAT(Q$10, " - ", $Y37), 'Time Entries'!$F$12:$F$1011)+SUMIF('Time Entries'!$U$12:$U$1011, _xlfn.CONCAT(Q$10, " - ", $Y37), 'Time Entries'!$H$12:$H$1011)+SUMIF('Time Entries'!$V$12:$V$1011, _xlfn.CONCAT(Q$10, " - ", $Y37), 'Time Entries'!$J$12:$J$1011))</f>
        <v/>
      </c>
      <c r="R37" s="22" t="str">
        <f>IF(OR($B37="", $C37=""), "", SUMIF('Time Entries'!$S$12:$S$1011, _xlfn.CONCAT(R$10, " - ", $Y37), 'Time Entries'!$D$12:$D$1011)+SUMIF('Time Entries'!$T$12:$T$1011, _xlfn.CONCAT(R$10, " - ", $Y37), 'Time Entries'!$F$12:$F$1011)+SUMIF('Time Entries'!$U$12:$U$1011, _xlfn.CONCAT(R$10, " - ", $Y37), 'Time Entries'!$H$12:$H$1011)+SUMIF('Time Entries'!$V$12:$V$1011, _xlfn.CONCAT(R$10, " - ", $Y37), 'Time Entries'!$J$12:$J$1011))</f>
        <v/>
      </c>
      <c r="S37" s="22" t="str">
        <f>IF(OR($B37="", $C37=""), "", SUMIF('Time Entries'!$S$12:$S$1011, _xlfn.CONCAT(S$10, " - ", $Y37), 'Time Entries'!$D$12:$D$1011)+SUMIF('Time Entries'!$T$12:$T$1011, _xlfn.CONCAT(S$10, " - ", $Y37), 'Time Entries'!$F$12:$F$1011)+SUMIF('Time Entries'!$U$12:$U$1011, _xlfn.CONCAT(S$10, " - ", $Y37), 'Time Entries'!$H$12:$H$1011)+SUMIF('Time Entries'!$V$12:$V$1011, _xlfn.CONCAT(S$10, " - ", $Y37), 'Time Entries'!$J$12:$J$1011))</f>
        <v/>
      </c>
      <c r="T37" s="24" t="str">
        <f>IF(OR($B37="", $C37=""), "", SUMIF('Time Entries'!$S$12:$S$1011, _xlfn.CONCAT(T$10, " - ", $Y37), 'Time Entries'!$D$12:$D$1011)+SUMIF('Time Entries'!$T$12:$T$1011, _xlfn.CONCAT(T$10, " - ", $Y37), 'Time Entries'!$F$12:$F$1011)+SUMIF('Time Entries'!$U$12:$U$1011, _xlfn.CONCAT(T$10, " - ", $Y37), 'Time Entries'!$H$12:$H$1011)+SUMIF('Time Entries'!$V$12:$V$1011, _xlfn.CONCAT(T$10, " - ", $Y37), 'Time Entries'!$J$12:$J$1011))</f>
        <v/>
      </c>
      <c r="U37" s="48"/>
      <c r="W37" s="17" t="str">
        <f t="shared" si="4"/>
        <v/>
      </c>
      <c r="Y37" s="17" t="str">
        <f t="shared" si="5"/>
        <v/>
      </c>
      <c r="AD37" s="17" t="str">
        <f t="shared" si="6"/>
        <v/>
      </c>
      <c r="AF37" s="17" t="str">
        <f t="shared" si="7"/>
        <v/>
      </c>
      <c r="AH37" s="17" t="str">
        <f>IF($B37="", "", IF(COUNTIF($B$12:$B37, $B37)&gt;1, "", $B37))</f>
        <v/>
      </c>
      <c r="AI37" s="17" t="str">
        <f>IF($AH37="", "", COUNTIF($AH$12:$AH$261, "&lt;"&amp;$AH37)+1+COUNTIF($AH$12:$AH37, $AH37)-1-$AH$10)</f>
        <v/>
      </c>
      <c r="AK37" s="17" t="str">
        <f t="shared" si="8"/>
        <v/>
      </c>
      <c r="AL37" s="17" t="str">
        <f>IF($AK37="", "", COUNTIF($AK$12:$AK$261, "&lt;"&amp;$AK37)+1+COUNTIF($AK$12:$AK37, $AK37)-1-$AK$10)</f>
        <v/>
      </c>
    </row>
    <row r="38" spans="1:38" x14ac:dyDescent="0.25">
      <c r="A38" s="48"/>
      <c r="B38" s="57"/>
      <c r="C38" s="58"/>
      <c r="D38" s="59"/>
      <c r="E38" s="48"/>
      <c r="F38" s="27" t="str">
        <f t="shared" si="2"/>
        <v/>
      </c>
      <c r="G38" s="27" t="str">
        <f t="shared" si="3"/>
        <v/>
      </c>
      <c r="H38" s="48"/>
      <c r="I38" s="31" t="str">
        <f>IF(OR($B38="", $C38=""), "", SUMIF('Time Entries'!$S$12:$S$1011, _xlfn.CONCAT(I$10, " - ", $Y38), 'Time Entries'!$D$12:$D$1011)+SUMIF('Time Entries'!$T$12:$T$1011, _xlfn.CONCAT(I$10, " - ", $Y38), 'Time Entries'!$F$12:$F$1011)+SUMIF('Time Entries'!$U$12:$U$1011, _xlfn.CONCAT(I$10, " - ", $Y38), 'Time Entries'!$H$12:$H$1011)+SUMIF('Time Entries'!$V$12:$V$1011, _xlfn.CONCAT(I$10, " - ", $Y38), 'Time Entries'!$J$12:$J$1011))</f>
        <v/>
      </c>
      <c r="J38" s="22" t="str">
        <f>IF(OR($B38="", $C38=""), "", SUMIF('Time Entries'!$S$12:$S$1011, _xlfn.CONCAT(J$10, " - ", $Y38), 'Time Entries'!$D$12:$D$1011)+SUMIF('Time Entries'!$T$12:$T$1011, _xlfn.CONCAT(J$10, " - ", $Y38), 'Time Entries'!$F$12:$F$1011)+SUMIF('Time Entries'!$U$12:$U$1011, _xlfn.CONCAT(J$10, " - ", $Y38), 'Time Entries'!$H$12:$H$1011)+SUMIF('Time Entries'!$V$12:$V$1011, _xlfn.CONCAT(J$10, " - ", $Y38), 'Time Entries'!$J$12:$J$1011))</f>
        <v/>
      </c>
      <c r="K38" s="22" t="str">
        <f>IF(OR($B38="", $C38=""), "", SUMIF('Time Entries'!$S$12:$S$1011, _xlfn.CONCAT(K$10, " - ", $Y38), 'Time Entries'!$D$12:$D$1011)+SUMIF('Time Entries'!$T$12:$T$1011, _xlfn.CONCAT(K$10, " - ", $Y38), 'Time Entries'!$F$12:$F$1011)+SUMIF('Time Entries'!$U$12:$U$1011, _xlfn.CONCAT(K$10, " - ", $Y38), 'Time Entries'!$H$12:$H$1011)+SUMIF('Time Entries'!$V$12:$V$1011, _xlfn.CONCAT(K$10, " - ", $Y38), 'Time Entries'!$J$12:$J$1011))</f>
        <v/>
      </c>
      <c r="L38" s="22" t="str">
        <f>IF(OR($B38="", $C38=""), "", SUMIF('Time Entries'!$S$12:$S$1011, _xlfn.CONCAT(L$10, " - ", $Y38), 'Time Entries'!$D$12:$D$1011)+SUMIF('Time Entries'!$T$12:$T$1011, _xlfn.CONCAT(L$10, " - ", $Y38), 'Time Entries'!$F$12:$F$1011)+SUMIF('Time Entries'!$U$12:$U$1011, _xlfn.CONCAT(L$10, " - ", $Y38), 'Time Entries'!$H$12:$H$1011)+SUMIF('Time Entries'!$V$12:$V$1011, _xlfn.CONCAT(L$10, " - ", $Y38), 'Time Entries'!$J$12:$J$1011))</f>
        <v/>
      </c>
      <c r="M38" s="22" t="str">
        <f>IF(OR($B38="", $C38=""), "", SUMIF('Time Entries'!$S$12:$S$1011, _xlfn.CONCAT(M$10, " - ", $Y38), 'Time Entries'!$D$12:$D$1011)+SUMIF('Time Entries'!$T$12:$T$1011, _xlfn.CONCAT(M$10, " - ", $Y38), 'Time Entries'!$F$12:$F$1011)+SUMIF('Time Entries'!$U$12:$U$1011, _xlfn.CONCAT(M$10, " - ", $Y38), 'Time Entries'!$H$12:$H$1011)+SUMIF('Time Entries'!$V$12:$V$1011, _xlfn.CONCAT(M$10, " - ", $Y38), 'Time Entries'!$J$12:$J$1011))</f>
        <v/>
      </c>
      <c r="N38" s="22" t="str">
        <f>IF(OR($B38="", $C38=""), "", SUMIF('Time Entries'!$S$12:$S$1011, _xlfn.CONCAT(N$10, " - ", $Y38), 'Time Entries'!$D$12:$D$1011)+SUMIF('Time Entries'!$T$12:$T$1011, _xlfn.CONCAT(N$10, " - ", $Y38), 'Time Entries'!$F$12:$F$1011)+SUMIF('Time Entries'!$U$12:$U$1011, _xlfn.CONCAT(N$10, " - ", $Y38), 'Time Entries'!$H$12:$H$1011)+SUMIF('Time Entries'!$V$12:$V$1011, _xlfn.CONCAT(N$10, " - ", $Y38), 'Time Entries'!$J$12:$J$1011))</f>
        <v/>
      </c>
      <c r="O38" s="22" t="str">
        <f>IF(OR($B38="", $C38=""), "", SUMIF('Time Entries'!$S$12:$S$1011, _xlfn.CONCAT(O$10, " - ", $Y38), 'Time Entries'!$D$12:$D$1011)+SUMIF('Time Entries'!$T$12:$T$1011, _xlfn.CONCAT(O$10, " - ", $Y38), 'Time Entries'!$F$12:$F$1011)+SUMIF('Time Entries'!$U$12:$U$1011, _xlfn.CONCAT(O$10, " - ", $Y38), 'Time Entries'!$H$12:$H$1011)+SUMIF('Time Entries'!$V$12:$V$1011, _xlfn.CONCAT(O$10, " - ", $Y38), 'Time Entries'!$J$12:$J$1011))</f>
        <v/>
      </c>
      <c r="P38" s="22" t="str">
        <f>IF(OR($B38="", $C38=""), "", SUMIF('Time Entries'!$S$12:$S$1011, _xlfn.CONCAT(P$10, " - ", $Y38), 'Time Entries'!$D$12:$D$1011)+SUMIF('Time Entries'!$T$12:$T$1011, _xlfn.CONCAT(P$10, " - ", $Y38), 'Time Entries'!$F$12:$F$1011)+SUMIF('Time Entries'!$U$12:$U$1011, _xlfn.CONCAT(P$10, " - ", $Y38), 'Time Entries'!$H$12:$H$1011)+SUMIF('Time Entries'!$V$12:$V$1011, _xlfn.CONCAT(P$10, " - ", $Y38), 'Time Entries'!$J$12:$J$1011))</f>
        <v/>
      </c>
      <c r="Q38" s="22" t="str">
        <f>IF(OR($B38="", $C38=""), "", SUMIF('Time Entries'!$S$12:$S$1011, _xlfn.CONCAT(Q$10, " - ", $Y38), 'Time Entries'!$D$12:$D$1011)+SUMIF('Time Entries'!$T$12:$T$1011, _xlfn.CONCAT(Q$10, " - ", $Y38), 'Time Entries'!$F$12:$F$1011)+SUMIF('Time Entries'!$U$12:$U$1011, _xlfn.CONCAT(Q$10, " - ", $Y38), 'Time Entries'!$H$12:$H$1011)+SUMIF('Time Entries'!$V$12:$V$1011, _xlfn.CONCAT(Q$10, " - ", $Y38), 'Time Entries'!$J$12:$J$1011))</f>
        <v/>
      </c>
      <c r="R38" s="22" t="str">
        <f>IF(OR($B38="", $C38=""), "", SUMIF('Time Entries'!$S$12:$S$1011, _xlfn.CONCAT(R$10, " - ", $Y38), 'Time Entries'!$D$12:$D$1011)+SUMIF('Time Entries'!$T$12:$T$1011, _xlfn.CONCAT(R$10, " - ", $Y38), 'Time Entries'!$F$12:$F$1011)+SUMIF('Time Entries'!$U$12:$U$1011, _xlfn.CONCAT(R$10, " - ", $Y38), 'Time Entries'!$H$12:$H$1011)+SUMIF('Time Entries'!$V$12:$V$1011, _xlfn.CONCAT(R$10, " - ", $Y38), 'Time Entries'!$J$12:$J$1011))</f>
        <v/>
      </c>
      <c r="S38" s="22" t="str">
        <f>IF(OR($B38="", $C38=""), "", SUMIF('Time Entries'!$S$12:$S$1011, _xlfn.CONCAT(S$10, " - ", $Y38), 'Time Entries'!$D$12:$D$1011)+SUMIF('Time Entries'!$T$12:$T$1011, _xlfn.CONCAT(S$10, " - ", $Y38), 'Time Entries'!$F$12:$F$1011)+SUMIF('Time Entries'!$U$12:$U$1011, _xlfn.CONCAT(S$10, " - ", $Y38), 'Time Entries'!$H$12:$H$1011)+SUMIF('Time Entries'!$V$12:$V$1011, _xlfn.CONCAT(S$10, " - ", $Y38), 'Time Entries'!$J$12:$J$1011))</f>
        <v/>
      </c>
      <c r="T38" s="24" t="str">
        <f>IF(OR($B38="", $C38=""), "", SUMIF('Time Entries'!$S$12:$S$1011, _xlfn.CONCAT(T$10, " - ", $Y38), 'Time Entries'!$D$12:$D$1011)+SUMIF('Time Entries'!$T$12:$T$1011, _xlfn.CONCAT(T$10, " - ", $Y38), 'Time Entries'!$F$12:$F$1011)+SUMIF('Time Entries'!$U$12:$U$1011, _xlfn.CONCAT(T$10, " - ", $Y38), 'Time Entries'!$H$12:$H$1011)+SUMIF('Time Entries'!$V$12:$V$1011, _xlfn.CONCAT(T$10, " - ", $Y38), 'Time Entries'!$J$12:$J$1011))</f>
        <v/>
      </c>
      <c r="U38" s="48"/>
      <c r="W38" s="17" t="str">
        <f t="shared" si="4"/>
        <v/>
      </c>
      <c r="Y38" s="17" t="str">
        <f t="shared" si="5"/>
        <v/>
      </c>
      <c r="AD38" s="17" t="str">
        <f t="shared" si="6"/>
        <v/>
      </c>
      <c r="AF38" s="17" t="str">
        <f t="shared" si="7"/>
        <v/>
      </c>
      <c r="AH38" s="17" t="str">
        <f>IF($B38="", "", IF(COUNTIF($B$12:$B38, $B38)&gt;1, "", $B38))</f>
        <v/>
      </c>
      <c r="AI38" s="17" t="str">
        <f>IF($AH38="", "", COUNTIF($AH$12:$AH$261, "&lt;"&amp;$AH38)+1+COUNTIF($AH$12:$AH38, $AH38)-1-$AH$10)</f>
        <v/>
      </c>
      <c r="AK38" s="17" t="str">
        <f t="shared" si="8"/>
        <v/>
      </c>
      <c r="AL38" s="17" t="str">
        <f>IF($AK38="", "", COUNTIF($AK$12:$AK$261, "&lt;"&amp;$AK38)+1+COUNTIF($AK$12:$AK38, $AK38)-1-$AK$10)</f>
        <v/>
      </c>
    </row>
    <row r="39" spans="1:38" x14ac:dyDescent="0.25">
      <c r="A39" s="48"/>
      <c r="B39" s="57"/>
      <c r="C39" s="58"/>
      <c r="D39" s="59"/>
      <c r="E39" s="48"/>
      <c r="F39" s="27" t="str">
        <f t="shared" si="2"/>
        <v/>
      </c>
      <c r="G39" s="27" t="str">
        <f t="shared" si="3"/>
        <v/>
      </c>
      <c r="H39" s="48"/>
      <c r="I39" s="31" t="str">
        <f>IF(OR($B39="", $C39=""), "", SUMIF('Time Entries'!$S$12:$S$1011, _xlfn.CONCAT(I$10, " - ", $Y39), 'Time Entries'!$D$12:$D$1011)+SUMIF('Time Entries'!$T$12:$T$1011, _xlfn.CONCAT(I$10, " - ", $Y39), 'Time Entries'!$F$12:$F$1011)+SUMIF('Time Entries'!$U$12:$U$1011, _xlfn.CONCAT(I$10, " - ", $Y39), 'Time Entries'!$H$12:$H$1011)+SUMIF('Time Entries'!$V$12:$V$1011, _xlfn.CONCAT(I$10, " - ", $Y39), 'Time Entries'!$J$12:$J$1011))</f>
        <v/>
      </c>
      <c r="J39" s="22" t="str">
        <f>IF(OR($B39="", $C39=""), "", SUMIF('Time Entries'!$S$12:$S$1011, _xlfn.CONCAT(J$10, " - ", $Y39), 'Time Entries'!$D$12:$D$1011)+SUMIF('Time Entries'!$T$12:$T$1011, _xlfn.CONCAT(J$10, " - ", $Y39), 'Time Entries'!$F$12:$F$1011)+SUMIF('Time Entries'!$U$12:$U$1011, _xlfn.CONCAT(J$10, " - ", $Y39), 'Time Entries'!$H$12:$H$1011)+SUMIF('Time Entries'!$V$12:$V$1011, _xlfn.CONCAT(J$10, " - ", $Y39), 'Time Entries'!$J$12:$J$1011))</f>
        <v/>
      </c>
      <c r="K39" s="22" t="str">
        <f>IF(OR($B39="", $C39=""), "", SUMIF('Time Entries'!$S$12:$S$1011, _xlfn.CONCAT(K$10, " - ", $Y39), 'Time Entries'!$D$12:$D$1011)+SUMIF('Time Entries'!$T$12:$T$1011, _xlfn.CONCAT(K$10, " - ", $Y39), 'Time Entries'!$F$12:$F$1011)+SUMIF('Time Entries'!$U$12:$U$1011, _xlfn.CONCAT(K$10, " - ", $Y39), 'Time Entries'!$H$12:$H$1011)+SUMIF('Time Entries'!$V$12:$V$1011, _xlfn.CONCAT(K$10, " - ", $Y39), 'Time Entries'!$J$12:$J$1011))</f>
        <v/>
      </c>
      <c r="L39" s="22" t="str">
        <f>IF(OR($B39="", $C39=""), "", SUMIF('Time Entries'!$S$12:$S$1011, _xlfn.CONCAT(L$10, " - ", $Y39), 'Time Entries'!$D$12:$D$1011)+SUMIF('Time Entries'!$T$12:$T$1011, _xlfn.CONCAT(L$10, " - ", $Y39), 'Time Entries'!$F$12:$F$1011)+SUMIF('Time Entries'!$U$12:$U$1011, _xlfn.CONCAT(L$10, " - ", $Y39), 'Time Entries'!$H$12:$H$1011)+SUMIF('Time Entries'!$V$12:$V$1011, _xlfn.CONCAT(L$10, " - ", $Y39), 'Time Entries'!$J$12:$J$1011))</f>
        <v/>
      </c>
      <c r="M39" s="22" t="str">
        <f>IF(OR($B39="", $C39=""), "", SUMIF('Time Entries'!$S$12:$S$1011, _xlfn.CONCAT(M$10, " - ", $Y39), 'Time Entries'!$D$12:$D$1011)+SUMIF('Time Entries'!$T$12:$T$1011, _xlfn.CONCAT(M$10, " - ", $Y39), 'Time Entries'!$F$12:$F$1011)+SUMIF('Time Entries'!$U$12:$U$1011, _xlfn.CONCAT(M$10, " - ", $Y39), 'Time Entries'!$H$12:$H$1011)+SUMIF('Time Entries'!$V$12:$V$1011, _xlfn.CONCAT(M$10, " - ", $Y39), 'Time Entries'!$J$12:$J$1011))</f>
        <v/>
      </c>
      <c r="N39" s="22" t="str">
        <f>IF(OR($B39="", $C39=""), "", SUMIF('Time Entries'!$S$12:$S$1011, _xlfn.CONCAT(N$10, " - ", $Y39), 'Time Entries'!$D$12:$D$1011)+SUMIF('Time Entries'!$T$12:$T$1011, _xlfn.CONCAT(N$10, " - ", $Y39), 'Time Entries'!$F$12:$F$1011)+SUMIF('Time Entries'!$U$12:$U$1011, _xlfn.CONCAT(N$10, " - ", $Y39), 'Time Entries'!$H$12:$H$1011)+SUMIF('Time Entries'!$V$12:$V$1011, _xlfn.CONCAT(N$10, " - ", $Y39), 'Time Entries'!$J$12:$J$1011))</f>
        <v/>
      </c>
      <c r="O39" s="22" t="str">
        <f>IF(OR($B39="", $C39=""), "", SUMIF('Time Entries'!$S$12:$S$1011, _xlfn.CONCAT(O$10, " - ", $Y39), 'Time Entries'!$D$12:$D$1011)+SUMIF('Time Entries'!$T$12:$T$1011, _xlfn.CONCAT(O$10, " - ", $Y39), 'Time Entries'!$F$12:$F$1011)+SUMIF('Time Entries'!$U$12:$U$1011, _xlfn.CONCAT(O$10, " - ", $Y39), 'Time Entries'!$H$12:$H$1011)+SUMIF('Time Entries'!$V$12:$V$1011, _xlfn.CONCAT(O$10, " - ", $Y39), 'Time Entries'!$J$12:$J$1011))</f>
        <v/>
      </c>
      <c r="P39" s="22" t="str">
        <f>IF(OR($B39="", $C39=""), "", SUMIF('Time Entries'!$S$12:$S$1011, _xlfn.CONCAT(P$10, " - ", $Y39), 'Time Entries'!$D$12:$D$1011)+SUMIF('Time Entries'!$T$12:$T$1011, _xlfn.CONCAT(P$10, " - ", $Y39), 'Time Entries'!$F$12:$F$1011)+SUMIF('Time Entries'!$U$12:$U$1011, _xlfn.CONCAT(P$10, " - ", $Y39), 'Time Entries'!$H$12:$H$1011)+SUMIF('Time Entries'!$V$12:$V$1011, _xlfn.CONCAT(P$10, " - ", $Y39), 'Time Entries'!$J$12:$J$1011))</f>
        <v/>
      </c>
      <c r="Q39" s="22" t="str">
        <f>IF(OR($B39="", $C39=""), "", SUMIF('Time Entries'!$S$12:$S$1011, _xlfn.CONCAT(Q$10, " - ", $Y39), 'Time Entries'!$D$12:$D$1011)+SUMIF('Time Entries'!$T$12:$T$1011, _xlfn.CONCAT(Q$10, " - ", $Y39), 'Time Entries'!$F$12:$F$1011)+SUMIF('Time Entries'!$U$12:$U$1011, _xlfn.CONCAT(Q$10, " - ", $Y39), 'Time Entries'!$H$12:$H$1011)+SUMIF('Time Entries'!$V$12:$V$1011, _xlfn.CONCAT(Q$10, " - ", $Y39), 'Time Entries'!$J$12:$J$1011))</f>
        <v/>
      </c>
      <c r="R39" s="22" t="str">
        <f>IF(OR($B39="", $C39=""), "", SUMIF('Time Entries'!$S$12:$S$1011, _xlfn.CONCAT(R$10, " - ", $Y39), 'Time Entries'!$D$12:$D$1011)+SUMIF('Time Entries'!$T$12:$T$1011, _xlfn.CONCAT(R$10, " - ", $Y39), 'Time Entries'!$F$12:$F$1011)+SUMIF('Time Entries'!$U$12:$U$1011, _xlfn.CONCAT(R$10, " - ", $Y39), 'Time Entries'!$H$12:$H$1011)+SUMIF('Time Entries'!$V$12:$V$1011, _xlfn.CONCAT(R$10, " - ", $Y39), 'Time Entries'!$J$12:$J$1011))</f>
        <v/>
      </c>
      <c r="S39" s="22" t="str">
        <f>IF(OR($B39="", $C39=""), "", SUMIF('Time Entries'!$S$12:$S$1011, _xlfn.CONCAT(S$10, " - ", $Y39), 'Time Entries'!$D$12:$D$1011)+SUMIF('Time Entries'!$T$12:$T$1011, _xlfn.CONCAT(S$10, " - ", $Y39), 'Time Entries'!$F$12:$F$1011)+SUMIF('Time Entries'!$U$12:$U$1011, _xlfn.CONCAT(S$10, " - ", $Y39), 'Time Entries'!$H$12:$H$1011)+SUMIF('Time Entries'!$V$12:$V$1011, _xlfn.CONCAT(S$10, " - ", $Y39), 'Time Entries'!$J$12:$J$1011))</f>
        <v/>
      </c>
      <c r="T39" s="24" t="str">
        <f>IF(OR($B39="", $C39=""), "", SUMIF('Time Entries'!$S$12:$S$1011, _xlfn.CONCAT(T$10, " - ", $Y39), 'Time Entries'!$D$12:$D$1011)+SUMIF('Time Entries'!$T$12:$T$1011, _xlfn.CONCAT(T$10, " - ", $Y39), 'Time Entries'!$F$12:$F$1011)+SUMIF('Time Entries'!$U$12:$U$1011, _xlfn.CONCAT(T$10, " - ", $Y39), 'Time Entries'!$H$12:$H$1011)+SUMIF('Time Entries'!$V$12:$V$1011, _xlfn.CONCAT(T$10, " - ", $Y39), 'Time Entries'!$J$12:$J$1011))</f>
        <v/>
      </c>
      <c r="U39" s="48"/>
      <c r="W39" s="17" t="str">
        <f t="shared" si="4"/>
        <v/>
      </c>
      <c r="Y39" s="17" t="str">
        <f t="shared" si="5"/>
        <v/>
      </c>
      <c r="AD39" s="17" t="str">
        <f t="shared" si="6"/>
        <v/>
      </c>
      <c r="AF39" s="17" t="str">
        <f t="shared" si="7"/>
        <v/>
      </c>
      <c r="AH39" s="17" t="str">
        <f>IF($B39="", "", IF(COUNTIF($B$12:$B39, $B39)&gt;1, "", $B39))</f>
        <v/>
      </c>
      <c r="AI39" s="17" t="str">
        <f>IF($AH39="", "", COUNTIF($AH$12:$AH$261, "&lt;"&amp;$AH39)+1+COUNTIF($AH$12:$AH39, $AH39)-1-$AH$10)</f>
        <v/>
      </c>
      <c r="AK39" s="17" t="str">
        <f t="shared" si="8"/>
        <v/>
      </c>
      <c r="AL39" s="17" t="str">
        <f>IF($AK39="", "", COUNTIF($AK$12:$AK$261, "&lt;"&amp;$AK39)+1+COUNTIF($AK$12:$AK39, $AK39)-1-$AK$10)</f>
        <v/>
      </c>
    </row>
    <row r="40" spans="1:38" x14ac:dyDescent="0.25">
      <c r="A40" s="48"/>
      <c r="B40" s="57"/>
      <c r="C40" s="58"/>
      <c r="D40" s="59"/>
      <c r="E40" s="48"/>
      <c r="F40" s="27" t="str">
        <f t="shared" si="2"/>
        <v/>
      </c>
      <c r="G40" s="27" t="str">
        <f t="shared" si="3"/>
        <v/>
      </c>
      <c r="H40" s="48"/>
      <c r="I40" s="31" t="str">
        <f>IF(OR($B40="", $C40=""), "", SUMIF('Time Entries'!$S$12:$S$1011, _xlfn.CONCAT(I$10, " - ", $Y40), 'Time Entries'!$D$12:$D$1011)+SUMIF('Time Entries'!$T$12:$T$1011, _xlfn.CONCAT(I$10, " - ", $Y40), 'Time Entries'!$F$12:$F$1011)+SUMIF('Time Entries'!$U$12:$U$1011, _xlfn.CONCAT(I$10, " - ", $Y40), 'Time Entries'!$H$12:$H$1011)+SUMIF('Time Entries'!$V$12:$V$1011, _xlfn.CONCAT(I$10, " - ", $Y40), 'Time Entries'!$J$12:$J$1011))</f>
        <v/>
      </c>
      <c r="J40" s="22" t="str">
        <f>IF(OR($B40="", $C40=""), "", SUMIF('Time Entries'!$S$12:$S$1011, _xlfn.CONCAT(J$10, " - ", $Y40), 'Time Entries'!$D$12:$D$1011)+SUMIF('Time Entries'!$T$12:$T$1011, _xlfn.CONCAT(J$10, " - ", $Y40), 'Time Entries'!$F$12:$F$1011)+SUMIF('Time Entries'!$U$12:$U$1011, _xlfn.CONCAT(J$10, " - ", $Y40), 'Time Entries'!$H$12:$H$1011)+SUMIF('Time Entries'!$V$12:$V$1011, _xlfn.CONCAT(J$10, " - ", $Y40), 'Time Entries'!$J$12:$J$1011))</f>
        <v/>
      </c>
      <c r="K40" s="22" t="str">
        <f>IF(OR($B40="", $C40=""), "", SUMIF('Time Entries'!$S$12:$S$1011, _xlfn.CONCAT(K$10, " - ", $Y40), 'Time Entries'!$D$12:$D$1011)+SUMIF('Time Entries'!$T$12:$T$1011, _xlfn.CONCAT(K$10, " - ", $Y40), 'Time Entries'!$F$12:$F$1011)+SUMIF('Time Entries'!$U$12:$U$1011, _xlfn.CONCAT(K$10, " - ", $Y40), 'Time Entries'!$H$12:$H$1011)+SUMIF('Time Entries'!$V$12:$V$1011, _xlfn.CONCAT(K$10, " - ", $Y40), 'Time Entries'!$J$12:$J$1011))</f>
        <v/>
      </c>
      <c r="L40" s="22" t="str">
        <f>IF(OR($B40="", $C40=""), "", SUMIF('Time Entries'!$S$12:$S$1011, _xlfn.CONCAT(L$10, " - ", $Y40), 'Time Entries'!$D$12:$D$1011)+SUMIF('Time Entries'!$T$12:$T$1011, _xlfn.CONCAT(L$10, " - ", $Y40), 'Time Entries'!$F$12:$F$1011)+SUMIF('Time Entries'!$U$12:$U$1011, _xlfn.CONCAT(L$10, " - ", $Y40), 'Time Entries'!$H$12:$H$1011)+SUMIF('Time Entries'!$V$12:$V$1011, _xlfn.CONCAT(L$10, " - ", $Y40), 'Time Entries'!$J$12:$J$1011))</f>
        <v/>
      </c>
      <c r="M40" s="22" t="str">
        <f>IF(OR($B40="", $C40=""), "", SUMIF('Time Entries'!$S$12:$S$1011, _xlfn.CONCAT(M$10, " - ", $Y40), 'Time Entries'!$D$12:$D$1011)+SUMIF('Time Entries'!$T$12:$T$1011, _xlfn.CONCAT(M$10, " - ", $Y40), 'Time Entries'!$F$12:$F$1011)+SUMIF('Time Entries'!$U$12:$U$1011, _xlfn.CONCAT(M$10, " - ", $Y40), 'Time Entries'!$H$12:$H$1011)+SUMIF('Time Entries'!$V$12:$V$1011, _xlfn.CONCAT(M$10, " - ", $Y40), 'Time Entries'!$J$12:$J$1011))</f>
        <v/>
      </c>
      <c r="N40" s="22" t="str">
        <f>IF(OR($B40="", $C40=""), "", SUMIF('Time Entries'!$S$12:$S$1011, _xlfn.CONCAT(N$10, " - ", $Y40), 'Time Entries'!$D$12:$D$1011)+SUMIF('Time Entries'!$T$12:$T$1011, _xlfn.CONCAT(N$10, " - ", $Y40), 'Time Entries'!$F$12:$F$1011)+SUMIF('Time Entries'!$U$12:$U$1011, _xlfn.CONCAT(N$10, " - ", $Y40), 'Time Entries'!$H$12:$H$1011)+SUMIF('Time Entries'!$V$12:$V$1011, _xlfn.CONCAT(N$10, " - ", $Y40), 'Time Entries'!$J$12:$J$1011))</f>
        <v/>
      </c>
      <c r="O40" s="22" t="str">
        <f>IF(OR($B40="", $C40=""), "", SUMIF('Time Entries'!$S$12:$S$1011, _xlfn.CONCAT(O$10, " - ", $Y40), 'Time Entries'!$D$12:$D$1011)+SUMIF('Time Entries'!$T$12:$T$1011, _xlfn.CONCAT(O$10, " - ", $Y40), 'Time Entries'!$F$12:$F$1011)+SUMIF('Time Entries'!$U$12:$U$1011, _xlfn.CONCAT(O$10, " - ", $Y40), 'Time Entries'!$H$12:$H$1011)+SUMIF('Time Entries'!$V$12:$V$1011, _xlfn.CONCAT(O$10, " - ", $Y40), 'Time Entries'!$J$12:$J$1011))</f>
        <v/>
      </c>
      <c r="P40" s="22" t="str">
        <f>IF(OR($B40="", $C40=""), "", SUMIF('Time Entries'!$S$12:$S$1011, _xlfn.CONCAT(P$10, " - ", $Y40), 'Time Entries'!$D$12:$D$1011)+SUMIF('Time Entries'!$T$12:$T$1011, _xlfn.CONCAT(P$10, " - ", $Y40), 'Time Entries'!$F$12:$F$1011)+SUMIF('Time Entries'!$U$12:$U$1011, _xlfn.CONCAT(P$10, " - ", $Y40), 'Time Entries'!$H$12:$H$1011)+SUMIF('Time Entries'!$V$12:$V$1011, _xlfn.CONCAT(P$10, " - ", $Y40), 'Time Entries'!$J$12:$J$1011))</f>
        <v/>
      </c>
      <c r="Q40" s="22" t="str">
        <f>IF(OR($B40="", $C40=""), "", SUMIF('Time Entries'!$S$12:$S$1011, _xlfn.CONCAT(Q$10, " - ", $Y40), 'Time Entries'!$D$12:$D$1011)+SUMIF('Time Entries'!$T$12:$T$1011, _xlfn.CONCAT(Q$10, " - ", $Y40), 'Time Entries'!$F$12:$F$1011)+SUMIF('Time Entries'!$U$12:$U$1011, _xlfn.CONCAT(Q$10, " - ", $Y40), 'Time Entries'!$H$12:$H$1011)+SUMIF('Time Entries'!$V$12:$V$1011, _xlfn.CONCAT(Q$10, " - ", $Y40), 'Time Entries'!$J$12:$J$1011))</f>
        <v/>
      </c>
      <c r="R40" s="22" t="str">
        <f>IF(OR($B40="", $C40=""), "", SUMIF('Time Entries'!$S$12:$S$1011, _xlfn.CONCAT(R$10, " - ", $Y40), 'Time Entries'!$D$12:$D$1011)+SUMIF('Time Entries'!$T$12:$T$1011, _xlfn.CONCAT(R$10, " - ", $Y40), 'Time Entries'!$F$12:$F$1011)+SUMIF('Time Entries'!$U$12:$U$1011, _xlfn.CONCAT(R$10, " - ", $Y40), 'Time Entries'!$H$12:$H$1011)+SUMIF('Time Entries'!$V$12:$V$1011, _xlfn.CONCAT(R$10, " - ", $Y40), 'Time Entries'!$J$12:$J$1011))</f>
        <v/>
      </c>
      <c r="S40" s="22" t="str">
        <f>IF(OR($B40="", $C40=""), "", SUMIF('Time Entries'!$S$12:$S$1011, _xlfn.CONCAT(S$10, " - ", $Y40), 'Time Entries'!$D$12:$D$1011)+SUMIF('Time Entries'!$T$12:$T$1011, _xlfn.CONCAT(S$10, " - ", $Y40), 'Time Entries'!$F$12:$F$1011)+SUMIF('Time Entries'!$U$12:$U$1011, _xlfn.CONCAT(S$10, " - ", $Y40), 'Time Entries'!$H$12:$H$1011)+SUMIF('Time Entries'!$V$12:$V$1011, _xlfn.CONCAT(S$10, " - ", $Y40), 'Time Entries'!$J$12:$J$1011))</f>
        <v/>
      </c>
      <c r="T40" s="24" t="str">
        <f>IF(OR($B40="", $C40=""), "", SUMIF('Time Entries'!$S$12:$S$1011, _xlfn.CONCAT(T$10, " - ", $Y40), 'Time Entries'!$D$12:$D$1011)+SUMIF('Time Entries'!$T$12:$T$1011, _xlfn.CONCAT(T$10, " - ", $Y40), 'Time Entries'!$F$12:$F$1011)+SUMIF('Time Entries'!$U$12:$U$1011, _xlfn.CONCAT(T$10, " - ", $Y40), 'Time Entries'!$H$12:$H$1011)+SUMIF('Time Entries'!$V$12:$V$1011, _xlfn.CONCAT(T$10, " - ", $Y40), 'Time Entries'!$J$12:$J$1011))</f>
        <v/>
      </c>
      <c r="U40" s="48"/>
      <c r="W40" s="17" t="str">
        <f t="shared" si="4"/>
        <v/>
      </c>
      <c r="Y40" s="17" t="str">
        <f t="shared" si="5"/>
        <v/>
      </c>
      <c r="AD40" s="17" t="str">
        <f t="shared" si="6"/>
        <v/>
      </c>
      <c r="AF40" s="17" t="str">
        <f t="shared" si="7"/>
        <v/>
      </c>
      <c r="AH40" s="17" t="str">
        <f>IF($B40="", "", IF(COUNTIF($B$12:$B40, $B40)&gt;1, "", $B40))</f>
        <v/>
      </c>
      <c r="AI40" s="17" t="str">
        <f>IF($AH40="", "", COUNTIF($AH$12:$AH$261, "&lt;"&amp;$AH40)+1+COUNTIF($AH$12:$AH40, $AH40)-1-$AH$10)</f>
        <v/>
      </c>
      <c r="AK40" s="17" t="str">
        <f t="shared" si="8"/>
        <v/>
      </c>
      <c r="AL40" s="17" t="str">
        <f>IF($AK40="", "", COUNTIF($AK$12:$AK$261, "&lt;"&amp;$AK40)+1+COUNTIF($AK$12:$AK40, $AK40)-1-$AK$10)</f>
        <v/>
      </c>
    </row>
    <row r="41" spans="1:38" x14ac:dyDescent="0.25">
      <c r="A41" s="48"/>
      <c r="B41" s="57"/>
      <c r="C41" s="58"/>
      <c r="D41" s="59"/>
      <c r="E41" s="48"/>
      <c r="F41" s="27" t="str">
        <f t="shared" si="2"/>
        <v/>
      </c>
      <c r="G41" s="27" t="str">
        <f t="shared" si="3"/>
        <v/>
      </c>
      <c r="H41" s="48"/>
      <c r="I41" s="31" t="str">
        <f>IF(OR($B41="", $C41=""), "", SUMIF('Time Entries'!$S$12:$S$1011, _xlfn.CONCAT(I$10, " - ", $Y41), 'Time Entries'!$D$12:$D$1011)+SUMIF('Time Entries'!$T$12:$T$1011, _xlfn.CONCAT(I$10, " - ", $Y41), 'Time Entries'!$F$12:$F$1011)+SUMIF('Time Entries'!$U$12:$U$1011, _xlfn.CONCAT(I$10, " - ", $Y41), 'Time Entries'!$H$12:$H$1011)+SUMIF('Time Entries'!$V$12:$V$1011, _xlfn.CONCAT(I$10, " - ", $Y41), 'Time Entries'!$J$12:$J$1011))</f>
        <v/>
      </c>
      <c r="J41" s="22" t="str">
        <f>IF(OR($B41="", $C41=""), "", SUMIF('Time Entries'!$S$12:$S$1011, _xlfn.CONCAT(J$10, " - ", $Y41), 'Time Entries'!$D$12:$D$1011)+SUMIF('Time Entries'!$T$12:$T$1011, _xlfn.CONCAT(J$10, " - ", $Y41), 'Time Entries'!$F$12:$F$1011)+SUMIF('Time Entries'!$U$12:$U$1011, _xlfn.CONCAT(J$10, " - ", $Y41), 'Time Entries'!$H$12:$H$1011)+SUMIF('Time Entries'!$V$12:$V$1011, _xlfn.CONCAT(J$10, " - ", $Y41), 'Time Entries'!$J$12:$J$1011))</f>
        <v/>
      </c>
      <c r="K41" s="22" t="str">
        <f>IF(OR($B41="", $C41=""), "", SUMIF('Time Entries'!$S$12:$S$1011, _xlfn.CONCAT(K$10, " - ", $Y41), 'Time Entries'!$D$12:$D$1011)+SUMIF('Time Entries'!$T$12:$T$1011, _xlfn.CONCAT(K$10, " - ", $Y41), 'Time Entries'!$F$12:$F$1011)+SUMIF('Time Entries'!$U$12:$U$1011, _xlfn.CONCAT(K$10, " - ", $Y41), 'Time Entries'!$H$12:$H$1011)+SUMIF('Time Entries'!$V$12:$V$1011, _xlfn.CONCAT(K$10, " - ", $Y41), 'Time Entries'!$J$12:$J$1011))</f>
        <v/>
      </c>
      <c r="L41" s="22" t="str">
        <f>IF(OR($B41="", $C41=""), "", SUMIF('Time Entries'!$S$12:$S$1011, _xlfn.CONCAT(L$10, " - ", $Y41), 'Time Entries'!$D$12:$D$1011)+SUMIF('Time Entries'!$T$12:$T$1011, _xlfn.CONCAT(L$10, " - ", $Y41), 'Time Entries'!$F$12:$F$1011)+SUMIF('Time Entries'!$U$12:$U$1011, _xlfn.CONCAT(L$10, " - ", $Y41), 'Time Entries'!$H$12:$H$1011)+SUMIF('Time Entries'!$V$12:$V$1011, _xlfn.CONCAT(L$10, " - ", $Y41), 'Time Entries'!$J$12:$J$1011))</f>
        <v/>
      </c>
      <c r="M41" s="22" t="str">
        <f>IF(OR($B41="", $C41=""), "", SUMIF('Time Entries'!$S$12:$S$1011, _xlfn.CONCAT(M$10, " - ", $Y41), 'Time Entries'!$D$12:$D$1011)+SUMIF('Time Entries'!$T$12:$T$1011, _xlfn.CONCAT(M$10, " - ", $Y41), 'Time Entries'!$F$12:$F$1011)+SUMIF('Time Entries'!$U$12:$U$1011, _xlfn.CONCAT(M$10, " - ", $Y41), 'Time Entries'!$H$12:$H$1011)+SUMIF('Time Entries'!$V$12:$V$1011, _xlfn.CONCAT(M$10, " - ", $Y41), 'Time Entries'!$J$12:$J$1011))</f>
        <v/>
      </c>
      <c r="N41" s="22" t="str">
        <f>IF(OR($B41="", $C41=""), "", SUMIF('Time Entries'!$S$12:$S$1011, _xlfn.CONCAT(N$10, " - ", $Y41), 'Time Entries'!$D$12:$D$1011)+SUMIF('Time Entries'!$T$12:$T$1011, _xlfn.CONCAT(N$10, " - ", $Y41), 'Time Entries'!$F$12:$F$1011)+SUMIF('Time Entries'!$U$12:$U$1011, _xlfn.CONCAT(N$10, " - ", $Y41), 'Time Entries'!$H$12:$H$1011)+SUMIF('Time Entries'!$V$12:$V$1011, _xlfn.CONCAT(N$10, " - ", $Y41), 'Time Entries'!$J$12:$J$1011))</f>
        <v/>
      </c>
      <c r="O41" s="22" t="str">
        <f>IF(OR($B41="", $C41=""), "", SUMIF('Time Entries'!$S$12:$S$1011, _xlfn.CONCAT(O$10, " - ", $Y41), 'Time Entries'!$D$12:$D$1011)+SUMIF('Time Entries'!$T$12:$T$1011, _xlfn.CONCAT(O$10, " - ", $Y41), 'Time Entries'!$F$12:$F$1011)+SUMIF('Time Entries'!$U$12:$U$1011, _xlfn.CONCAT(O$10, " - ", $Y41), 'Time Entries'!$H$12:$H$1011)+SUMIF('Time Entries'!$V$12:$V$1011, _xlfn.CONCAT(O$10, " - ", $Y41), 'Time Entries'!$J$12:$J$1011))</f>
        <v/>
      </c>
      <c r="P41" s="22" t="str">
        <f>IF(OR($B41="", $C41=""), "", SUMIF('Time Entries'!$S$12:$S$1011, _xlfn.CONCAT(P$10, " - ", $Y41), 'Time Entries'!$D$12:$D$1011)+SUMIF('Time Entries'!$T$12:$T$1011, _xlfn.CONCAT(P$10, " - ", $Y41), 'Time Entries'!$F$12:$F$1011)+SUMIF('Time Entries'!$U$12:$U$1011, _xlfn.CONCAT(P$10, " - ", $Y41), 'Time Entries'!$H$12:$H$1011)+SUMIF('Time Entries'!$V$12:$V$1011, _xlfn.CONCAT(P$10, " - ", $Y41), 'Time Entries'!$J$12:$J$1011))</f>
        <v/>
      </c>
      <c r="Q41" s="22" t="str">
        <f>IF(OR($B41="", $C41=""), "", SUMIF('Time Entries'!$S$12:$S$1011, _xlfn.CONCAT(Q$10, " - ", $Y41), 'Time Entries'!$D$12:$D$1011)+SUMIF('Time Entries'!$T$12:$T$1011, _xlfn.CONCAT(Q$10, " - ", $Y41), 'Time Entries'!$F$12:$F$1011)+SUMIF('Time Entries'!$U$12:$U$1011, _xlfn.CONCAT(Q$10, " - ", $Y41), 'Time Entries'!$H$12:$H$1011)+SUMIF('Time Entries'!$V$12:$V$1011, _xlfn.CONCAT(Q$10, " - ", $Y41), 'Time Entries'!$J$12:$J$1011))</f>
        <v/>
      </c>
      <c r="R41" s="22" t="str">
        <f>IF(OR($B41="", $C41=""), "", SUMIF('Time Entries'!$S$12:$S$1011, _xlfn.CONCAT(R$10, " - ", $Y41), 'Time Entries'!$D$12:$D$1011)+SUMIF('Time Entries'!$T$12:$T$1011, _xlfn.CONCAT(R$10, " - ", $Y41), 'Time Entries'!$F$12:$F$1011)+SUMIF('Time Entries'!$U$12:$U$1011, _xlfn.CONCAT(R$10, " - ", $Y41), 'Time Entries'!$H$12:$H$1011)+SUMIF('Time Entries'!$V$12:$V$1011, _xlfn.CONCAT(R$10, " - ", $Y41), 'Time Entries'!$J$12:$J$1011))</f>
        <v/>
      </c>
      <c r="S41" s="22" t="str">
        <f>IF(OR($B41="", $C41=""), "", SUMIF('Time Entries'!$S$12:$S$1011, _xlfn.CONCAT(S$10, " - ", $Y41), 'Time Entries'!$D$12:$D$1011)+SUMIF('Time Entries'!$T$12:$T$1011, _xlfn.CONCAT(S$10, " - ", $Y41), 'Time Entries'!$F$12:$F$1011)+SUMIF('Time Entries'!$U$12:$U$1011, _xlfn.CONCAT(S$10, " - ", $Y41), 'Time Entries'!$H$12:$H$1011)+SUMIF('Time Entries'!$V$12:$V$1011, _xlfn.CONCAT(S$10, " - ", $Y41), 'Time Entries'!$J$12:$J$1011))</f>
        <v/>
      </c>
      <c r="T41" s="24" t="str">
        <f>IF(OR($B41="", $C41=""), "", SUMIF('Time Entries'!$S$12:$S$1011, _xlfn.CONCAT(T$10, " - ", $Y41), 'Time Entries'!$D$12:$D$1011)+SUMIF('Time Entries'!$T$12:$T$1011, _xlfn.CONCAT(T$10, " - ", $Y41), 'Time Entries'!$F$12:$F$1011)+SUMIF('Time Entries'!$U$12:$U$1011, _xlfn.CONCAT(T$10, " - ", $Y41), 'Time Entries'!$H$12:$H$1011)+SUMIF('Time Entries'!$V$12:$V$1011, _xlfn.CONCAT(T$10, " - ", $Y41), 'Time Entries'!$J$12:$J$1011))</f>
        <v/>
      </c>
      <c r="U41" s="48"/>
      <c r="W41" s="17" t="str">
        <f t="shared" si="4"/>
        <v/>
      </c>
      <c r="Y41" s="17" t="str">
        <f t="shared" si="5"/>
        <v/>
      </c>
      <c r="AD41" s="17" t="str">
        <f t="shared" si="6"/>
        <v/>
      </c>
      <c r="AF41" s="17" t="str">
        <f t="shared" si="7"/>
        <v/>
      </c>
      <c r="AH41" s="17" t="str">
        <f>IF($B41="", "", IF(COUNTIF($B$12:$B41, $B41)&gt;1, "", $B41))</f>
        <v/>
      </c>
      <c r="AI41" s="17" t="str">
        <f>IF($AH41="", "", COUNTIF($AH$12:$AH$261, "&lt;"&amp;$AH41)+1+COUNTIF($AH$12:$AH41, $AH41)-1-$AH$10)</f>
        <v/>
      </c>
      <c r="AK41" s="17" t="str">
        <f t="shared" si="8"/>
        <v/>
      </c>
      <c r="AL41" s="17" t="str">
        <f>IF($AK41="", "", COUNTIF($AK$12:$AK$261, "&lt;"&amp;$AK41)+1+COUNTIF($AK$12:$AK41, $AK41)-1-$AK$10)</f>
        <v/>
      </c>
    </row>
    <row r="42" spans="1:38" x14ac:dyDescent="0.25">
      <c r="A42" s="48"/>
      <c r="B42" s="57"/>
      <c r="C42" s="58"/>
      <c r="D42" s="59"/>
      <c r="E42" s="48"/>
      <c r="F42" s="27" t="str">
        <f t="shared" si="2"/>
        <v/>
      </c>
      <c r="G42" s="27" t="str">
        <f t="shared" si="3"/>
        <v/>
      </c>
      <c r="H42" s="48"/>
      <c r="I42" s="31" t="str">
        <f>IF(OR($B42="", $C42=""), "", SUMIF('Time Entries'!$S$12:$S$1011, _xlfn.CONCAT(I$10, " - ", $Y42), 'Time Entries'!$D$12:$D$1011)+SUMIF('Time Entries'!$T$12:$T$1011, _xlfn.CONCAT(I$10, " - ", $Y42), 'Time Entries'!$F$12:$F$1011)+SUMIF('Time Entries'!$U$12:$U$1011, _xlfn.CONCAT(I$10, " - ", $Y42), 'Time Entries'!$H$12:$H$1011)+SUMIF('Time Entries'!$V$12:$V$1011, _xlfn.CONCAT(I$10, " - ", $Y42), 'Time Entries'!$J$12:$J$1011))</f>
        <v/>
      </c>
      <c r="J42" s="22" t="str">
        <f>IF(OR($B42="", $C42=""), "", SUMIF('Time Entries'!$S$12:$S$1011, _xlfn.CONCAT(J$10, " - ", $Y42), 'Time Entries'!$D$12:$D$1011)+SUMIF('Time Entries'!$T$12:$T$1011, _xlfn.CONCAT(J$10, " - ", $Y42), 'Time Entries'!$F$12:$F$1011)+SUMIF('Time Entries'!$U$12:$U$1011, _xlfn.CONCAT(J$10, " - ", $Y42), 'Time Entries'!$H$12:$H$1011)+SUMIF('Time Entries'!$V$12:$V$1011, _xlfn.CONCAT(J$10, " - ", $Y42), 'Time Entries'!$J$12:$J$1011))</f>
        <v/>
      </c>
      <c r="K42" s="22" t="str">
        <f>IF(OR($B42="", $C42=""), "", SUMIF('Time Entries'!$S$12:$S$1011, _xlfn.CONCAT(K$10, " - ", $Y42), 'Time Entries'!$D$12:$D$1011)+SUMIF('Time Entries'!$T$12:$T$1011, _xlfn.CONCAT(K$10, " - ", $Y42), 'Time Entries'!$F$12:$F$1011)+SUMIF('Time Entries'!$U$12:$U$1011, _xlfn.CONCAT(K$10, " - ", $Y42), 'Time Entries'!$H$12:$H$1011)+SUMIF('Time Entries'!$V$12:$V$1011, _xlfn.CONCAT(K$10, " - ", $Y42), 'Time Entries'!$J$12:$J$1011))</f>
        <v/>
      </c>
      <c r="L42" s="22" t="str">
        <f>IF(OR($B42="", $C42=""), "", SUMIF('Time Entries'!$S$12:$S$1011, _xlfn.CONCAT(L$10, " - ", $Y42), 'Time Entries'!$D$12:$D$1011)+SUMIF('Time Entries'!$T$12:$T$1011, _xlfn.CONCAT(L$10, " - ", $Y42), 'Time Entries'!$F$12:$F$1011)+SUMIF('Time Entries'!$U$12:$U$1011, _xlfn.CONCAT(L$10, " - ", $Y42), 'Time Entries'!$H$12:$H$1011)+SUMIF('Time Entries'!$V$12:$V$1011, _xlfn.CONCAT(L$10, " - ", $Y42), 'Time Entries'!$J$12:$J$1011))</f>
        <v/>
      </c>
      <c r="M42" s="22" t="str">
        <f>IF(OR($B42="", $C42=""), "", SUMIF('Time Entries'!$S$12:$S$1011, _xlfn.CONCAT(M$10, " - ", $Y42), 'Time Entries'!$D$12:$D$1011)+SUMIF('Time Entries'!$T$12:$T$1011, _xlfn.CONCAT(M$10, " - ", $Y42), 'Time Entries'!$F$12:$F$1011)+SUMIF('Time Entries'!$U$12:$U$1011, _xlfn.CONCAT(M$10, " - ", $Y42), 'Time Entries'!$H$12:$H$1011)+SUMIF('Time Entries'!$V$12:$V$1011, _xlfn.CONCAT(M$10, " - ", $Y42), 'Time Entries'!$J$12:$J$1011))</f>
        <v/>
      </c>
      <c r="N42" s="22" t="str">
        <f>IF(OR($B42="", $C42=""), "", SUMIF('Time Entries'!$S$12:$S$1011, _xlfn.CONCAT(N$10, " - ", $Y42), 'Time Entries'!$D$12:$D$1011)+SUMIF('Time Entries'!$T$12:$T$1011, _xlfn.CONCAT(N$10, " - ", $Y42), 'Time Entries'!$F$12:$F$1011)+SUMIF('Time Entries'!$U$12:$U$1011, _xlfn.CONCAT(N$10, " - ", $Y42), 'Time Entries'!$H$12:$H$1011)+SUMIF('Time Entries'!$V$12:$V$1011, _xlfn.CONCAT(N$10, " - ", $Y42), 'Time Entries'!$J$12:$J$1011))</f>
        <v/>
      </c>
      <c r="O42" s="22" t="str">
        <f>IF(OR($B42="", $C42=""), "", SUMIF('Time Entries'!$S$12:$S$1011, _xlfn.CONCAT(O$10, " - ", $Y42), 'Time Entries'!$D$12:$D$1011)+SUMIF('Time Entries'!$T$12:$T$1011, _xlfn.CONCAT(O$10, " - ", $Y42), 'Time Entries'!$F$12:$F$1011)+SUMIF('Time Entries'!$U$12:$U$1011, _xlfn.CONCAT(O$10, " - ", $Y42), 'Time Entries'!$H$12:$H$1011)+SUMIF('Time Entries'!$V$12:$V$1011, _xlfn.CONCAT(O$10, " - ", $Y42), 'Time Entries'!$J$12:$J$1011))</f>
        <v/>
      </c>
      <c r="P42" s="22" t="str">
        <f>IF(OR($B42="", $C42=""), "", SUMIF('Time Entries'!$S$12:$S$1011, _xlfn.CONCAT(P$10, " - ", $Y42), 'Time Entries'!$D$12:$D$1011)+SUMIF('Time Entries'!$T$12:$T$1011, _xlfn.CONCAT(P$10, " - ", $Y42), 'Time Entries'!$F$12:$F$1011)+SUMIF('Time Entries'!$U$12:$U$1011, _xlfn.CONCAT(P$10, " - ", $Y42), 'Time Entries'!$H$12:$H$1011)+SUMIF('Time Entries'!$V$12:$V$1011, _xlfn.CONCAT(P$10, " - ", $Y42), 'Time Entries'!$J$12:$J$1011))</f>
        <v/>
      </c>
      <c r="Q42" s="22" t="str">
        <f>IF(OR($B42="", $C42=""), "", SUMIF('Time Entries'!$S$12:$S$1011, _xlfn.CONCAT(Q$10, " - ", $Y42), 'Time Entries'!$D$12:$D$1011)+SUMIF('Time Entries'!$T$12:$T$1011, _xlfn.CONCAT(Q$10, " - ", $Y42), 'Time Entries'!$F$12:$F$1011)+SUMIF('Time Entries'!$U$12:$U$1011, _xlfn.CONCAT(Q$10, " - ", $Y42), 'Time Entries'!$H$12:$H$1011)+SUMIF('Time Entries'!$V$12:$V$1011, _xlfn.CONCAT(Q$10, " - ", $Y42), 'Time Entries'!$J$12:$J$1011))</f>
        <v/>
      </c>
      <c r="R42" s="22" t="str">
        <f>IF(OR($B42="", $C42=""), "", SUMIF('Time Entries'!$S$12:$S$1011, _xlfn.CONCAT(R$10, " - ", $Y42), 'Time Entries'!$D$12:$D$1011)+SUMIF('Time Entries'!$T$12:$T$1011, _xlfn.CONCAT(R$10, " - ", $Y42), 'Time Entries'!$F$12:$F$1011)+SUMIF('Time Entries'!$U$12:$U$1011, _xlfn.CONCAT(R$10, " - ", $Y42), 'Time Entries'!$H$12:$H$1011)+SUMIF('Time Entries'!$V$12:$V$1011, _xlfn.CONCAT(R$10, " - ", $Y42), 'Time Entries'!$J$12:$J$1011))</f>
        <v/>
      </c>
      <c r="S42" s="22" t="str">
        <f>IF(OR($B42="", $C42=""), "", SUMIF('Time Entries'!$S$12:$S$1011, _xlfn.CONCAT(S$10, " - ", $Y42), 'Time Entries'!$D$12:$D$1011)+SUMIF('Time Entries'!$T$12:$T$1011, _xlfn.CONCAT(S$10, " - ", $Y42), 'Time Entries'!$F$12:$F$1011)+SUMIF('Time Entries'!$U$12:$U$1011, _xlfn.CONCAT(S$10, " - ", $Y42), 'Time Entries'!$H$12:$H$1011)+SUMIF('Time Entries'!$V$12:$V$1011, _xlfn.CONCAT(S$10, " - ", $Y42), 'Time Entries'!$J$12:$J$1011))</f>
        <v/>
      </c>
      <c r="T42" s="24" t="str">
        <f>IF(OR($B42="", $C42=""), "", SUMIF('Time Entries'!$S$12:$S$1011, _xlfn.CONCAT(T$10, " - ", $Y42), 'Time Entries'!$D$12:$D$1011)+SUMIF('Time Entries'!$T$12:$T$1011, _xlfn.CONCAT(T$10, " - ", $Y42), 'Time Entries'!$F$12:$F$1011)+SUMIF('Time Entries'!$U$12:$U$1011, _xlfn.CONCAT(T$10, " - ", $Y42), 'Time Entries'!$H$12:$H$1011)+SUMIF('Time Entries'!$V$12:$V$1011, _xlfn.CONCAT(T$10, " - ", $Y42), 'Time Entries'!$J$12:$J$1011))</f>
        <v/>
      </c>
      <c r="U42" s="48"/>
      <c r="W42" s="17" t="str">
        <f t="shared" si="4"/>
        <v/>
      </c>
      <c r="Y42" s="17" t="str">
        <f t="shared" si="5"/>
        <v/>
      </c>
      <c r="AD42" s="17" t="str">
        <f t="shared" si="6"/>
        <v/>
      </c>
      <c r="AF42" s="17" t="str">
        <f t="shared" si="7"/>
        <v/>
      </c>
      <c r="AH42" s="17" t="str">
        <f>IF($B42="", "", IF(COUNTIF($B$12:$B42, $B42)&gt;1, "", $B42))</f>
        <v/>
      </c>
      <c r="AI42" s="17" t="str">
        <f>IF($AH42="", "", COUNTIF($AH$12:$AH$261, "&lt;"&amp;$AH42)+1+COUNTIF($AH$12:$AH42, $AH42)-1-$AH$10)</f>
        <v/>
      </c>
      <c r="AK42" s="17" t="str">
        <f t="shared" si="8"/>
        <v/>
      </c>
      <c r="AL42" s="17" t="str">
        <f>IF($AK42="", "", COUNTIF($AK$12:$AK$261, "&lt;"&amp;$AK42)+1+COUNTIF($AK$12:$AK42, $AK42)-1-$AK$10)</f>
        <v/>
      </c>
    </row>
    <row r="43" spans="1:38" x14ac:dyDescent="0.25">
      <c r="A43" s="48"/>
      <c r="B43" s="57"/>
      <c r="C43" s="58"/>
      <c r="D43" s="59"/>
      <c r="E43" s="48"/>
      <c r="F43" s="27" t="str">
        <f t="shared" si="2"/>
        <v/>
      </c>
      <c r="G43" s="27" t="str">
        <f t="shared" si="3"/>
        <v/>
      </c>
      <c r="H43" s="48"/>
      <c r="I43" s="31" t="str">
        <f>IF(OR($B43="", $C43=""), "", SUMIF('Time Entries'!$S$12:$S$1011, _xlfn.CONCAT(I$10, " - ", $Y43), 'Time Entries'!$D$12:$D$1011)+SUMIF('Time Entries'!$T$12:$T$1011, _xlfn.CONCAT(I$10, " - ", $Y43), 'Time Entries'!$F$12:$F$1011)+SUMIF('Time Entries'!$U$12:$U$1011, _xlfn.CONCAT(I$10, " - ", $Y43), 'Time Entries'!$H$12:$H$1011)+SUMIF('Time Entries'!$V$12:$V$1011, _xlfn.CONCAT(I$10, " - ", $Y43), 'Time Entries'!$J$12:$J$1011))</f>
        <v/>
      </c>
      <c r="J43" s="22" t="str">
        <f>IF(OR($B43="", $C43=""), "", SUMIF('Time Entries'!$S$12:$S$1011, _xlfn.CONCAT(J$10, " - ", $Y43), 'Time Entries'!$D$12:$D$1011)+SUMIF('Time Entries'!$T$12:$T$1011, _xlfn.CONCAT(J$10, " - ", $Y43), 'Time Entries'!$F$12:$F$1011)+SUMIF('Time Entries'!$U$12:$U$1011, _xlfn.CONCAT(J$10, " - ", $Y43), 'Time Entries'!$H$12:$H$1011)+SUMIF('Time Entries'!$V$12:$V$1011, _xlfn.CONCAT(J$10, " - ", $Y43), 'Time Entries'!$J$12:$J$1011))</f>
        <v/>
      </c>
      <c r="K43" s="22" t="str">
        <f>IF(OR($B43="", $C43=""), "", SUMIF('Time Entries'!$S$12:$S$1011, _xlfn.CONCAT(K$10, " - ", $Y43), 'Time Entries'!$D$12:$D$1011)+SUMIF('Time Entries'!$T$12:$T$1011, _xlfn.CONCAT(K$10, " - ", $Y43), 'Time Entries'!$F$12:$F$1011)+SUMIF('Time Entries'!$U$12:$U$1011, _xlfn.CONCAT(K$10, " - ", $Y43), 'Time Entries'!$H$12:$H$1011)+SUMIF('Time Entries'!$V$12:$V$1011, _xlfn.CONCAT(K$10, " - ", $Y43), 'Time Entries'!$J$12:$J$1011))</f>
        <v/>
      </c>
      <c r="L43" s="22" t="str">
        <f>IF(OR($B43="", $C43=""), "", SUMIF('Time Entries'!$S$12:$S$1011, _xlfn.CONCAT(L$10, " - ", $Y43), 'Time Entries'!$D$12:$D$1011)+SUMIF('Time Entries'!$T$12:$T$1011, _xlfn.CONCAT(L$10, " - ", $Y43), 'Time Entries'!$F$12:$F$1011)+SUMIF('Time Entries'!$U$12:$U$1011, _xlfn.CONCAT(L$10, " - ", $Y43), 'Time Entries'!$H$12:$H$1011)+SUMIF('Time Entries'!$V$12:$V$1011, _xlfn.CONCAT(L$10, " - ", $Y43), 'Time Entries'!$J$12:$J$1011))</f>
        <v/>
      </c>
      <c r="M43" s="22" t="str">
        <f>IF(OR($B43="", $C43=""), "", SUMIF('Time Entries'!$S$12:$S$1011, _xlfn.CONCAT(M$10, " - ", $Y43), 'Time Entries'!$D$12:$D$1011)+SUMIF('Time Entries'!$T$12:$T$1011, _xlfn.CONCAT(M$10, " - ", $Y43), 'Time Entries'!$F$12:$F$1011)+SUMIF('Time Entries'!$U$12:$U$1011, _xlfn.CONCAT(M$10, " - ", $Y43), 'Time Entries'!$H$12:$H$1011)+SUMIF('Time Entries'!$V$12:$V$1011, _xlfn.CONCAT(M$10, " - ", $Y43), 'Time Entries'!$J$12:$J$1011))</f>
        <v/>
      </c>
      <c r="N43" s="22" t="str">
        <f>IF(OR($B43="", $C43=""), "", SUMIF('Time Entries'!$S$12:$S$1011, _xlfn.CONCAT(N$10, " - ", $Y43), 'Time Entries'!$D$12:$D$1011)+SUMIF('Time Entries'!$T$12:$T$1011, _xlfn.CONCAT(N$10, " - ", $Y43), 'Time Entries'!$F$12:$F$1011)+SUMIF('Time Entries'!$U$12:$U$1011, _xlfn.CONCAT(N$10, " - ", $Y43), 'Time Entries'!$H$12:$H$1011)+SUMIF('Time Entries'!$V$12:$V$1011, _xlfn.CONCAT(N$10, " - ", $Y43), 'Time Entries'!$J$12:$J$1011))</f>
        <v/>
      </c>
      <c r="O43" s="22" t="str">
        <f>IF(OR($B43="", $C43=""), "", SUMIF('Time Entries'!$S$12:$S$1011, _xlfn.CONCAT(O$10, " - ", $Y43), 'Time Entries'!$D$12:$D$1011)+SUMIF('Time Entries'!$T$12:$T$1011, _xlfn.CONCAT(O$10, " - ", $Y43), 'Time Entries'!$F$12:$F$1011)+SUMIF('Time Entries'!$U$12:$U$1011, _xlfn.CONCAT(O$10, " - ", $Y43), 'Time Entries'!$H$12:$H$1011)+SUMIF('Time Entries'!$V$12:$V$1011, _xlfn.CONCAT(O$10, " - ", $Y43), 'Time Entries'!$J$12:$J$1011))</f>
        <v/>
      </c>
      <c r="P43" s="22" t="str">
        <f>IF(OR($B43="", $C43=""), "", SUMIF('Time Entries'!$S$12:$S$1011, _xlfn.CONCAT(P$10, " - ", $Y43), 'Time Entries'!$D$12:$D$1011)+SUMIF('Time Entries'!$T$12:$T$1011, _xlfn.CONCAT(P$10, " - ", $Y43), 'Time Entries'!$F$12:$F$1011)+SUMIF('Time Entries'!$U$12:$U$1011, _xlfn.CONCAT(P$10, " - ", $Y43), 'Time Entries'!$H$12:$H$1011)+SUMIF('Time Entries'!$V$12:$V$1011, _xlfn.CONCAT(P$10, " - ", $Y43), 'Time Entries'!$J$12:$J$1011))</f>
        <v/>
      </c>
      <c r="Q43" s="22" t="str">
        <f>IF(OR($B43="", $C43=""), "", SUMIF('Time Entries'!$S$12:$S$1011, _xlfn.CONCAT(Q$10, " - ", $Y43), 'Time Entries'!$D$12:$D$1011)+SUMIF('Time Entries'!$T$12:$T$1011, _xlfn.CONCAT(Q$10, " - ", $Y43), 'Time Entries'!$F$12:$F$1011)+SUMIF('Time Entries'!$U$12:$U$1011, _xlfn.CONCAT(Q$10, " - ", $Y43), 'Time Entries'!$H$12:$H$1011)+SUMIF('Time Entries'!$V$12:$V$1011, _xlfn.CONCAT(Q$10, " - ", $Y43), 'Time Entries'!$J$12:$J$1011))</f>
        <v/>
      </c>
      <c r="R43" s="22" t="str">
        <f>IF(OR($B43="", $C43=""), "", SUMIF('Time Entries'!$S$12:$S$1011, _xlfn.CONCAT(R$10, " - ", $Y43), 'Time Entries'!$D$12:$D$1011)+SUMIF('Time Entries'!$T$12:$T$1011, _xlfn.CONCAT(R$10, " - ", $Y43), 'Time Entries'!$F$12:$F$1011)+SUMIF('Time Entries'!$U$12:$U$1011, _xlfn.CONCAT(R$10, " - ", $Y43), 'Time Entries'!$H$12:$H$1011)+SUMIF('Time Entries'!$V$12:$V$1011, _xlfn.CONCAT(R$10, " - ", $Y43), 'Time Entries'!$J$12:$J$1011))</f>
        <v/>
      </c>
      <c r="S43" s="22" t="str">
        <f>IF(OR($B43="", $C43=""), "", SUMIF('Time Entries'!$S$12:$S$1011, _xlfn.CONCAT(S$10, " - ", $Y43), 'Time Entries'!$D$12:$D$1011)+SUMIF('Time Entries'!$T$12:$T$1011, _xlfn.CONCAT(S$10, " - ", $Y43), 'Time Entries'!$F$12:$F$1011)+SUMIF('Time Entries'!$U$12:$U$1011, _xlfn.CONCAT(S$10, " - ", $Y43), 'Time Entries'!$H$12:$H$1011)+SUMIF('Time Entries'!$V$12:$V$1011, _xlfn.CONCAT(S$10, " - ", $Y43), 'Time Entries'!$J$12:$J$1011))</f>
        <v/>
      </c>
      <c r="T43" s="24" t="str">
        <f>IF(OR($B43="", $C43=""), "", SUMIF('Time Entries'!$S$12:$S$1011, _xlfn.CONCAT(T$10, " - ", $Y43), 'Time Entries'!$D$12:$D$1011)+SUMIF('Time Entries'!$T$12:$T$1011, _xlfn.CONCAT(T$10, " - ", $Y43), 'Time Entries'!$F$12:$F$1011)+SUMIF('Time Entries'!$U$12:$U$1011, _xlfn.CONCAT(T$10, " - ", $Y43), 'Time Entries'!$H$12:$H$1011)+SUMIF('Time Entries'!$V$12:$V$1011, _xlfn.CONCAT(T$10, " - ", $Y43), 'Time Entries'!$J$12:$J$1011))</f>
        <v/>
      </c>
      <c r="U43" s="48"/>
      <c r="W43" s="17" t="str">
        <f t="shared" si="4"/>
        <v/>
      </c>
      <c r="Y43" s="17" t="str">
        <f t="shared" si="5"/>
        <v/>
      </c>
      <c r="AD43" s="17" t="str">
        <f t="shared" si="6"/>
        <v/>
      </c>
      <c r="AF43" s="17" t="str">
        <f t="shared" si="7"/>
        <v/>
      </c>
      <c r="AH43" s="17" t="str">
        <f>IF($B43="", "", IF(COUNTIF($B$12:$B43, $B43)&gt;1, "", $B43))</f>
        <v/>
      </c>
      <c r="AI43" s="17" t="str">
        <f>IF($AH43="", "", COUNTIF($AH$12:$AH$261, "&lt;"&amp;$AH43)+1+COUNTIF($AH$12:$AH43, $AH43)-1-$AH$10)</f>
        <v/>
      </c>
      <c r="AK43" s="17" t="str">
        <f t="shared" si="8"/>
        <v/>
      </c>
      <c r="AL43" s="17" t="str">
        <f>IF($AK43="", "", COUNTIF($AK$12:$AK$261, "&lt;"&amp;$AK43)+1+COUNTIF($AK$12:$AK43, $AK43)-1-$AK$10)</f>
        <v/>
      </c>
    </row>
    <row r="44" spans="1:38" x14ac:dyDescent="0.25">
      <c r="A44" s="48"/>
      <c r="B44" s="57"/>
      <c r="C44" s="58"/>
      <c r="D44" s="59"/>
      <c r="E44" s="48"/>
      <c r="F44" s="27" t="str">
        <f t="shared" si="2"/>
        <v/>
      </c>
      <c r="G44" s="27" t="str">
        <f t="shared" si="3"/>
        <v/>
      </c>
      <c r="H44" s="48"/>
      <c r="I44" s="31" t="str">
        <f>IF(OR($B44="", $C44=""), "", SUMIF('Time Entries'!$S$12:$S$1011, _xlfn.CONCAT(I$10, " - ", $Y44), 'Time Entries'!$D$12:$D$1011)+SUMIF('Time Entries'!$T$12:$T$1011, _xlfn.CONCAT(I$10, " - ", $Y44), 'Time Entries'!$F$12:$F$1011)+SUMIF('Time Entries'!$U$12:$U$1011, _xlfn.CONCAT(I$10, " - ", $Y44), 'Time Entries'!$H$12:$H$1011)+SUMIF('Time Entries'!$V$12:$V$1011, _xlfn.CONCAT(I$10, " - ", $Y44), 'Time Entries'!$J$12:$J$1011))</f>
        <v/>
      </c>
      <c r="J44" s="22" t="str">
        <f>IF(OR($B44="", $C44=""), "", SUMIF('Time Entries'!$S$12:$S$1011, _xlfn.CONCAT(J$10, " - ", $Y44), 'Time Entries'!$D$12:$D$1011)+SUMIF('Time Entries'!$T$12:$T$1011, _xlfn.CONCAT(J$10, " - ", $Y44), 'Time Entries'!$F$12:$F$1011)+SUMIF('Time Entries'!$U$12:$U$1011, _xlfn.CONCAT(J$10, " - ", $Y44), 'Time Entries'!$H$12:$H$1011)+SUMIF('Time Entries'!$V$12:$V$1011, _xlfn.CONCAT(J$10, " - ", $Y44), 'Time Entries'!$J$12:$J$1011))</f>
        <v/>
      </c>
      <c r="K44" s="22" t="str">
        <f>IF(OR($B44="", $C44=""), "", SUMIF('Time Entries'!$S$12:$S$1011, _xlfn.CONCAT(K$10, " - ", $Y44), 'Time Entries'!$D$12:$D$1011)+SUMIF('Time Entries'!$T$12:$T$1011, _xlfn.CONCAT(K$10, " - ", $Y44), 'Time Entries'!$F$12:$F$1011)+SUMIF('Time Entries'!$U$12:$U$1011, _xlfn.CONCAT(K$10, " - ", $Y44), 'Time Entries'!$H$12:$H$1011)+SUMIF('Time Entries'!$V$12:$V$1011, _xlfn.CONCAT(K$10, " - ", $Y44), 'Time Entries'!$J$12:$J$1011))</f>
        <v/>
      </c>
      <c r="L44" s="22" t="str">
        <f>IF(OR($B44="", $C44=""), "", SUMIF('Time Entries'!$S$12:$S$1011, _xlfn.CONCAT(L$10, " - ", $Y44), 'Time Entries'!$D$12:$D$1011)+SUMIF('Time Entries'!$T$12:$T$1011, _xlfn.CONCAT(L$10, " - ", $Y44), 'Time Entries'!$F$12:$F$1011)+SUMIF('Time Entries'!$U$12:$U$1011, _xlfn.CONCAT(L$10, " - ", $Y44), 'Time Entries'!$H$12:$H$1011)+SUMIF('Time Entries'!$V$12:$V$1011, _xlfn.CONCAT(L$10, " - ", $Y44), 'Time Entries'!$J$12:$J$1011))</f>
        <v/>
      </c>
      <c r="M44" s="22" t="str">
        <f>IF(OR($B44="", $C44=""), "", SUMIF('Time Entries'!$S$12:$S$1011, _xlfn.CONCAT(M$10, " - ", $Y44), 'Time Entries'!$D$12:$D$1011)+SUMIF('Time Entries'!$T$12:$T$1011, _xlfn.CONCAT(M$10, " - ", $Y44), 'Time Entries'!$F$12:$F$1011)+SUMIF('Time Entries'!$U$12:$U$1011, _xlfn.CONCAT(M$10, " - ", $Y44), 'Time Entries'!$H$12:$H$1011)+SUMIF('Time Entries'!$V$12:$V$1011, _xlfn.CONCAT(M$10, " - ", $Y44), 'Time Entries'!$J$12:$J$1011))</f>
        <v/>
      </c>
      <c r="N44" s="22" t="str">
        <f>IF(OR($B44="", $C44=""), "", SUMIF('Time Entries'!$S$12:$S$1011, _xlfn.CONCAT(N$10, " - ", $Y44), 'Time Entries'!$D$12:$D$1011)+SUMIF('Time Entries'!$T$12:$T$1011, _xlfn.CONCAT(N$10, " - ", $Y44), 'Time Entries'!$F$12:$F$1011)+SUMIF('Time Entries'!$U$12:$U$1011, _xlfn.CONCAT(N$10, " - ", $Y44), 'Time Entries'!$H$12:$H$1011)+SUMIF('Time Entries'!$V$12:$V$1011, _xlfn.CONCAT(N$10, " - ", $Y44), 'Time Entries'!$J$12:$J$1011))</f>
        <v/>
      </c>
      <c r="O44" s="22" t="str">
        <f>IF(OR($B44="", $C44=""), "", SUMIF('Time Entries'!$S$12:$S$1011, _xlfn.CONCAT(O$10, " - ", $Y44), 'Time Entries'!$D$12:$D$1011)+SUMIF('Time Entries'!$T$12:$T$1011, _xlfn.CONCAT(O$10, " - ", $Y44), 'Time Entries'!$F$12:$F$1011)+SUMIF('Time Entries'!$U$12:$U$1011, _xlfn.CONCAT(O$10, " - ", $Y44), 'Time Entries'!$H$12:$H$1011)+SUMIF('Time Entries'!$V$12:$V$1011, _xlfn.CONCAT(O$10, " - ", $Y44), 'Time Entries'!$J$12:$J$1011))</f>
        <v/>
      </c>
      <c r="P44" s="22" t="str">
        <f>IF(OR($B44="", $C44=""), "", SUMIF('Time Entries'!$S$12:$S$1011, _xlfn.CONCAT(P$10, " - ", $Y44), 'Time Entries'!$D$12:$D$1011)+SUMIF('Time Entries'!$T$12:$T$1011, _xlfn.CONCAT(P$10, " - ", $Y44), 'Time Entries'!$F$12:$F$1011)+SUMIF('Time Entries'!$U$12:$U$1011, _xlfn.CONCAT(P$10, " - ", $Y44), 'Time Entries'!$H$12:$H$1011)+SUMIF('Time Entries'!$V$12:$V$1011, _xlfn.CONCAT(P$10, " - ", $Y44), 'Time Entries'!$J$12:$J$1011))</f>
        <v/>
      </c>
      <c r="Q44" s="22" t="str">
        <f>IF(OR($B44="", $C44=""), "", SUMIF('Time Entries'!$S$12:$S$1011, _xlfn.CONCAT(Q$10, " - ", $Y44), 'Time Entries'!$D$12:$D$1011)+SUMIF('Time Entries'!$T$12:$T$1011, _xlfn.CONCAT(Q$10, " - ", $Y44), 'Time Entries'!$F$12:$F$1011)+SUMIF('Time Entries'!$U$12:$U$1011, _xlfn.CONCAT(Q$10, " - ", $Y44), 'Time Entries'!$H$12:$H$1011)+SUMIF('Time Entries'!$V$12:$V$1011, _xlfn.CONCAT(Q$10, " - ", $Y44), 'Time Entries'!$J$12:$J$1011))</f>
        <v/>
      </c>
      <c r="R44" s="22" t="str">
        <f>IF(OR($B44="", $C44=""), "", SUMIF('Time Entries'!$S$12:$S$1011, _xlfn.CONCAT(R$10, " - ", $Y44), 'Time Entries'!$D$12:$D$1011)+SUMIF('Time Entries'!$T$12:$T$1011, _xlfn.CONCAT(R$10, " - ", $Y44), 'Time Entries'!$F$12:$F$1011)+SUMIF('Time Entries'!$U$12:$U$1011, _xlfn.CONCAT(R$10, " - ", $Y44), 'Time Entries'!$H$12:$H$1011)+SUMIF('Time Entries'!$V$12:$V$1011, _xlfn.CONCAT(R$10, " - ", $Y44), 'Time Entries'!$J$12:$J$1011))</f>
        <v/>
      </c>
      <c r="S44" s="22" t="str">
        <f>IF(OR($B44="", $C44=""), "", SUMIF('Time Entries'!$S$12:$S$1011, _xlfn.CONCAT(S$10, " - ", $Y44), 'Time Entries'!$D$12:$D$1011)+SUMIF('Time Entries'!$T$12:$T$1011, _xlfn.CONCAT(S$10, " - ", $Y44), 'Time Entries'!$F$12:$F$1011)+SUMIF('Time Entries'!$U$12:$U$1011, _xlfn.CONCAT(S$10, " - ", $Y44), 'Time Entries'!$H$12:$H$1011)+SUMIF('Time Entries'!$V$12:$V$1011, _xlfn.CONCAT(S$10, " - ", $Y44), 'Time Entries'!$J$12:$J$1011))</f>
        <v/>
      </c>
      <c r="T44" s="24" t="str">
        <f>IF(OR($B44="", $C44=""), "", SUMIF('Time Entries'!$S$12:$S$1011, _xlfn.CONCAT(T$10, " - ", $Y44), 'Time Entries'!$D$12:$D$1011)+SUMIF('Time Entries'!$T$12:$T$1011, _xlfn.CONCAT(T$10, " - ", $Y44), 'Time Entries'!$F$12:$F$1011)+SUMIF('Time Entries'!$U$12:$U$1011, _xlfn.CONCAT(T$10, " - ", $Y44), 'Time Entries'!$H$12:$H$1011)+SUMIF('Time Entries'!$V$12:$V$1011, _xlfn.CONCAT(T$10, " - ", $Y44), 'Time Entries'!$J$12:$J$1011))</f>
        <v/>
      </c>
      <c r="U44" s="48"/>
      <c r="W44" s="17" t="str">
        <f t="shared" si="4"/>
        <v/>
      </c>
      <c r="Y44" s="17" t="str">
        <f t="shared" si="5"/>
        <v/>
      </c>
      <c r="AD44" s="17" t="str">
        <f t="shared" si="6"/>
        <v/>
      </c>
      <c r="AF44" s="17" t="str">
        <f t="shared" si="7"/>
        <v/>
      </c>
      <c r="AH44" s="17" t="str">
        <f>IF($B44="", "", IF(COUNTIF($B$12:$B44, $B44)&gt;1, "", $B44))</f>
        <v/>
      </c>
      <c r="AI44" s="17" t="str">
        <f>IF($AH44="", "", COUNTIF($AH$12:$AH$261, "&lt;"&amp;$AH44)+1+COUNTIF($AH$12:$AH44, $AH44)-1-$AH$10)</f>
        <v/>
      </c>
      <c r="AK44" s="17" t="str">
        <f t="shared" si="8"/>
        <v/>
      </c>
      <c r="AL44" s="17" t="str">
        <f>IF($AK44="", "", COUNTIF($AK$12:$AK$261, "&lt;"&amp;$AK44)+1+COUNTIF($AK$12:$AK44, $AK44)-1-$AK$10)</f>
        <v/>
      </c>
    </row>
    <row r="45" spans="1:38" x14ac:dyDescent="0.25">
      <c r="A45" s="48"/>
      <c r="B45" s="57"/>
      <c r="C45" s="58"/>
      <c r="D45" s="59"/>
      <c r="E45" s="48"/>
      <c r="F45" s="27" t="str">
        <f t="shared" si="2"/>
        <v/>
      </c>
      <c r="G45" s="27" t="str">
        <f t="shared" si="3"/>
        <v/>
      </c>
      <c r="H45" s="48"/>
      <c r="I45" s="31" t="str">
        <f>IF(OR($B45="", $C45=""), "", SUMIF('Time Entries'!$S$12:$S$1011, _xlfn.CONCAT(I$10, " - ", $Y45), 'Time Entries'!$D$12:$D$1011)+SUMIF('Time Entries'!$T$12:$T$1011, _xlfn.CONCAT(I$10, " - ", $Y45), 'Time Entries'!$F$12:$F$1011)+SUMIF('Time Entries'!$U$12:$U$1011, _xlfn.CONCAT(I$10, " - ", $Y45), 'Time Entries'!$H$12:$H$1011)+SUMIF('Time Entries'!$V$12:$V$1011, _xlfn.CONCAT(I$10, " - ", $Y45), 'Time Entries'!$J$12:$J$1011))</f>
        <v/>
      </c>
      <c r="J45" s="22" t="str">
        <f>IF(OR($B45="", $C45=""), "", SUMIF('Time Entries'!$S$12:$S$1011, _xlfn.CONCAT(J$10, " - ", $Y45), 'Time Entries'!$D$12:$D$1011)+SUMIF('Time Entries'!$T$12:$T$1011, _xlfn.CONCAT(J$10, " - ", $Y45), 'Time Entries'!$F$12:$F$1011)+SUMIF('Time Entries'!$U$12:$U$1011, _xlfn.CONCAT(J$10, " - ", $Y45), 'Time Entries'!$H$12:$H$1011)+SUMIF('Time Entries'!$V$12:$V$1011, _xlfn.CONCAT(J$10, " - ", $Y45), 'Time Entries'!$J$12:$J$1011))</f>
        <v/>
      </c>
      <c r="K45" s="22" t="str">
        <f>IF(OR($B45="", $C45=""), "", SUMIF('Time Entries'!$S$12:$S$1011, _xlfn.CONCAT(K$10, " - ", $Y45), 'Time Entries'!$D$12:$D$1011)+SUMIF('Time Entries'!$T$12:$T$1011, _xlfn.CONCAT(K$10, " - ", $Y45), 'Time Entries'!$F$12:$F$1011)+SUMIF('Time Entries'!$U$12:$U$1011, _xlfn.CONCAT(K$10, " - ", $Y45), 'Time Entries'!$H$12:$H$1011)+SUMIF('Time Entries'!$V$12:$V$1011, _xlfn.CONCAT(K$10, " - ", $Y45), 'Time Entries'!$J$12:$J$1011))</f>
        <v/>
      </c>
      <c r="L45" s="22" t="str">
        <f>IF(OR($B45="", $C45=""), "", SUMIF('Time Entries'!$S$12:$S$1011, _xlfn.CONCAT(L$10, " - ", $Y45), 'Time Entries'!$D$12:$D$1011)+SUMIF('Time Entries'!$T$12:$T$1011, _xlfn.CONCAT(L$10, " - ", $Y45), 'Time Entries'!$F$12:$F$1011)+SUMIF('Time Entries'!$U$12:$U$1011, _xlfn.CONCAT(L$10, " - ", $Y45), 'Time Entries'!$H$12:$H$1011)+SUMIF('Time Entries'!$V$12:$V$1011, _xlfn.CONCAT(L$10, " - ", $Y45), 'Time Entries'!$J$12:$J$1011))</f>
        <v/>
      </c>
      <c r="M45" s="22" t="str">
        <f>IF(OR($B45="", $C45=""), "", SUMIF('Time Entries'!$S$12:$S$1011, _xlfn.CONCAT(M$10, " - ", $Y45), 'Time Entries'!$D$12:$D$1011)+SUMIF('Time Entries'!$T$12:$T$1011, _xlfn.CONCAT(M$10, " - ", $Y45), 'Time Entries'!$F$12:$F$1011)+SUMIF('Time Entries'!$U$12:$U$1011, _xlfn.CONCAT(M$10, " - ", $Y45), 'Time Entries'!$H$12:$H$1011)+SUMIF('Time Entries'!$V$12:$V$1011, _xlfn.CONCAT(M$10, " - ", $Y45), 'Time Entries'!$J$12:$J$1011))</f>
        <v/>
      </c>
      <c r="N45" s="22" t="str">
        <f>IF(OR($B45="", $C45=""), "", SUMIF('Time Entries'!$S$12:$S$1011, _xlfn.CONCAT(N$10, " - ", $Y45), 'Time Entries'!$D$12:$D$1011)+SUMIF('Time Entries'!$T$12:$T$1011, _xlfn.CONCAT(N$10, " - ", $Y45), 'Time Entries'!$F$12:$F$1011)+SUMIF('Time Entries'!$U$12:$U$1011, _xlfn.CONCAT(N$10, " - ", $Y45), 'Time Entries'!$H$12:$H$1011)+SUMIF('Time Entries'!$V$12:$V$1011, _xlfn.CONCAT(N$10, " - ", $Y45), 'Time Entries'!$J$12:$J$1011))</f>
        <v/>
      </c>
      <c r="O45" s="22" t="str">
        <f>IF(OR($B45="", $C45=""), "", SUMIF('Time Entries'!$S$12:$S$1011, _xlfn.CONCAT(O$10, " - ", $Y45), 'Time Entries'!$D$12:$D$1011)+SUMIF('Time Entries'!$T$12:$T$1011, _xlfn.CONCAT(O$10, " - ", $Y45), 'Time Entries'!$F$12:$F$1011)+SUMIF('Time Entries'!$U$12:$U$1011, _xlfn.CONCAT(O$10, " - ", $Y45), 'Time Entries'!$H$12:$H$1011)+SUMIF('Time Entries'!$V$12:$V$1011, _xlfn.CONCAT(O$10, " - ", $Y45), 'Time Entries'!$J$12:$J$1011))</f>
        <v/>
      </c>
      <c r="P45" s="22" t="str">
        <f>IF(OR($B45="", $C45=""), "", SUMIF('Time Entries'!$S$12:$S$1011, _xlfn.CONCAT(P$10, " - ", $Y45), 'Time Entries'!$D$12:$D$1011)+SUMIF('Time Entries'!$T$12:$T$1011, _xlfn.CONCAT(P$10, " - ", $Y45), 'Time Entries'!$F$12:$F$1011)+SUMIF('Time Entries'!$U$12:$U$1011, _xlfn.CONCAT(P$10, " - ", $Y45), 'Time Entries'!$H$12:$H$1011)+SUMIF('Time Entries'!$V$12:$V$1011, _xlfn.CONCAT(P$10, " - ", $Y45), 'Time Entries'!$J$12:$J$1011))</f>
        <v/>
      </c>
      <c r="Q45" s="22" t="str">
        <f>IF(OR($B45="", $C45=""), "", SUMIF('Time Entries'!$S$12:$S$1011, _xlfn.CONCAT(Q$10, " - ", $Y45), 'Time Entries'!$D$12:$D$1011)+SUMIF('Time Entries'!$T$12:$T$1011, _xlfn.CONCAT(Q$10, " - ", $Y45), 'Time Entries'!$F$12:$F$1011)+SUMIF('Time Entries'!$U$12:$U$1011, _xlfn.CONCAT(Q$10, " - ", $Y45), 'Time Entries'!$H$12:$H$1011)+SUMIF('Time Entries'!$V$12:$V$1011, _xlfn.CONCAT(Q$10, " - ", $Y45), 'Time Entries'!$J$12:$J$1011))</f>
        <v/>
      </c>
      <c r="R45" s="22" t="str">
        <f>IF(OR($B45="", $C45=""), "", SUMIF('Time Entries'!$S$12:$S$1011, _xlfn.CONCAT(R$10, " - ", $Y45), 'Time Entries'!$D$12:$D$1011)+SUMIF('Time Entries'!$T$12:$T$1011, _xlfn.CONCAT(R$10, " - ", $Y45), 'Time Entries'!$F$12:$F$1011)+SUMIF('Time Entries'!$U$12:$U$1011, _xlfn.CONCAT(R$10, " - ", $Y45), 'Time Entries'!$H$12:$H$1011)+SUMIF('Time Entries'!$V$12:$V$1011, _xlfn.CONCAT(R$10, " - ", $Y45), 'Time Entries'!$J$12:$J$1011))</f>
        <v/>
      </c>
      <c r="S45" s="22" t="str">
        <f>IF(OR($B45="", $C45=""), "", SUMIF('Time Entries'!$S$12:$S$1011, _xlfn.CONCAT(S$10, " - ", $Y45), 'Time Entries'!$D$12:$D$1011)+SUMIF('Time Entries'!$T$12:$T$1011, _xlfn.CONCAT(S$10, " - ", $Y45), 'Time Entries'!$F$12:$F$1011)+SUMIF('Time Entries'!$U$12:$U$1011, _xlfn.CONCAT(S$10, " - ", $Y45), 'Time Entries'!$H$12:$H$1011)+SUMIF('Time Entries'!$V$12:$V$1011, _xlfn.CONCAT(S$10, " - ", $Y45), 'Time Entries'!$J$12:$J$1011))</f>
        <v/>
      </c>
      <c r="T45" s="24" t="str">
        <f>IF(OR($B45="", $C45=""), "", SUMIF('Time Entries'!$S$12:$S$1011, _xlfn.CONCAT(T$10, " - ", $Y45), 'Time Entries'!$D$12:$D$1011)+SUMIF('Time Entries'!$T$12:$T$1011, _xlfn.CONCAT(T$10, " - ", $Y45), 'Time Entries'!$F$12:$F$1011)+SUMIF('Time Entries'!$U$12:$U$1011, _xlfn.CONCAT(T$10, " - ", $Y45), 'Time Entries'!$H$12:$H$1011)+SUMIF('Time Entries'!$V$12:$V$1011, _xlfn.CONCAT(T$10, " - ", $Y45), 'Time Entries'!$J$12:$J$1011))</f>
        <v/>
      </c>
      <c r="U45" s="48"/>
      <c r="W45" s="17" t="str">
        <f t="shared" si="4"/>
        <v/>
      </c>
      <c r="Y45" s="17" t="str">
        <f t="shared" si="5"/>
        <v/>
      </c>
      <c r="AD45" s="17" t="str">
        <f t="shared" si="6"/>
        <v/>
      </c>
      <c r="AF45" s="17" t="str">
        <f t="shared" si="7"/>
        <v/>
      </c>
      <c r="AH45" s="17" t="str">
        <f>IF($B45="", "", IF(COUNTIF($B$12:$B45, $B45)&gt;1, "", $B45))</f>
        <v/>
      </c>
      <c r="AI45" s="17" t="str">
        <f>IF($AH45="", "", COUNTIF($AH$12:$AH$261, "&lt;"&amp;$AH45)+1+COUNTIF($AH$12:$AH45, $AH45)-1-$AH$10)</f>
        <v/>
      </c>
      <c r="AK45" s="17" t="str">
        <f t="shared" si="8"/>
        <v/>
      </c>
      <c r="AL45" s="17" t="str">
        <f>IF($AK45="", "", COUNTIF($AK$12:$AK$261, "&lt;"&amp;$AK45)+1+COUNTIF($AK$12:$AK45, $AK45)-1-$AK$10)</f>
        <v/>
      </c>
    </row>
    <row r="46" spans="1:38" x14ac:dyDescent="0.25">
      <c r="A46" s="48"/>
      <c r="B46" s="57"/>
      <c r="C46" s="58"/>
      <c r="D46" s="59"/>
      <c r="E46" s="48"/>
      <c r="F46" s="27" t="str">
        <f t="shared" si="2"/>
        <v/>
      </c>
      <c r="G46" s="27" t="str">
        <f t="shared" si="3"/>
        <v/>
      </c>
      <c r="H46" s="48"/>
      <c r="I46" s="31" t="str">
        <f>IF(OR($B46="", $C46=""), "", SUMIF('Time Entries'!$S$12:$S$1011, _xlfn.CONCAT(I$10, " - ", $Y46), 'Time Entries'!$D$12:$D$1011)+SUMIF('Time Entries'!$T$12:$T$1011, _xlfn.CONCAT(I$10, " - ", $Y46), 'Time Entries'!$F$12:$F$1011)+SUMIF('Time Entries'!$U$12:$U$1011, _xlfn.CONCAT(I$10, " - ", $Y46), 'Time Entries'!$H$12:$H$1011)+SUMIF('Time Entries'!$V$12:$V$1011, _xlfn.CONCAT(I$10, " - ", $Y46), 'Time Entries'!$J$12:$J$1011))</f>
        <v/>
      </c>
      <c r="J46" s="22" t="str">
        <f>IF(OR($B46="", $C46=""), "", SUMIF('Time Entries'!$S$12:$S$1011, _xlfn.CONCAT(J$10, " - ", $Y46), 'Time Entries'!$D$12:$D$1011)+SUMIF('Time Entries'!$T$12:$T$1011, _xlfn.CONCAT(J$10, " - ", $Y46), 'Time Entries'!$F$12:$F$1011)+SUMIF('Time Entries'!$U$12:$U$1011, _xlfn.CONCAT(J$10, " - ", $Y46), 'Time Entries'!$H$12:$H$1011)+SUMIF('Time Entries'!$V$12:$V$1011, _xlfn.CONCAT(J$10, " - ", $Y46), 'Time Entries'!$J$12:$J$1011))</f>
        <v/>
      </c>
      <c r="K46" s="22" t="str">
        <f>IF(OR($B46="", $C46=""), "", SUMIF('Time Entries'!$S$12:$S$1011, _xlfn.CONCAT(K$10, " - ", $Y46), 'Time Entries'!$D$12:$D$1011)+SUMIF('Time Entries'!$T$12:$T$1011, _xlfn.CONCAT(K$10, " - ", $Y46), 'Time Entries'!$F$12:$F$1011)+SUMIF('Time Entries'!$U$12:$U$1011, _xlfn.CONCAT(K$10, " - ", $Y46), 'Time Entries'!$H$12:$H$1011)+SUMIF('Time Entries'!$V$12:$V$1011, _xlfn.CONCAT(K$10, " - ", $Y46), 'Time Entries'!$J$12:$J$1011))</f>
        <v/>
      </c>
      <c r="L46" s="22" t="str">
        <f>IF(OR($B46="", $C46=""), "", SUMIF('Time Entries'!$S$12:$S$1011, _xlfn.CONCAT(L$10, " - ", $Y46), 'Time Entries'!$D$12:$D$1011)+SUMIF('Time Entries'!$T$12:$T$1011, _xlfn.CONCAT(L$10, " - ", $Y46), 'Time Entries'!$F$12:$F$1011)+SUMIF('Time Entries'!$U$12:$U$1011, _xlfn.CONCAT(L$10, " - ", $Y46), 'Time Entries'!$H$12:$H$1011)+SUMIF('Time Entries'!$V$12:$V$1011, _xlfn.CONCAT(L$10, " - ", $Y46), 'Time Entries'!$J$12:$J$1011))</f>
        <v/>
      </c>
      <c r="M46" s="22" t="str">
        <f>IF(OR($B46="", $C46=""), "", SUMIF('Time Entries'!$S$12:$S$1011, _xlfn.CONCAT(M$10, " - ", $Y46), 'Time Entries'!$D$12:$D$1011)+SUMIF('Time Entries'!$T$12:$T$1011, _xlfn.CONCAT(M$10, " - ", $Y46), 'Time Entries'!$F$12:$F$1011)+SUMIF('Time Entries'!$U$12:$U$1011, _xlfn.CONCAT(M$10, " - ", $Y46), 'Time Entries'!$H$12:$H$1011)+SUMIF('Time Entries'!$V$12:$V$1011, _xlfn.CONCAT(M$10, " - ", $Y46), 'Time Entries'!$J$12:$J$1011))</f>
        <v/>
      </c>
      <c r="N46" s="22" t="str">
        <f>IF(OR($B46="", $C46=""), "", SUMIF('Time Entries'!$S$12:$S$1011, _xlfn.CONCAT(N$10, " - ", $Y46), 'Time Entries'!$D$12:$D$1011)+SUMIF('Time Entries'!$T$12:$T$1011, _xlfn.CONCAT(N$10, " - ", $Y46), 'Time Entries'!$F$12:$F$1011)+SUMIF('Time Entries'!$U$12:$U$1011, _xlfn.CONCAT(N$10, " - ", $Y46), 'Time Entries'!$H$12:$H$1011)+SUMIF('Time Entries'!$V$12:$V$1011, _xlfn.CONCAT(N$10, " - ", $Y46), 'Time Entries'!$J$12:$J$1011))</f>
        <v/>
      </c>
      <c r="O46" s="22" t="str">
        <f>IF(OR($B46="", $C46=""), "", SUMIF('Time Entries'!$S$12:$S$1011, _xlfn.CONCAT(O$10, " - ", $Y46), 'Time Entries'!$D$12:$D$1011)+SUMIF('Time Entries'!$T$12:$T$1011, _xlfn.CONCAT(O$10, " - ", $Y46), 'Time Entries'!$F$12:$F$1011)+SUMIF('Time Entries'!$U$12:$U$1011, _xlfn.CONCAT(O$10, " - ", $Y46), 'Time Entries'!$H$12:$H$1011)+SUMIF('Time Entries'!$V$12:$V$1011, _xlfn.CONCAT(O$10, " - ", $Y46), 'Time Entries'!$J$12:$J$1011))</f>
        <v/>
      </c>
      <c r="P46" s="22" t="str">
        <f>IF(OR($B46="", $C46=""), "", SUMIF('Time Entries'!$S$12:$S$1011, _xlfn.CONCAT(P$10, " - ", $Y46), 'Time Entries'!$D$12:$D$1011)+SUMIF('Time Entries'!$T$12:$T$1011, _xlfn.CONCAT(P$10, " - ", $Y46), 'Time Entries'!$F$12:$F$1011)+SUMIF('Time Entries'!$U$12:$U$1011, _xlfn.CONCAT(P$10, " - ", $Y46), 'Time Entries'!$H$12:$H$1011)+SUMIF('Time Entries'!$V$12:$V$1011, _xlfn.CONCAT(P$10, " - ", $Y46), 'Time Entries'!$J$12:$J$1011))</f>
        <v/>
      </c>
      <c r="Q46" s="22" t="str">
        <f>IF(OR($B46="", $C46=""), "", SUMIF('Time Entries'!$S$12:$S$1011, _xlfn.CONCAT(Q$10, " - ", $Y46), 'Time Entries'!$D$12:$D$1011)+SUMIF('Time Entries'!$T$12:$T$1011, _xlfn.CONCAT(Q$10, " - ", $Y46), 'Time Entries'!$F$12:$F$1011)+SUMIF('Time Entries'!$U$12:$U$1011, _xlfn.CONCAT(Q$10, " - ", $Y46), 'Time Entries'!$H$12:$H$1011)+SUMIF('Time Entries'!$V$12:$V$1011, _xlfn.CONCAT(Q$10, " - ", $Y46), 'Time Entries'!$J$12:$J$1011))</f>
        <v/>
      </c>
      <c r="R46" s="22" t="str">
        <f>IF(OR($B46="", $C46=""), "", SUMIF('Time Entries'!$S$12:$S$1011, _xlfn.CONCAT(R$10, " - ", $Y46), 'Time Entries'!$D$12:$D$1011)+SUMIF('Time Entries'!$T$12:$T$1011, _xlfn.CONCAT(R$10, " - ", $Y46), 'Time Entries'!$F$12:$F$1011)+SUMIF('Time Entries'!$U$12:$U$1011, _xlfn.CONCAT(R$10, " - ", $Y46), 'Time Entries'!$H$12:$H$1011)+SUMIF('Time Entries'!$V$12:$V$1011, _xlfn.CONCAT(R$10, " - ", $Y46), 'Time Entries'!$J$12:$J$1011))</f>
        <v/>
      </c>
      <c r="S46" s="22" t="str">
        <f>IF(OR($B46="", $C46=""), "", SUMIF('Time Entries'!$S$12:$S$1011, _xlfn.CONCAT(S$10, " - ", $Y46), 'Time Entries'!$D$12:$D$1011)+SUMIF('Time Entries'!$T$12:$T$1011, _xlfn.CONCAT(S$10, " - ", $Y46), 'Time Entries'!$F$12:$F$1011)+SUMIF('Time Entries'!$U$12:$U$1011, _xlfn.CONCAT(S$10, " - ", $Y46), 'Time Entries'!$H$12:$H$1011)+SUMIF('Time Entries'!$V$12:$V$1011, _xlfn.CONCAT(S$10, " - ", $Y46), 'Time Entries'!$J$12:$J$1011))</f>
        <v/>
      </c>
      <c r="T46" s="24" t="str">
        <f>IF(OR($B46="", $C46=""), "", SUMIF('Time Entries'!$S$12:$S$1011, _xlfn.CONCAT(T$10, " - ", $Y46), 'Time Entries'!$D$12:$D$1011)+SUMIF('Time Entries'!$T$12:$T$1011, _xlfn.CONCAT(T$10, " - ", $Y46), 'Time Entries'!$F$12:$F$1011)+SUMIF('Time Entries'!$U$12:$U$1011, _xlfn.CONCAT(T$10, " - ", $Y46), 'Time Entries'!$H$12:$H$1011)+SUMIF('Time Entries'!$V$12:$V$1011, _xlfn.CONCAT(T$10, " - ", $Y46), 'Time Entries'!$J$12:$J$1011))</f>
        <v/>
      </c>
      <c r="U46" s="48"/>
      <c r="W46" s="17" t="str">
        <f t="shared" si="4"/>
        <v/>
      </c>
      <c r="Y46" s="17" t="str">
        <f t="shared" si="5"/>
        <v/>
      </c>
      <c r="AD46" s="17" t="str">
        <f t="shared" si="6"/>
        <v/>
      </c>
      <c r="AF46" s="17" t="str">
        <f t="shared" si="7"/>
        <v/>
      </c>
      <c r="AH46" s="17" t="str">
        <f>IF($B46="", "", IF(COUNTIF($B$12:$B46, $B46)&gt;1, "", $B46))</f>
        <v/>
      </c>
      <c r="AI46" s="17" t="str">
        <f>IF($AH46="", "", COUNTIF($AH$12:$AH$261, "&lt;"&amp;$AH46)+1+COUNTIF($AH$12:$AH46, $AH46)-1-$AH$10)</f>
        <v/>
      </c>
      <c r="AK46" s="17" t="str">
        <f t="shared" si="8"/>
        <v/>
      </c>
      <c r="AL46" s="17" t="str">
        <f>IF($AK46="", "", COUNTIF($AK$12:$AK$261, "&lt;"&amp;$AK46)+1+COUNTIF($AK$12:$AK46, $AK46)-1-$AK$10)</f>
        <v/>
      </c>
    </row>
    <row r="47" spans="1:38" x14ac:dyDescent="0.25">
      <c r="A47" s="48"/>
      <c r="B47" s="57"/>
      <c r="C47" s="58"/>
      <c r="D47" s="59"/>
      <c r="E47" s="48"/>
      <c r="F47" s="27" t="str">
        <f t="shared" si="2"/>
        <v/>
      </c>
      <c r="G47" s="27" t="str">
        <f t="shared" si="3"/>
        <v/>
      </c>
      <c r="H47" s="48"/>
      <c r="I47" s="31" t="str">
        <f>IF(OR($B47="", $C47=""), "", SUMIF('Time Entries'!$S$12:$S$1011, _xlfn.CONCAT(I$10, " - ", $Y47), 'Time Entries'!$D$12:$D$1011)+SUMIF('Time Entries'!$T$12:$T$1011, _xlfn.CONCAT(I$10, " - ", $Y47), 'Time Entries'!$F$12:$F$1011)+SUMIF('Time Entries'!$U$12:$U$1011, _xlfn.CONCAT(I$10, " - ", $Y47), 'Time Entries'!$H$12:$H$1011)+SUMIF('Time Entries'!$V$12:$V$1011, _xlfn.CONCAT(I$10, " - ", $Y47), 'Time Entries'!$J$12:$J$1011))</f>
        <v/>
      </c>
      <c r="J47" s="22" t="str">
        <f>IF(OR($B47="", $C47=""), "", SUMIF('Time Entries'!$S$12:$S$1011, _xlfn.CONCAT(J$10, " - ", $Y47), 'Time Entries'!$D$12:$D$1011)+SUMIF('Time Entries'!$T$12:$T$1011, _xlfn.CONCAT(J$10, " - ", $Y47), 'Time Entries'!$F$12:$F$1011)+SUMIF('Time Entries'!$U$12:$U$1011, _xlfn.CONCAT(J$10, " - ", $Y47), 'Time Entries'!$H$12:$H$1011)+SUMIF('Time Entries'!$V$12:$V$1011, _xlfn.CONCAT(J$10, " - ", $Y47), 'Time Entries'!$J$12:$J$1011))</f>
        <v/>
      </c>
      <c r="K47" s="22" t="str">
        <f>IF(OR($B47="", $C47=""), "", SUMIF('Time Entries'!$S$12:$S$1011, _xlfn.CONCAT(K$10, " - ", $Y47), 'Time Entries'!$D$12:$D$1011)+SUMIF('Time Entries'!$T$12:$T$1011, _xlfn.CONCAT(K$10, " - ", $Y47), 'Time Entries'!$F$12:$F$1011)+SUMIF('Time Entries'!$U$12:$U$1011, _xlfn.CONCAT(K$10, " - ", $Y47), 'Time Entries'!$H$12:$H$1011)+SUMIF('Time Entries'!$V$12:$V$1011, _xlfn.CONCAT(K$10, " - ", $Y47), 'Time Entries'!$J$12:$J$1011))</f>
        <v/>
      </c>
      <c r="L47" s="22" t="str">
        <f>IF(OR($B47="", $C47=""), "", SUMIF('Time Entries'!$S$12:$S$1011, _xlfn.CONCAT(L$10, " - ", $Y47), 'Time Entries'!$D$12:$D$1011)+SUMIF('Time Entries'!$T$12:$T$1011, _xlfn.CONCAT(L$10, " - ", $Y47), 'Time Entries'!$F$12:$F$1011)+SUMIF('Time Entries'!$U$12:$U$1011, _xlfn.CONCAT(L$10, " - ", $Y47), 'Time Entries'!$H$12:$H$1011)+SUMIF('Time Entries'!$V$12:$V$1011, _xlfn.CONCAT(L$10, " - ", $Y47), 'Time Entries'!$J$12:$J$1011))</f>
        <v/>
      </c>
      <c r="M47" s="22" t="str">
        <f>IF(OR($B47="", $C47=""), "", SUMIF('Time Entries'!$S$12:$S$1011, _xlfn.CONCAT(M$10, " - ", $Y47), 'Time Entries'!$D$12:$D$1011)+SUMIF('Time Entries'!$T$12:$T$1011, _xlfn.CONCAT(M$10, " - ", $Y47), 'Time Entries'!$F$12:$F$1011)+SUMIF('Time Entries'!$U$12:$U$1011, _xlfn.CONCAT(M$10, " - ", $Y47), 'Time Entries'!$H$12:$H$1011)+SUMIF('Time Entries'!$V$12:$V$1011, _xlfn.CONCAT(M$10, " - ", $Y47), 'Time Entries'!$J$12:$J$1011))</f>
        <v/>
      </c>
      <c r="N47" s="22" t="str">
        <f>IF(OR($B47="", $C47=""), "", SUMIF('Time Entries'!$S$12:$S$1011, _xlfn.CONCAT(N$10, " - ", $Y47), 'Time Entries'!$D$12:$D$1011)+SUMIF('Time Entries'!$T$12:$T$1011, _xlfn.CONCAT(N$10, " - ", $Y47), 'Time Entries'!$F$12:$F$1011)+SUMIF('Time Entries'!$U$12:$U$1011, _xlfn.CONCAT(N$10, " - ", $Y47), 'Time Entries'!$H$12:$H$1011)+SUMIF('Time Entries'!$V$12:$V$1011, _xlfn.CONCAT(N$10, " - ", $Y47), 'Time Entries'!$J$12:$J$1011))</f>
        <v/>
      </c>
      <c r="O47" s="22" t="str">
        <f>IF(OR($B47="", $C47=""), "", SUMIF('Time Entries'!$S$12:$S$1011, _xlfn.CONCAT(O$10, " - ", $Y47), 'Time Entries'!$D$12:$D$1011)+SUMIF('Time Entries'!$T$12:$T$1011, _xlfn.CONCAT(O$10, " - ", $Y47), 'Time Entries'!$F$12:$F$1011)+SUMIF('Time Entries'!$U$12:$U$1011, _xlfn.CONCAT(O$10, " - ", $Y47), 'Time Entries'!$H$12:$H$1011)+SUMIF('Time Entries'!$V$12:$V$1011, _xlfn.CONCAT(O$10, " - ", $Y47), 'Time Entries'!$J$12:$J$1011))</f>
        <v/>
      </c>
      <c r="P47" s="22" t="str">
        <f>IF(OR($B47="", $C47=""), "", SUMIF('Time Entries'!$S$12:$S$1011, _xlfn.CONCAT(P$10, " - ", $Y47), 'Time Entries'!$D$12:$D$1011)+SUMIF('Time Entries'!$T$12:$T$1011, _xlfn.CONCAT(P$10, " - ", $Y47), 'Time Entries'!$F$12:$F$1011)+SUMIF('Time Entries'!$U$12:$U$1011, _xlfn.CONCAT(P$10, " - ", $Y47), 'Time Entries'!$H$12:$H$1011)+SUMIF('Time Entries'!$V$12:$V$1011, _xlfn.CONCAT(P$10, " - ", $Y47), 'Time Entries'!$J$12:$J$1011))</f>
        <v/>
      </c>
      <c r="Q47" s="22" t="str">
        <f>IF(OR($B47="", $C47=""), "", SUMIF('Time Entries'!$S$12:$S$1011, _xlfn.CONCAT(Q$10, " - ", $Y47), 'Time Entries'!$D$12:$D$1011)+SUMIF('Time Entries'!$T$12:$T$1011, _xlfn.CONCAT(Q$10, " - ", $Y47), 'Time Entries'!$F$12:$F$1011)+SUMIF('Time Entries'!$U$12:$U$1011, _xlfn.CONCAT(Q$10, " - ", $Y47), 'Time Entries'!$H$12:$H$1011)+SUMIF('Time Entries'!$V$12:$V$1011, _xlfn.CONCAT(Q$10, " - ", $Y47), 'Time Entries'!$J$12:$J$1011))</f>
        <v/>
      </c>
      <c r="R47" s="22" t="str">
        <f>IF(OR($B47="", $C47=""), "", SUMIF('Time Entries'!$S$12:$S$1011, _xlfn.CONCAT(R$10, " - ", $Y47), 'Time Entries'!$D$12:$D$1011)+SUMIF('Time Entries'!$T$12:$T$1011, _xlfn.CONCAT(R$10, " - ", $Y47), 'Time Entries'!$F$12:$F$1011)+SUMIF('Time Entries'!$U$12:$U$1011, _xlfn.CONCAT(R$10, " - ", $Y47), 'Time Entries'!$H$12:$H$1011)+SUMIF('Time Entries'!$V$12:$V$1011, _xlfn.CONCAT(R$10, " - ", $Y47), 'Time Entries'!$J$12:$J$1011))</f>
        <v/>
      </c>
      <c r="S47" s="22" t="str">
        <f>IF(OR($B47="", $C47=""), "", SUMIF('Time Entries'!$S$12:$S$1011, _xlfn.CONCAT(S$10, " - ", $Y47), 'Time Entries'!$D$12:$D$1011)+SUMIF('Time Entries'!$T$12:$T$1011, _xlfn.CONCAT(S$10, " - ", $Y47), 'Time Entries'!$F$12:$F$1011)+SUMIF('Time Entries'!$U$12:$U$1011, _xlfn.CONCAT(S$10, " - ", $Y47), 'Time Entries'!$H$12:$H$1011)+SUMIF('Time Entries'!$V$12:$V$1011, _xlfn.CONCAT(S$10, " - ", $Y47), 'Time Entries'!$J$12:$J$1011))</f>
        <v/>
      </c>
      <c r="T47" s="24" t="str">
        <f>IF(OR($B47="", $C47=""), "", SUMIF('Time Entries'!$S$12:$S$1011, _xlfn.CONCAT(T$10, " - ", $Y47), 'Time Entries'!$D$12:$D$1011)+SUMIF('Time Entries'!$T$12:$T$1011, _xlfn.CONCAT(T$10, " - ", $Y47), 'Time Entries'!$F$12:$F$1011)+SUMIF('Time Entries'!$U$12:$U$1011, _xlfn.CONCAT(T$10, " - ", $Y47), 'Time Entries'!$H$12:$H$1011)+SUMIF('Time Entries'!$V$12:$V$1011, _xlfn.CONCAT(T$10, " - ", $Y47), 'Time Entries'!$J$12:$J$1011))</f>
        <v/>
      </c>
      <c r="U47" s="48"/>
      <c r="W47" s="17" t="str">
        <f t="shared" si="4"/>
        <v/>
      </c>
      <c r="Y47" s="17" t="str">
        <f t="shared" si="5"/>
        <v/>
      </c>
      <c r="AD47" s="17" t="str">
        <f t="shared" si="6"/>
        <v/>
      </c>
      <c r="AF47" s="17" t="str">
        <f t="shared" si="7"/>
        <v/>
      </c>
      <c r="AH47" s="17" t="str">
        <f>IF($B47="", "", IF(COUNTIF($B$12:$B47, $B47)&gt;1, "", $B47))</f>
        <v/>
      </c>
      <c r="AI47" s="17" t="str">
        <f>IF($AH47="", "", COUNTIF($AH$12:$AH$261, "&lt;"&amp;$AH47)+1+COUNTIF($AH$12:$AH47, $AH47)-1-$AH$10)</f>
        <v/>
      </c>
      <c r="AK47" s="17" t="str">
        <f t="shared" si="8"/>
        <v/>
      </c>
      <c r="AL47" s="17" t="str">
        <f>IF($AK47="", "", COUNTIF($AK$12:$AK$261, "&lt;"&amp;$AK47)+1+COUNTIF($AK$12:$AK47, $AK47)-1-$AK$10)</f>
        <v/>
      </c>
    </row>
    <row r="48" spans="1:38" x14ac:dyDescent="0.25">
      <c r="A48" s="48"/>
      <c r="B48" s="57"/>
      <c r="C48" s="58"/>
      <c r="D48" s="59"/>
      <c r="E48" s="48"/>
      <c r="F48" s="27" t="str">
        <f t="shared" si="2"/>
        <v/>
      </c>
      <c r="G48" s="27" t="str">
        <f t="shared" si="3"/>
        <v/>
      </c>
      <c r="H48" s="48"/>
      <c r="I48" s="31" t="str">
        <f>IF(OR($B48="", $C48=""), "", SUMIF('Time Entries'!$S$12:$S$1011, _xlfn.CONCAT(I$10, " - ", $Y48), 'Time Entries'!$D$12:$D$1011)+SUMIF('Time Entries'!$T$12:$T$1011, _xlfn.CONCAT(I$10, " - ", $Y48), 'Time Entries'!$F$12:$F$1011)+SUMIF('Time Entries'!$U$12:$U$1011, _xlfn.CONCAT(I$10, " - ", $Y48), 'Time Entries'!$H$12:$H$1011)+SUMIF('Time Entries'!$V$12:$V$1011, _xlfn.CONCAT(I$10, " - ", $Y48), 'Time Entries'!$J$12:$J$1011))</f>
        <v/>
      </c>
      <c r="J48" s="22" t="str">
        <f>IF(OR($B48="", $C48=""), "", SUMIF('Time Entries'!$S$12:$S$1011, _xlfn.CONCAT(J$10, " - ", $Y48), 'Time Entries'!$D$12:$D$1011)+SUMIF('Time Entries'!$T$12:$T$1011, _xlfn.CONCAT(J$10, " - ", $Y48), 'Time Entries'!$F$12:$F$1011)+SUMIF('Time Entries'!$U$12:$U$1011, _xlfn.CONCAT(J$10, " - ", $Y48), 'Time Entries'!$H$12:$H$1011)+SUMIF('Time Entries'!$V$12:$V$1011, _xlfn.CONCAT(J$10, " - ", $Y48), 'Time Entries'!$J$12:$J$1011))</f>
        <v/>
      </c>
      <c r="K48" s="22" t="str">
        <f>IF(OR($B48="", $C48=""), "", SUMIF('Time Entries'!$S$12:$S$1011, _xlfn.CONCAT(K$10, " - ", $Y48), 'Time Entries'!$D$12:$D$1011)+SUMIF('Time Entries'!$T$12:$T$1011, _xlfn.CONCAT(K$10, " - ", $Y48), 'Time Entries'!$F$12:$F$1011)+SUMIF('Time Entries'!$U$12:$U$1011, _xlfn.CONCAT(K$10, " - ", $Y48), 'Time Entries'!$H$12:$H$1011)+SUMIF('Time Entries'!$V$12:$V$1011, _xlfn.CONCAT(K$10, " - ", $Y48), 'Time Entries'!$J$12:$J$1011))</f>
        <v/>
      </c>
      <c r="L48" s="22" t="str">
        <f>IF(OR($B48="", $C48=""), "", SUMIF('Time Entries'!$S$12:$S$1011, _xlfn.CONCAT(L$10, " - ", $Y48), 'Time Entries'!$D$12:$D$1011)+SUMIF('Time Entries'!$T$12:$T$1011, _xlfn.CONCAT(L$10, " - ", $Y48), 'Time Entries'!$F$12:$F$1011)+SUMIF('Time Entries'!$U$12:$U$1011, _xlfn.CONCAT(L$10, " - ", $Y48), 'Time Entries'!$H$12:$H$1011)+SUMIF('Time Entries'!$V$12:$V$1011, _xlfn.CONCAT(L$10, " - ", $Y48), 'Time Entries'!$J$12:$J$1011))</f>
        <v/>
      </c>
      <c r="M48" s="22" t="str">
        <f>IF(OR($B48="", $C48=""), "", SUMIF('Time Entries'!$S$12:$S$1011, _xlfn.CONCAT(M$10, " - ", $Y48), 'Time Entries'!$D$12:$D$1011)+SUMIF('Time Entries'!$T$12:$T$1011, _xlfn.CONCAT(M$10, " - ", $Y48), 'Time Entries'!$F$12:$F$1011)+SUMIF('Time Entries'!$U$12:$U$1011, _xlfn.CONCAT(M$10, " - ", $Y48), 'Time Entries'!$H$12:$H$1011)+SUMIF('Time Entries'!$V$12:$V$1011, _xlfn.CONCAT(M$10, " - ", $Y48), 'Time Entries'!$J$12:$J$1011))</f>
        <v/>
      </c>
      <c r="N48" s="22" t="str">
        <f>IF(OR($B48="", $C48=""), "", SUMIF('Time Entries'!$S$12:$S$1011, _xlfn.CONCAT(N$10, " - ", $Y48), 'Time Entries'!$D$12:$D$1011)+SUMIF('Time Entries'!$T$12:$T$1011, _xlfn.CONCAT(N$10, " - ", $Y48), 'Time Entries'!$F$12:$F$1011)+SUMIF('Time Entries'!$U$12:$U$1011, _xlfn.CONCAT(N$10, " - ", $Y48), 'Time Entries'!$H$12:$H$1011)+SUMIF('Time Entries'!$V$12:$V$1011, _xlfn.CONCAT(N$10, " - ", $Y48), 'Time Entries'!$J$12:$J$1011))</f>
        <v/>
      </c>
      <c r="O48" s="22" t="str">
        <f>IF(OR($B48="", $C48=""), "", SUMIF('Time Entries'!$S$12:$S$1011, _xlfn.CONCAT(O$10, " - ", $Y48), 'Time Entries'!$D$12:$D$1011)+SUMIF('Time Entries'!$T$12:$T$1011, _xlfn.CONCAT(O$10, " - ", $Y48), 'Time Entries'!$F$12:$F$1011)+SUMIF('Time Entries'!$U$12:$U$1011, _xlfn.CONCAT(O$10, " - ", $Y48), 'Time Entries'!$H$12:$H$1011)+SUMIF('Time Entries'!$V$12:$V$1011, _xlfn.CONCAT(O$10, " - ", $Y48), 'Time Entries'!$J$12:$J$1011))</f>
        <v/>
      </c>
      <c r="P48" s="22" t="str">
        <f>IF(OR($B48="", $C48=""), "", SUMIF('Time Entries'!$S$12:$S$1011, _xlfn.CONCAT(P$10, " - ", $Y48), 'Time Entries'!$D$12:$D$1011)+SUMIF('Time Entries'!$T$12:$T$1011, _xlfn.CONCAT(P$10, " - ", $Y48), 'Time Entries'!$F$12:$F$1011)+SUMIF('Time Entries'!$U$12:$U$1011, _xlfn.CONCAT(P$10, " - ", $Y48), 'Time Entries'!$H$12:$H$1011)+SUMIF('Time Entries'!$V$12:$V$1011, _xlfn.CONCAT(P$10, " - ", $Y48), 'Time Entries'!$J$12:$J$1011))</f>
        <v/>
      </c>
      <c r="Q48" s="22" t="str">
        <f>IF(OR($B48="", $C48=""), "", SUMIF('Time Entries'!$S$12:$S$1011, _xlfn.CONCAT(Q$10, " - ", $Y48), 'Time Entries'!$D$12:$D$1011)+SUMIF('Time Entries'!$T$12:$T$1011, _xlfn.CONCAT(Q$10, " - ", $Y48), 'Time Entries'!$F$12:$F$1011)+SUMIF('Time Entries'!$U$12:$U$1011, _xlfn.CONCAT(Q$10, " - ", $Y48), 'Time Entries'!$H$12:$H$1011)+SUMIF('Time Entries'!$V$12:$V$1011, _xlfn.CONCAT(Q$10, " - ", $Y48), 'Time Entries'!$J$12:$J$1011))</f>
        <v/>
      </c>
      <c r="R48" s="22" t="str">
        <f>IF(OR($B48="", $C48=""), "", SUMIF('Time Entries'!$S$12:$S$1011, _xlfn.CONCAT(R$10, " - ", $Y48), 'Time Entries'!$D$12:$D$1011)+SUMIF('Time Entries'!$T$12:$T$1011, _xlfn.CONCAT(R$10, " - ", $Y48), 'Time Entries'!$F$12:$F$1011)+SUMIF('Time Entries'!$U$12:$U$1011, _xlfn.CONCAT(R$10, " - ", $Y48), 'Time Entries'!$H$12:$H$1011)+SUMIF('Time Entries'!$V$12:$V$1011, _xlfn.CONCAT(R$10, " - ", $Y48), 'Time Entries'!$J$12:$J$1011))</f>
        <v/>
      </c>
      <c r="S48" s="22" t="str">
        <f>IF(OR($B48="", $C48=""), "", SUMIF('Time Entries'!$S$12:$S$1011, _xlfn.CONCAT(S$10, " - ", $Y48), 'Time Entries'!$D$12:$D$1011)+SUMIF('Time Entries'!$T$12:$T$1011, _xlfn.CONCAT(S$10, " - ", $Y48), 'Time Entries'!$F$12:$F$1011)+SUMIF('Time Entries'!$U$12:$U$1011, _xlfn.CONCAT(S$10, " - ", $Y48), 'Time Entries'!$H$12:$H$1011)+SUMIF('Time Entries'!$V$12:$V$1011, _xlfn.CONCAT(S$10, " - ", $Y48), 'Time Entries'!$J$12:$J$1011))</f>
        <v/>
      </c>
      <c r="T48" s="24" t="str">
        <f>IF(OR($B48="", $C48=""), "", SUMIF('Time Entries'!$S$12:$S$1011, _xlfn.CONCAT(T$10, " - ", $Y48), 'Time Entries'!$D$12:$D$1011)+SUMIF('Time Entries'!$T$12:$T$1011, _xlfn.CONCAT(T$10, " - ", $Y48), 'Time Entries'!$F$12:$F$1011)+SUMIF('Time Entries'!$U$12:$U$1011, _xlfn.CONCAT(T$10, " - ", $Y48), 'Time Entries'!$H$12:$H$1011)+SUMIF('Time Entries'!$V$12:$V$1011, _xlfn.CONCAT(T$10, " - ", $Y48), 'Time Entries'!$J$12:$J$1011))</f>
        <v/>
      </c>
      <c r="U48" s="48"/>
      <c r="W48" s="17" t="str">
        <f t="shared" si="4"/>
        <v/>
      </c>
      <c r="Y48" s="17" t="str">
        <f t="shared" si="5"/>
        <v/>
      </c>
      <c r="AD48" s="17" t="str">
        <f t="shared" si="6"/>
        <v/>
      </c>
      <c r="AF48" s="17" t="str">
        <f t="shared" si="7"/>
        <v/>
      </c>
      <c r="AH48" s="17" t="str">
        <f>IF($B48="", "", IF(COUNTIF($B$12:$B48, $B48)&gt;1, "", $B48))</f>
        <v/>
      </c>
      <c r="AI48" s="17" t="str">
        <f>IF($AH48="", "", COUNTIF($AH$12:$AH$261, "&lt;"&amp;$AH48)+1+COUNTIF($AH$12:$AH48, $AH48)-1-$AH$10)</f>
        <v/>
      </c>
      <c r="AK48" s="17" t="str">
        <f t="shared" si="8"/>
        <v/>
      </c>
      <c r="AL48" s="17" t="str">
        <f>IF($AK48="", "", COUNTIF($AK$12:$AK$261, "&lt;"&amp;$AK48)+1+COUNTIF($AK$12:$AK48, $AK48)-1-$AK$10)</f>
        <v/>
      </c>
    </row>
    <row r="49" spans="1:38" x14ac:dyDescent="0.25">
      <c r="A49" s="48"/>
      <c r="B49" s="57"/>
      <c r="C49" s="58"/>
      <c r="D49" s="59"/>
      <c r="E49" s="48"/>
      <c r="F49" s="27" t="str">
        <f t="shared" si="2"/>
        <v/>
      </c>
      <c r="G49" s="27" t="str">
        <f t="shared" si="3"/>
        <v/>
      </c>
      <c r="H49" s="48"/>
      <c r="I49" s="31" t="str">
        <f>IF(OR($B49="", $C49=""), "", SUMIF('Time Entries'!$S$12:$S$1011, _xlfn.CONCAT(I$10, " - ", $Y49), 'Time Entries'!$D$12:$D$1011)+SUMIF('Time Entries'!$T$12:$T$1011, _xlfn.CONCAT(I$10, " - ", $Y49), 'Time Entries'!$F$12:$F$1011)+SUMIF('Time Entries'!$U$12:$U$1011, _xlfn.CONCAT(I$10, " - ", $Y49), 'Time Entries'!$H$12:$H$1011)+SUMIF('Time Entries'!$V$12:$V$1011, _xlfn.CONCAT(I$10, " - ", $Y49), 'Time Entries'!$J$12:$J$1011))</f>
        <v/>
      </c>
      <c r="J49" s="22" t="str">
        <f>IF(OR($B49="", $C49=""), "", SUMIF('Time Entries'!$S$12:$S$1011, _xlfn.CONCAT(J$10, " - ", $Y49), 'Time Entries'!$D$12:$D$1011)+SUMIF('Time Entries'!$T$12:$T$1011, _xlfn.CONCAT(J$10, " - ", $Y49), 'Time Entries'!$F$12:$F$1011)+SUMIF('Time Entries'!$U$12:$U$1011, _xlfn.CONCAT(J$10, " - ", $Y49), 'Time Entries'!$H$12:$H$1011)+SUMIF('Time Entries'!$V$12:$V$1011, _xlfn.CONCAT(J$10, " - ", $Y49), 'Time Entries'!$J$12:$J$1011))</f>
        <v/>
      </c>
      <c r="K49" s="22" t="str">
        <f>IF(OR($B49="", $C49=""), "", SUMIF('Time Entries'!$S$12:$S$1011, _xlfn.CONCAT(K$10, " - ", $Y49), 'Time Entries'!$D$12:$D$1011)+SUMIF('Time Entries'!$T$12:$T$1011, _xlfn.CONCAT(K$10, " - ", $Y49), 'Time Entries'!$F$12:$F$1011)+SUMIF('Time Entries'!$U$12:$U$1011, _xlfn.CONCAT(K$10, " - ", $Y49), 'Time Entries'!$H$12:$H$1011)+SUMIF('Time Entries'!$V$12:$V$1011, _xlfn.CONCAT(K$10, " - ", $Y49), 'Time Entries'!$J$12:$J$1011))</f>
        <v/>
      </c>
      <c r="L49" s="22" t="str">
        <f>IF(OR($B49="", $C49=""), "", SUMIF('Time Entries'!$S$12:$S$1011, _xlfn.CONCAT(L$10, " - ", $Y49), 'Time Entries'!$D$12:$D$1011)+SUMIF('Time Entries'!$T$12:$T$1011, _xlfn.CONCAT(L$10, " - ", $Y49), 'Time Entries'!$F$12:$F$1011)+SUMIF('Time Entries'!$U$12:$U$1011, _xlfn.CONCAT(L$10, " - ", $Y49), 'Time Entries'!$H$12:$H$1011)+SUMIF('Time Entries'!$V$12:$V$1011, _xlfn.CONCAT(L$10, " - ", $Y49), 'Time Entries'!$J$12:$J$1011))</f>
        <v/>
      </c>
      <c r="M49" s="22" t="str">
        <f>IF(OR($B49="", $C49=""), "", SUMIF('Time Entries'!$S$12:$S$1011, _xlfn.CONCAT(M$10, " - ", $Y49), 'Time Entries'!$D$12:$D$1011)+SUMIF('Time Entries'!$T$12:$T$1011, _xlfn.CONCAT(M$10, " - ", $Y49), 'Time Entries'!$F$12:$F$1011)+SUMIF('Time Entries'!$U$12:$U$1011, _xlfn.CONCAT(M$10, " - ", $Y49), 'Time Entries'!$H$12:$H$1011)+SUMIF('Time Entries'!$V$12:$V$1011, _xlfn.CONCAT(M$10, " - ", $Y49), 'Time Entries'!$J$12:$J$1011))</f>
        <v/>
      </c>
      <c r="N49" s="22" t="str">
        <f>IF(OR($B49="", $C49=""), "", SUMIF('Time Entries'!$S$12:$S$1011, _xlfn.CONCAT(N$10, " - ", $Y49), 'Time Entries'!$D$12:$D$1011)+SUMIF('Time Entries'!$T$12:$T$1011, _xlfn.CONCAT(N$10, " - ", $Y49), 'Time Entries'!$F$12:$F$1011)+SUMIF('Time Entries'!$U$12:$U$1011, _xlfn.CONCAT(N$10, " - ", $Y49), 'Time Entries'!$H$12:$H$1011)+SUMIF('Time Entries'!$V$12:$V$1011, _xlfn.CONCAT(N$10, " - ", $Y49), 'Time Entries'!$J$12:$J$1011))</f>
        <v/>
      </c>
      <c r="O49" s="22" t="str">
        <f>IF(OR($B49="", $C49=""), "", SUMIF('Time Entries'!$S$12:$S$1011, _xlfn.CONCAT(O$10, " - ", $Y49), 'Time Entries'!$D$12:$D$1011)+SUMIF('Time Entries'!$T$12:$T$1011, _xlfn.CONCAT(O$10, " - ", $Y49), 'Time Entries'!$F$12:$F$1011)+SUMIF('Time Entries'!$U$12:$U$1011, _xlfn.CONCAT(O$10, " - ", $Y49), 'Time Entries'!$H$12:$H$1011)+SUMIF('Time Entries'!$V$12:$V$1011, _xlfn.CONCAT(O$10, " - ", $Y49), 'Time Entries'!$J$12:$J$1011))</f>
        <v/>
      </c>
      <c r="P49" s="22" t="str">
        <f>IF(OR($B49="", $C49=""), "", SUMIF('Time Entries'!$S$12:$S$1011, _xlfn.CONCAT(P$10, " - ", $Y49), 'Time Entries'!$D$12:$D$1011)+SUMIF('Time Entries'!$T$12:$T$1011, _xlfn.CONCAT(P$10, " - ", $Y49), 'Time Entries'!$F$12:$F$1011)+SUMIF('Time Entries'!$U$12:$U$1011, _xlfn.CONCAT(P$10, " - ", $Y49), 'Time Entries'!$H$12:$H$1011)+SUMIF('Time Entries'!$V$12:$V$1011, _xlfn.CONCAT(P$10, " - ", $Y49), 'Time Entries'!$J$12:$J$1011))</f>
        <v/>
      </c>
      <c r="Q49" s="22" t="str">
        <f>IF(OR($B49="", $C49=""), "", SUMIF('Time Entries'!$S$12:$S$1011, _xlfn.CONCAT(Q$10, " - ", $Y49), 'Time Entries'!$D$12:$D$1011)+SUMIF('Time Entries'!$T$12:$T$1011, _xlfn.CONCAT(Q$10, " - ", $Y49), 'Time Entries'!$F$12:$F$1011)+SUMIF('Time Entries'!$U$12:$U$1011, _xlfn.CONCAT(Q$10, " - ", $Y49), 'Time Entries'!$H$12:$H$1011)+SUMIF('Time Entries'!$V$12:$V$1011, _xlfn.CONCAT(Q$10, " - ", $Y49), 'Time Entries'!$J$12:$J$1011))</f>
        <v/>
      </c>
      <c r="R49" s="22" t="str">
        <f>IF(OR($B49="", $C49=""), "", SUMIF('Time Entries'!$S$12:$S$1011, _xlfn.CONCAT(R$10, " - ", $Y49), 'Time Entries'!$D$12:$D$1011)+SUMIF('Time Entries'!$T$12:$T$1011, _xlfn.CONCAT(R$10, " - ", $Y49), 'Time Entries'!$F$12:$F$1011)+SUMIF('Time Entries'!$U$12:$U$1011, _xlfn.CONCAT(R$10, " - ", $Y49), 'Time Entries'!$H$12:$H$1011)+SUMIF('Time Entries'!$V$12:$V$1011, _xlfn.CONCAT(R$10, " - ", $Y49), 'Time Entries'!$J$12:$J$1011))</f>
        <v/>
      </c>
      <c r="S49" s="22" t="str">
        <f>IF(OR($B49="", $C49=""), "", SUMIF('Time Entries'!$S$12:$S$1011, _xlfn.CONCAT(S$10, " - ", $Y49), 'Time Entries'!$D$12:$D$1011)+SUMIF('Time Entries'!$T$12:$T$1011, _xlfn.CONCAT(S$10, " - ", $Y49), 'Time Entries'!$F$12:$F$1011)+SUMIF('Time Entries'!$U$12:$U$1011, _xlfn.CONCAT(S$10, " - ", $Y49), 'Time Entries'!$H$12:$H$1011)+SUMIF('Time Entries'!$V$12:$V$1011, _xlfn.CONCAT(S$10, " - ", $Y49), 'Time Entries'!$J$12:$J$1011))</f>
        <v/>
      </c>
      <c r="T49" s="24" t="str">
        <f>IF(OR($B49="", $C49=""), "", SUMIF('Time Entries'!$S$12:$S$1011, _xlfn.CONCAT(T$10, " - ", $Y49), 'Time Entries'!$D$12:$D$1011)+SUMIF('Time Entries'!$T$12:$T$1011, _xlfn.CONCAT(T$10, " - ", $Y49), 'Time Entries'!$F$12:$F$1011)+SUMIF('Time Entries'!$U$12:$U$1011, _xlfn.CONCAT(T$10, " - ", $Y49), 'Time Entries'!$H$12:$H$1011)+SUMIF('Time Entries'!$V$12:$V$1011, _xlfn.CONCAT(T$10, " - ", $Y49), 'Time Entries'!$J$12:$J$1011))</f>
        <v/>
      </c>
      <c r="U49" s="48"/>
      <c r="W49" s="17" t="str">
        <f t="shared" si="4"/>
        <v/>
      </c>
      <c r="Y49" s="17" t="str">
        <f t="shared" si="5"/>
        <v/>
      </c>
      <c r="AD49" s="17" t="str">
        <f t="shared" si="6"/>
        <v/>
      </c>
      <c r="AF49" s="17" t="str">
        <f t="shared" si="7"/>
        <v/>
      </c>
      <c r="AH49" s="17" t="str">
        <f>IF($B49="", "", IF(COUNTIF($B$12:$B49, $B49)&gt;1, "", $B49))</f>
        <v/>
      </c>
      <c r="AI49" s="17" t="str">
        <f>IF($AH49="", "", COUNTIF($AH$12:$AH$261, "&lt;"&amp;$AH49)+1+COUNTIF($AH$12:$AH49, $AH49)-1-$AH$10)</f>
        <v/>
      </c>
      <c r="AK49" s="17" t="str">
        <f t="shared" si="8"/>
        <v/>
      </c>
      <c r="AL49" s="17" t="str">
        <f>IF($AK49="", "", COUNTIF($AK$12:$AK$261, "&lt;"&amp;$AK49)+1+COUNTIF($AK$12:$AK49, $AK49)-1-$AK$10)</f>
        <v/>
      </c>
    </row>
    <row r="50" spans="1:38" x14ac:dyDescent="0.25">
      <c r="A50" s="48"/>
      <c r="B50" s="57"/>
      <c r="C50" s="58"/>
      <c r="D50" s="59"/>
      <c r="E50" s="48"/>
      <c r="F50" s="27" t="str">
        <f t="shared" si="2"/>
        <v/>
      </c>
      <c r="G50" s="27" t="str">
        <f t="shared" si="3"/>
        <v/>
      </c>
      <c r="H50" s="48"/>
      <c r="I50" s="31" t="str">
        <f>IF(OR($B50="", $C50=""), "", SUMIF('Time Entries'!$S$12:$S$1011, _xlfn.CONCAT(I$10, " - ", $Y50), 'Time Entries'!$D$12:$D$1011)+SUMIF('Time Entries'!$T$12:$T$1011, _xlfn.CONCAT(I$10, " - ", $Y50), 'Time Entries'!$F$12:$F$1011)+SUMIF('Time Entries'!$U$12:$U$1011, _xlfn.CONCAT(I$10, " - ", $Y50), 'Time Entries'!$H$12:$H$1011)+SUMIF('Time Entries'!$V$12:$V$1011, _xlfn.CONCAT(I$10, " - ", $Y50), 'Time Entries'!$J$12:$J$1011))</f>
        <v/>
      </c>
      <c r="J50" s="22" t="str">
        <f>IF(OR($B50="", $C50=""), "", SUMIF('Time Entries'!$S$12:$S$1011, _xlfn.CONCAT(J$10, " - ", $Y50), 'Time Entries'!$D$12:$D$1011)+SUMIF('Time Entries'!$T$12:$T$1011, _xlfn.CONCAT(J$10, " - ", $Y50), 'Time Entries'!$F$12:$F$1011)+SUMIF('Time Entries'!$U$12:$U$1011, _xlfn.CONCAT(J$10, " - ", $Y50), 'Time Entries'!$H$12:$H$1011)+SUMIF('Time Entries'!$V$12:$V$1011, _xlfn.CONCAT(J$10, " - ", $Y50), 'Time Entries'!$J$12:$J$1011))</f>
        <v/>
      </c>
      <c r="K50" s="22" t="str">
        <f>IF(OR($B50="", $C50=""), "", SUMIF('Time Entries'!$S$12:$S$1011, _xlfn.CONCAT(K$10, " - ", $Y50), 'Time Entries'!$D$12:$D$1011)+SUMIF('Time Entries'!$T$12:$T$1011, _xlfn.CONCAT(K$10, " - ", $Y50), 'Time Entries'!$F$12:$F$1011)+SUMIF('Time Entries'!$U$12:$U$1011, _xlfn.CONCAT(K$10, " - ", $Y50), 'Time Entries'!$H$12:$H$1011)+SUMIF('Time Entries'!$V$12:$V$1011, _xlfn.CONCAT(K$10, " - ", $Y50), 'Time Entries'!$J$12:$J$1011))</f>
        <v/>
      </c>
      <c r="L50" s="22" t="str">
        <f>IF(OR($B50="", $C50=""), "", SUMIF('Time Entries'!$S$12:$S$1011, _xlfn.CONCAT(L$10, " - ", $Y50), 'Time Entries'!$D$12:$D$1011)+SUMIF('Time Entries'!$T$12:$T$1011, _xlfn.CONCAT(L$10, " - ", $Y50), 'Time Entries'!$F$12:$F$1011)+SUMIF('Time Entries'!$U$12:$U$1011, _xlfn.CONCAT(L$10, " - ", $Y50), 'Time Entries'!$H$12:$H$1011)+SUMIF('Time Entries'!$V$12:$V$1011, _xlfn.CONCAT(L$10, " - ", $Y50), 'Time Entries'!$J$12:$J$1011))</f>
        <v/>
      </c>
      <c r="M50" s="22" t="str">
        <f>IF(OR($B50="", $C50=""), "", SUMIF('Time Entries'!$S$12:$S$1011, _xlfn.CONCAT(M$10, " - ", $Y50), 'Time Entries'!$D$12:$D$1011)+SUMIF('Time Entries'!$T$12:$T$1011, _xlfn.CONCAT(M$10, " - ", $Y50), 'Time Entries'!$F$12:$F$1011)+SUMIF('Time Entries'!$U$12:$U$1011, _xlfn.CONCAT(M$10, " - ", $Y50), 'Time Entries'!$H$12:$H$1011)+SUMIF('Time Entries'!$V$12:$V$1011, _xlfn.CONCAT(M$10, " - ", $Y50), 'Time Entries'!$J$12:$J$1011))</f>
        <v/>
      </c>
      <c r="N50" s="22" t="str">
        <f>IF(OR($B50="", $C50=""), "", SUMIF('Time Entries'!$S$12:$S$1011, _xlfn.CONCAT(N$10, " - ", $Y50), 'Time Entries'!$D$12:$D$1011)+SUMIF('Time Entries'!$T$12:$T$1011, _xlfn.CONCAT(N$10, " - ", $Y50), 'Time Entries'!$F$12:$F$1011)+SUMIF('Time Entries'!$U$12:$U$1011, _xlfn.CONCAT(N$10, " - ", $Y50), 'Time Entries'!$H$12:$H$1011)+SUMIF('Time Entries'!$V$12:$V$1011, _xlfn.CONCAT(N$10, " - ", $Y50), 'Time Entries'!$J$12:$J$1011))</f>
        <v/>
      </c>
      <c r="O50" s="22" t="str">
        <f>IF(OR($B50="", $C50=""), "", SUMIF('Time Entries'!$S$12:$S$1011, _xlfn.CONCAT(O$10, " - ", $Y50), 'Time Entries'!$D$12:$D$1011)+SUMIF('Time Entries'!$T$12:$T$1011, _xlfn.CONCAT(O$10, " - ", $Y50), 'Time Entries'!$F$12:$F$1011)+SUMIF('Time Entries'!$U$12:$U$1011, _xlfn.CONCAT(O$10, " - ", $Y50), 'Time Entries'!$H$12:$H$1011)+SUMIF('Time Entries'!$V$12:$V$1011, _xlfn.CONCAT(O$10, " - ", $Y50), 'Time Entries'!$J$12:$J$1011))</f>
        <v/>
      </c>
      <c r="P50" s="22" t="str">
        <f>IF(OR($B50="", $C50=""), "", SUMIF('Time Entries'!$S$12:$S$1011, _xlfn.CONCAT(P$10, " - ", $Y50), 'Time Entries'!$D$12:$D$1011)+SUMIF('Time Entries'!$T$12:$T$1011, _xlfn.CONCAT(P$10, " - ", $Y50), 'Time Entries'!$F$12:$F$1011)+SUMIF('Time Entries'!$U$12:$U$1011, _xlfn.CONCAT(P$10, " - ", $Y50), 'Time Entries'!$H$12:$H$1011)+SUMIF('Time Entries'!$V$12:$V$1011, _xlfn.CONCAT(P$10, " - ", $Y50), 'Time Entries'!$J$12:$J$1011))</f>
        <v/>
      </c>
      <c r="Q50" s="22" t="str">
        <f>IF(OR($B50="", $C50=""), "", SUMIF('Time Entries'!$S$12:$S$1011, _xlfn.CONCAT(Q$10, " - ", $Y50), 'Time Entries'!$D$12:$D$1011)+SUMIF('Time Entries'!$T$12:$T$1011, _xlfn.CONCAT(Q$10, " - ", $Y50), 'Time Entries'!$F$12:$F$1011)+SUMIF('Time Entries'!$U$12:$U$1011, _xlfn.CONCAT(Q$10, " - ", $Y50), 'Time Entries'!$H$12:$H$1011)+SUMIF('Time Entries'!$V$12:$V$1011, _xlfn.CONCAT(Q$10, " - ", $Y50), 'Time Entries'!$J$12:$J$1011))</f>
        <v/>
      </c>
      <c r="R50" s="22" t="str">
        <f>IF(OR($B50="", $C50=""), "", SUMIF('Time Entries'!$S$12:$S$1011, _xlfn.CONCAT(R$10, " - ", $Y50), 'Time Entries'!$D$12:$D$1011)+SUMIF('Time Entries'!$T$12:$T$1011, _xlfn.CONCAT(R$10, " - ", $Y50), 'Time Entries'!$F$12:$F$1011)+SUMIF('Time Entries'!$U$12:$U$1011, _xlfn.CONCAT(R$10, " - ", $Y50), 'Time Entries'!$H$12:$H$1011)+SUMIF('Time Entries'!$V$12:$V$1011, _xlfn.CONCAT(R$10, " - ", $Y50), 'Time Entries'!$J$12:$J$1011))</f>
        <v/>
      </c>
      <c r="S50" s="22" t="str">
        <f>IF(OR($B50="", $C50=""), "", SUMIF('Time Entries'!$S$12:$S$1011, _xlfn.CONCAT(S$10, " - ", $Y50), 'Time Entries'!$D$12:$D$1011)+SUMIF('Time Entries'!$T$12:$T$1011, _xlfn.CONCAT(S$10, " - ", $Y50), 'Time Entries'!$F$12:$F$1011)+SUMIF('Time Entries'!$U$12:$U$1011, _xlfn.CONCAT(S$10, " - ", $Y50), 'Time Entries'!$H$12:$H$1011)+SUMIF('Time Entries'!$V$12:$V$1011, _xlfn.CONCAT(S$10, " - ", $Y50), 'Time Entries'!$J$12:$J$1011))</f>
        <v/>
      </c>
      <c r="T50" s="24" t="str">
        <f>IF(OR($B50="", $C50=""), "", SUMIF('Time Entries'!$S$12:$S$1011, _xlfn.CONCAT(T$10, " - ", $Y50), 'Time Entries'!$D$12:$D$1011)+SUMIF('Time Entries'!$T$12:$T$1011, _xlfn.CONCAT(T$10, " - ", $Y50), 'Time Entries'!$F$12:$F$1011)+SUMIF('Time Entries'!$U$12:$U$1011, _xlfn.CONCAT(T$10, " - ", $Y50), 'Time Entries'!$H$12:$H$1011)+SUMIF('Time Entries'!$V$12:$V$1011, _xlfn.CONCAT(T$10, " - ", $Y50), 'Time Entries'!$J$12:$J$1011))</f>
        <v/>
      </c>
      <c r="U50" s="48"/>
      <c r="W50" s="17" t="str">
        <f t="shared" si="4"/>
        <v/>
      </c>
      <c r="Y50" s="17" t="str">
        <f t="shared" si="5"/>
        <v/>
      </c>
      <c r="AD50" s="17" t="str">
        <f t="shared" si="6"/>
        <v/>
      </c>
      <c r="AF50" s="17" t="str">
        <f t="shared" si="7"/>
        <v/>
      </c>
      <c r="AH50" s="17" t="str">
        <f>IF($B50="", "", IF(COUNTIF($B$12:$B50, $B50)&gt;1, "", $B50))</f>
        <v/>
      </c>
      <c r="AI50" s="17" t="str">
        <f>IF($AH50="", "", COUNTIF($AH$12:$AH$261, "&lt;"&amp;$AH50)+1+COUNTIF($AH$12:$AH50, $AH50)-1-$AH$10)</f>
        <v/>
      </c>
      <c r="AK50" s="17" t="str">
        <f t="shared" si="8"/>
        <v/>
      </c>
      <c r="AL50" s="17" t="str">
        <f>IF($AK50="", "", COUNTIF($AK$12:$AK$261, "&lt;"&amp;$AK50)+1+COUNTIF($AK$12:$AK50, $AK50)-1-$AK$10)</f>
        <v/>
      </c>
    </row>
    <row r="51" spans="1:38" x14ac:dyDescent="0.25">
      <c r="A51" s="48"/>
      <c r="B51" s="57"/>
      <c r="C51" s="58"/>
      <c r="D51" s="59"/>
      <c r="E51" s="48"/>
      <c r="F51" s="27" t="str">
        <f t="shared" si="2"/>
        <v/>
      </c>
      <c r="G51" s="27" t="str">
        <f t="shared" si="3"/>
        <v/>
      </c>
      <c r="H51" s="48"/>
      <c r="I51" s="31" t="str">
        <f>IF(OR($B51="", $C51=""), "", SUMIF('Time Entries'!$S$12:$S$1011, _xlfn.CONCAT(I$10, " - ", $Y51), 'Time Entries'!$D$12:$D$1011)+SUMIF('Time Entries'!$T$12:$T$1011, _xlfn.CONCAT(I$10, " - ", $Y51), 'Time Entries'!$F$12:$F$1011)+SUMIF('Time Entries'!$U$12:$U$1011, _xlfn.CONCAT(I$10, " - ", $Y51), 'Time Entries'!$H$12:$H$1011)+SUMIF('Time Entries'!$V$12:$V$1011, _xlfn.CONCAT(I$10, " - ", $Y51), 'Time Entries'!$J$12:$J$1011))</f>
        <v/>
      </c>
      <c r="J51" s="22" t="str">
        <f>IF(OR($B51="", $C51=""), "", SUMIF('Time Entries'!$S$12:$S$1011, _xlfn.CONCAT(J$10, " - ", $Y51), 'Time Entries'!$D$12:$D$1011)+SUMIF('Time Entries'!$T$12:$T$1011, _xlfn.CONCAT(J$10, " - ", $Y51), 'Time Entries'!$F$12:$F$1011)+SUMIF('Time Entries'!$U$12:$U$1011, _xlfn.CONCAT(J$10, " - ", $Y51), 'Time Entries'!$H$12:$H$1011)+SUMIF('Time Entries'!$V$12:$V$1011, _xlfn.CONCAT(J$10, " - ", $Y51), 'Time Entries'!$J$12:$J$1011))</f>
        <v/>
      </c>
      <c r="K51" s="22" t="str">
        <f>IF(OR($B51="", $C51=""), "", SUMIF('Time Entries'!$S$12:$S$1011, _xlfn.CONCAT(K$10, " - ", $Y51), 'Time Entries'!$D$12:$D$1011)+SUMIF('Time Entries'!$T$12:$T$1011, _xlfn.CONCAT(K$10, " - ", $Y51), 'Time Entries'!$F$12:$F$1011)+SUMIF('Time Entries'!$U$12:$U$1011, _xlfn.CONCAT(K$10, " - ", $Y51), 'Time Entries'!$H$12:$H$1011)+SUMIF('Time Entries'!$V$12:$V$1011, _xlfn.CONCAT(K$10, " - ", $Y51), 'Time Entries'!$J$12:$J$1011))</f>
        <v/>
      </c>
      <c r="L51" s="22" t="str">
        <f>IF(OR($B51="", $C51=""), "", SUMIF('Time Entries'!$S$12:$S$1011, _xlfn.CONCAT(L$10, " - ", $Y51), 'Time Entries'!$D$12:$D$1011)+SUMIF('Time Entries'!$T$12:$T$1011, _xlfn.CONCAT(L$10, " - ", $Y51), 'Time Entries'!$F$12:$F$1011)+SUMIF('Time Entries'!$U$12:$U$1011, _xlfn.CONCAT(L$10, " - ", $Y51), 'Time Entries'!$H$12:$H$1011)+SUMIF('Time Entries'!$V$12:$V$1011, _xlfn.CONCAT(L$10, " - ", $Y51), 'Time Entries'!$J$12:$J$1011))</f>
        <v/>
      </c>
      <c r="M51" s="22" t="str">
        <f>IF(OR($B51="", $C51=""), "", SUMIF('Time Entries'!$S$12:$S$1011, _xlfn.CONCAT(M$10, " - ", $Y51), 'Time Entries'!$D$12:$D$1011)+SUMIF('Time Entries'!$T$12:$T$1011, _xlfn.CONCAT(M$10, " - ", $Y51), 'Time Entries'!$F$12:$F$1011)+SUMIF('Time Entries'!$U$12:$U$1011, _xlfn.CONCAT(M$10, " - ", $Y51), 'Time Entries'!$H$12:$H$1011)+SUMIF('Time Entries'!$V$12:$V$1011, _xlfn.CONCAT(M$10, " - ", $Y51), 'Time Entries'!$J$12:$J$1011))</f>
        <v/>
      </c>
      <c r="N51" s="22" t="str">
        <f>IF(OR($B51="", $C51=""), "", SUMIF('Time Entries'!$S$12:$S$1011, _xlfn.CONCAT(N$10, " - ", $Y51), 'Time Entries'!$D$12:$D$1011)+SUMIF('Time Entries'!$T$12:$T$1011, _xlfn.CONCAT(N$10, " - ", $Y51), 'Time Entries'!$F$12:$F$1011)+SUMIF('Time Entries'!$U$12:$U$1011, _xlfn.CONCAT(N$10, " - ", $Y51), 'Time Entries'!$H$12:$H$1011)+SUMIF('Time Entries'!$V$12:$V$1011, _xlfn.CONCAT(N$10, " - ", $Y51), 'Time Entries'!$J$12:$J$1011))</f>
        <v/>
      </c>
      <c r="O51" s="22" t="str">
        <f>IF(OR($B51="", $C51=""), "", SUMIF('Time Entries'!$S$12:$S$1011, _xlfn.CONCAT(O$10, " - ", $Y51), 'Time Entries'!$D$12:$D$1011)+SUMIF('Time Entries'!$T$12:$T$1011, _xlfn.CONCAT(O$10, " - ", $Y51), 'Time Entries'!$F$12:$F$1011)+SUMIF('Time Entries'!$U$12:$U$1011, _xlfn.CONCAT(O$10, " - ", $Y51), 'Time Entries'!$H$12:$H$1011)+SUMIF('Time Entries'!$V$12:$V$1011, _xlfn.CONCAT(O$10, " - ", $Y51), 'Time Entries'!$J$12:$J$1011))</f>
        <v/>
      </c>
      <c r="P51" s="22" t="str">
        <f>IF(OR($B51="", $C51=""), "", SUMIF('Time Entries'!$S$12:$S$1011, _xlfn.CONCAT(P$10, " - ", $Y51), 'Time Entries'!$D$12:$D$1011)+SUMIF('Time Entries'!$T$12:$T$1011, _xlfn.CONCAT(P$10, " - ", $Y51), 'Time Entries'!$F$12:$F$1011)+SUMIF('Time Entries'!$U$12:$U$1011, _xlfn.CONCAT(P$10, " - ", $Y51), 'Time Entries'!$H$12:$H$1011)+SUMIF('Time Entries'!$V$12:$V$1011, _xlfn.CONCAT(P$10, " - ", $Y51), 'Time Entries'!$J$12:$J$1011))</f>
        <v/>
      </c>
      <c r="Q51" s="22" t="str">
        <f>IF(OR($B51="", $C51=""), "", SUMIF('Time Entries'!$S$12:$S$1011, _xlfn.CONCAT(Q$10, " - ", $Y51), 'Time Entries'!$D$12:$D$1011)+SUMIF('Time Entries'!$T$12:$T$1011, _xlfn.CONCAT(Q$10, " - ", $Y51), 'Time Entries'!$F$12:$F$1011)+SUMIF('Time Entries'!$U$12:$U$1011, _xlfn.CONCAT(Q$10, " - ", $Y51), 'Time Entries'!$H$12:$H$1011)+SUMIF('Time Entries'!$V$12:$V$1011, _xlfn.CONCAT(Q$10, " - ", $Y51), 'Time Entries'!$J$12:$J$1011))</f>
        <v/>
      </c>
      <c r="R51" s="22" t="str">
        <f>IF(OR($B51="", $C51=""), "", SUMIF('Time Entries'!$S$12:$S$1011, _xlfn.CONCAT(R$10, " - ", $Y51), 'Time Entries'!$D$12:$D$1011)+SUMIF('Time Entries'!$T$12:$T$1011, _xlfn.CONCAT(R$10, " - ", $Y51), 'Time Entries'!$F$12:$F$1011)+SUMIF('Time Entries'!$U$12:$U$1011, _xlfn.CONCAT(R$10, " - ", $Y51), 'Time Entries'!$H$12:$H$1011)+SUMIF('Time Entries'!$V$12:$V$1011, _xlfn.CONCAT(R$10, " - ", $Y51), 'Time Entries'!$J$12:$J$1011))</f>
        <v/>
      </c>
      <c r="S51" s="22" t="str">
        <f>IF(OR($B51="", $C51=""), "", SUMIF('Time Entries'!$S$12:$S$1011, _xlfn.CONCAT(S$10, " - ", $Y51), 'Time Entries'!$D$12:$D$1011)+SUMIF('Time Entries'!$T$12:$T$1011, _xlfn.CONCAT(S$10, " - ", $Y51), 'Time Entries'!$F$12:$F$1011)+SUMIF('Time Entries'!$U$12:$U$1011, _xlfn.CONCAT(S$10, " - ", $Y51), 'Time Entries'!$H$12:$H$1011)+SUMIF('Time Entries'!$V$12:$V$1011, _xlfn.CONCAT(S$10, " - ", $Y51), 'Time Entries'!$J$12:$J$1011))</f>
        <v/>
      </c>
      <c r="T51" s="24" t="str">
        <f>IF(OR($B51="", $C51=""), "", SUMIF('Time Entries'!$S$12:$S$1011, _xlfn.CONCAT(T$10, " - ", $Y51), 'Time Entries'!$D$12:$D$1011)+SUMIF('Time Entries'!$T$12:$T$1011, _xlfn.CONCAT(T$10, " - ", $Y51), 'Time Entries'!$F$12:$F$1011)+SUMIF('Time Entries'!$U$12:$U$1011, _xlfn.CONCAT(T$10, " - ", $Y51), 'Time Entries'!$H$12:$H$1011)+SUMIF('Time Entries'!$V$12:$V$1011, _xlfn.CONCAT(T$10, " - ", $Y51), 'Time Entries'!$J$12:$J$1011))</f>
        <v/>
      </c>
      <c r="U51" s="48"/>
      <c r="W51" s="17" t="str">
        <f t="shared" si="4"/>
        <v/>
      </c>
      <c r="Y51" s="17" t="str">
        <f t="shared" si="5"/>
        <v/>
      </c>
      <c r="AD51" s="17" t="str">
        <f t="shared" si="6"/>
        <v/>
      </c>
      <c r="AF51" s="17" t="str">
        <f t="shared" si="7"/>
        <v/>
      </c>
      <c r="AH51" s="17" t="str">
        <f>IF($B51="", "", IF(COUNTIF($B$12:$B51, $B51)&gt;1, "", $B51))</f>
        <v/>
      </c>
      <c r="AI51" s="17" t="str">
        <f>IF($AH51="", "", COUNTIF($AH$12:$AH$261, "&lt;"&amp;$AH51)+1+COUNTIF($AH$12:$AH51, $AH51)-1-$AH$10)</f>
        <v/>
      </c>
      <c r="AK51" s="17" t="str">
        <f t="shared" si="8"/>
        <v/>
      </c>
      <c r="AL51" s="17" t="str">
        <f>IF($AK51="", "", COUNTIF($AK$12:$AK$261, "&lt;"&amp;$AK51)+1+COUNTIF($AK$12:$AK51, $AK51)-1-$AK$10)</f>
        <v/>
      </c>
    </row>
    <row r="52" spans="1:38" x14ac:dyDescent="0.25">
      <c r="A52" s="48"/>
      <c r="B52" s="57"/>
      <c r="C52" s="58"/>
      <c r="D52" s="59"/>
      <c r="E52" s="48"/>
      <c r="F52" s="27" t="str">
        <f t="shared" si="2"/>
        <v/>
      </c>
      <c r="G52" s="27" t="str">
        <f t="shared" si="3"/>
        <v/>
      </c>
      <c r="H52" s="48"/>
      <c r="I52" s="31" t="str">
        <f>IF(OR($B52="", $C52=""), "", SUMIF('Time Entries'!$S$12:$S$1011, _xlfn.CONCAT(I$10, " - ", $Y52), 'Time Entries'!$D$12:$D$1011)+SUMIF('Time Entries'!$T$12:$T$1011, _xlfn.CONCAT(I$10, " - ", $Y52), 'Time Entries'!$F$12:$F$1011)+SUMIF('Time Entries'!$U$12:$U$1011, _xlfn.CONCAT(I$10, " - ", $Y52), 'Time Entries'!$H$12:$H$1011)+SUMIF('Time Entries'!$V$12:$V$1011, _xlfn.CONCAT(I$10, " - ", $Y52), 'Time Entries'!$J$12:$J$1011))</f>
        <v/>
      </c>
      <c r="J52" s="22" t="str">
        <f>IF(OR($B52="", $C52=""), "", SUMIF('Time Entries'!$S$12:$S$1011, _xlfn.CONCAT(J$10, " - ", $Y52), 'Time Entries'!$D$12:$D$1011)+SUMIF('Time Entries'!$T$12:$T$1011, _xlfn.CONCAT(J$10, " - ", $Y52), 'Time Entries'!$F$12:$F$1011)+SUMIF('Time Entries'!$U$12:$U$1011, _xlfn.CONCAT(J$10, " - ", $Y52), 'Time Entries'!$H$12:$H$1011)+SUMIF('Time Entries'!$V$12:$V$1011, _xlfn.CONCAT(J$10, " - ", $Y52), 'Time Entries'!$J$12:$J$1011))</f>
        <v/>
      </c>
      <c r="K52" s="22" t="str">
        <f>IF(OR($B52="", $C52=""), "", SUMIF('Time Entries'!$S$12:$S$1011, _xlfn.CONCAT(K$10, " - ", $Y52), 'Time Entries'!$D$12:$D$1011)+SUMIF('Time Entries'!$T$12:$T$1011, _xlfn.CONCAT(K$10, " - ", $Y52), 'Time Entries'!$F$12:$F$1011)+SUMIF('Time Entries'!$U$12:$U$1011, _xlfn.CONCAT(K$10, " - ", $Y52), 'Time Entries'!$H$12:$H$1011)+SUMIF('Time Entries'!$V$12:$V$1011, _xlfn.CONCAT(K$10, " - ", $Y52), 'Time Entries'!$J$12:$J$1011))</f>
        <v/>
      </c>
      <c r="L52" s="22" t="str">
        <f>IF(OR($B52="", $C52=""), "", SUMIF('Time Entries'!$S$12:$S$1011, _xlfn.CONCAT(L$10, " - ", $Y52), 'Time Entries'!$D$12:$D$1011)+SUMIF('Time Entries'!$T$12:$T$1011, _xlfn.CONCAT(L$10, " - ", $Y52), 'Time Entries'!$F$12:$F$1011)+SUMIF('Time Entries'!$U$12:$U$1011, _xlfn.CONCAT(L$10, " - ", $Y52), 'Time Entries'!$H$12:$H$1011)+SUMIF('Time Entries'!$V$12:$V$1011, _xlfn.CONCAT(L$10, " - ", $Y52), 'Time Entries'!$J$12:$J$1011))</f>
        <v/>
      </c>
      <c r="M52" s="22" t="str">
        <f>IF(OR($B52="", $C52=""), "", SUMIF('Time Entries'!$S$12:$S$1011, _xlfn.CONCAT(M$10, " - ", $Y52), 'Time Entries'!$D$12:$D$1011)+SUMIF('Time Entries'!$T$12:$T$1011, _xlfn.CONCAT(M$10, " - ", $Y52), 'Time Entries'!$F$12:$F$1011)+SUMIF('Time Entries'!$U$12:$U$1011, _xlfn.CONCAT(M$10, " - ", $Y52), 'Time Entries'!$H$12:$H$1011)+SUMIF('Time Entries'!$V$12:$V$1011, _xlfn.CONCAT(M$10, " - ", $Y52), 'Time Entries'!$J$12:$J$1011))</f>
        <v/>
      </c>
      <c r="N52" s="22" t="str">
        <f>IF(OR($B52="", $C52=""), "", SUMIF('Time Entries'!$S$12:$S$1011, _xlfn.CONCAT(N$10, " - ", $Y52), 'Time Entries'!$D$12:$D$1011)+SUMIF('Time Entries'!$T$12:$T$1011, _xlfn.CONCAT(N$10, " - ", $Y52), 'Time Entries'!$F$12:$F$1011)+SUMIF('Time Entries'!$U$12:$U$1011, _xlfn.CONCAT(N$10, " - ", $Y52), 'Time Entries'!$H$12:$H$1011)+SUMIF('Time Entries'!$V$12:$V$1011, _xlfn.CONCAT(N$10, " - ", $Y52), 'Time Entries'!$J$12:$J$1011))</f>
        <v/>
      </c>
      <c r="O52" s="22" t="str">
        <f>IF(OR($B52="", $C52=""), "", SUMIF('Time Entries'!$S$12:$S$1011, _xlfn.CONCAT(O$10, " - ", $Y52), 'Time Entries'!$D$12:$D$1011)+SUMIF('Time Entries'!$T$12:$T$1011, _xlfn.CONCAT(O$10, " - ", $Y52), 'Time Entries'!$F$12:$F$1011)+SUMIF('Time Entries'!$U$12:$U$1011, _xlfn.CONCAT(O$10, " - ", $Y52), 'Time Entries'!$H$12:$H$1011)+SUMIF('Time Entries'!$V$12:$V$1011, _xlfn.CONCAT(O$10, " - ", $Y52), 'Time Entries'!$J$12:$J$1011))</f>
        <v/>
      </c>
      <c r="P52" s="22" t="str">
        <f>IF(OR($B52="", $C52=""), "", SUMIF('Time Entries'!$S$12:$S$1011, _xlfn.CONCAT(P$10, " - ", $Y52), 'Time Entries'!$D$12:$D$1011)+SUMIF('Time Entries'!$T$12:$T$1011, _xlfn.CONCAT(P$10, " - ", $Y52), 'Time Entries'!$F$12:$F$1011)+SUMIF('Time Entries'!$U$12:$U$1011, _xlfn.CONCAT(P$10, " - ", $Y52), 'Time Entries'!$H$12:$H$1011)+SUMIF('Time Entries'!$V$12:$V$1011, _xlfn.CONCAT(P$10, " - ", $Y52), 'Time Entries'!$J$12:$J$1011))</f>
        <v/>
      </c>
      <c r="Q52" s="22" t="str">
        <f>IF(OR($B52="", $C52=""), "", SUMIF('Time Entries'!$S$12:$S$1011, _xlfn.CONCAT(Q$10, " - ", $Y52), 'Time Entries'!$D$12:$D$1011)+SUMIF('Time Entries'!$T$12:$T$1011, _xlfn.CONCAT(Q$10, " - ", $Y52), 'Time Entries'!$F$12:$F$1011)+SUMIF('Time Entries'!$U$12:$U$1011, _xlfn.CONCAT(Q$10, " - ", $Y52), 'Time Entries'!$H$12:$H$1011)+SUMIF('Time Entries'!$V$12:$V$1011, _xlfn.CONCAT(Q$10, " - ", $Y52), 'Time Entries'!$J$12:$J$1011))</f>
        <v/>
      </c>
      <c r="R52" s="22" t="str">
        <f>IF(OR($B52="", $C52=""), "", SUMIF('Time Entries'!$S$12:$S$1011, _xlfn.CONCAT(R$10, " - ", $Y52), 'Time Entries'!$D$12:$D$1011)+SUMIF('Time Entries'!$T$12:$T$1011, _xlfn.CONCAT(R$10, " - ", $Y52), 'Time Entries'!$F$12:$F$1011)+SUMIF('Time Entries'!$U$12:$U$1011, _xlfn.CONCAT(R$10, " - ", $Y52), 'Time Entries'!$H$12:$H$1011)+SUMIF('Time Entries'!$V$12:$V$1011, _xlfn.CONCAT(R$10, " - ", $Y52), 'Time Entries'!$J$12:$J$1011))</f>
        <v/>
      </c>
      <c r="S52" s="22" t="str">
        <f>IF(OR($B52="", $C52=""), "", SUMIF('Time Entries'!$S$12:$S$1011, _xlfn.CONCAT(S$10, " - ", $Y52), 'Time Entries'!$D$12:$D$1011)+SUMIF('Time Entries'!$T$12:$T$1011, _xlfn.CONCAT(S$10, " - ", $Y52), 'Time Entries'!$F$12:$F$1011)+SUMIF('Time Entries'!$U$12:$U$1011, _xlfn.CONCAT(S$10, " - ", $Y52), 'Time Entries'!$H$12:$H$1011)+SUMIF('Time Entries'!$V$12:$V$1011, _xlfn.CONCAT(S$10, " - ", $Y52), 'Time Entries'!$J$12:$J$1011))</f>
        <v/>
      </c>
      <c r="T52" s="24" t="str">
        <f>IF(OR($B52="", $C52=""), "", SUMIF('Time Entries'!$S$12:$S$1011, _xlfn.CONCAT(T$10, " - ", $Y52), 'Time Entries'!$D$12:$D$1011)+SUMIF('Time Entries'!$T$12:$T$1011, _xlfn.CONCAT(T$10, " - ", $Y52), 'Time Entries'!$F$12:$F$1011)+SUMIF('Time Entries'!$U$12:$U$1011, _xlfn.CONCAT(T$10, " - ", $Y52), 'Time Entries'!$H$12:$H$1011)+SUMIF('Time Entries'!$V$12:$V$1011, _xlfn.CONCAT(T$10, " - ", $Y52), 'Time Entries'!$J$12:$J$1011))</f>
        <v/>
      </c>
      <c r="U52" s="48"/>
      <c r="W52" s="17" t="str">
        <f t="shared" si="4"/>
        <v/>
      </c>
      <c r="Y52" s="17" t="str">
        <f t="shared" si="5"/>
        <v/>
      </c>
      <c r="AD52" s="17" t="str">
        <f t="shared" si="6"/>
        <v/>
      </c>
      <c r="AF52" s="17" t="str">
        <f t="shared" si="7"/>
        <v/>
      </c>
      <c r="AH52" s="17" t="str">
        <f>IF($B52="", "", IF(COUNTIF($B$12:$B52, $B52)&gt;1, "", $B52))</f>
        <v/>
      </c>
      <c r="AI52" s="17" t="str">
        <f>IF($AH52="", "", COUNTIF($AH$12:$AH$261, "&lt;"&amp;$AH52)+1+COUNTIF($AH$12:$AH52, $AH52)-1-$AH$10)</f>
        <v/>
      </c>
      <c r="AK52" s="17" t="str">
        <f t="shared" si="8"/>
        <v/>
      </c>
      <c r="AL52" s="17" t="str">
        <f>IF($AK52="", "", COUNTIF($AK$12:$AK$261, "&lt;"&amp;$AK52)+1+COUNTIF($AK$12:$AK52, $AK52)-1-$AK$10)</f>
        <v/>
      </c>
    </row>
    <row r="53" spans="1:38" x14ac:dyDescent="0.25">
      <c r="A53" s="48"/>
      <c r="B53" s="57"/>
      <c r="C53" s="58"/>
      <c r="D53" s="59"/>
      <c r="E53" s="48"/>
      <c r="F53" s="27" t="str">
        <f t="shared" si="2"/>
        <v/>
      </c>
      <c r="G53" s="27" t="str">
        <f t="shared" si="3"/>
        <v/>
      </c>
      <c r="H53" s="48"/>
      <c r="I53" s="31" t="str">
        <f>IF(OR($B53="", $C53=""), "", SUMIF('Time Entries'!$S$12:$S$1011, _xlfn.CONCAT(I$10, " - ", $Y53), 'Time Entries'!$D$12:$D$1011)+SUMIF('Time Entries'!$T$12:$T$1011, _xlfn.CONCAT(I$10, " - ", $Y53), 'Time Entries'!$F$12:$F$1011)+SUMIF('Time Entries'!$U$12:$U$1011, _xlfn.CONCAT(I$10, " - ", $Y53), 'Time Entries'!$H$12:$H$1011)+SUMIF('Time Entries'!$V$12:$V$1011, _xlfn.CONCAT(I$10, " - ", $Y53), 'Time Entries'!$J$12:$J$1011))</f>
        <v/>
      </c>
      <c r="J53" s="22" t="str">
        <f>IF(OR($B53="", $C53=""), "", SUMIF('Time Entries'!$S$12:$S$1011, _xlfn.CONCAT(J$10, " - ", $Y53), 'Time Entries'!$D$12:$D$1011)+SUMIF('Time Entries'!$T$12:$T$1011, _xlfn.CONCAT(J$10, " - ", $Y53), 'Time Entries'!$F$12:$F$1011)+SUMIF('Time Entries'!$U$12:$U$1011, _xlfn.CONCAT(J$10, " - ", $Y53), 'Time Entries'!$H$12:$H$1011)+SUMIF('Time Entries'!$V$12:$V$1011, _xlfn.CONCAT(J$10, " - ", $Y53), 'Time Entries'!$J$12:$J$1011))</f>
        <v/>
      </c>
      <c r="K53" s="22" t="str">
        <f>IF(OR($B53="", $C53=""), "", SUMIF('Time Entries'!$S$12:$S$1011, _xlfn.CONCAT(K$10, " - ", $Y53), 'Time Entries'!$D$12:$D$1011)+SUMIF('Time Entries'!$T$12:$T$1011, _xlfn.CONCAT(K$10, " - ", $Y53), 'Time Entries'!$F$12:$F$1011)+SUMIF('Time Entries'!$U$12:$U$1011, _xlfn.CONCAT(K$10, " - ", $Y53), 'Time Entries'!$H$12:$H$1011)+SUMIF('Time Entries'!$V$12:$V$1011, _xlfn.CONCAT(K$10, " - ", $Y53), 'Time Entries'!$J$12:$J$1011))</f>
        <v/>
      </c>
      <c r="L53" s="22" t="str">
        <f>IF(OR($B53="", $C53=""), "", SUMIF('Time Entries'!$S$12:$S$1011, _xlfn.CONCAT(L$10, " - ", $Y53), 'Time Entries'!$D$12:$D$1011)+SUMIF('Time Entries'!$T$12:$T$1011, _xlfn.CONCAT(L$10, " - ", $Y53), 'Time Entries'!$F$12:$F$1011)+SUMIF('Time Entries'!$U$12:$U$1011, _xlfn.CONCAT(L$10, " - ", $Y53), 'Time Entries'!$H$12:$H$1011)+SUMIF('Time Entries'!$V$12:$V$1011, _xlfn.CONCAT(L$10, " - ", $Y53), 'Time Entries'!$J$12:$J$1011))</f>
        <v/>
      </c>
      <c r="M53" s="22" t="str">
        <f>IF(OR($B53="", $C53=""), "", SUMIF('Time Entries'!$S$12:$S$1011, _xlfn.CONCAT(M$10, " - ", $Y53), 'Time Entries'!$D$12:$D$1011)+SUMIF('Time Entries'!$T$12:$T$1011, _xlfn.CONCAT(M$10, " - ", $Y53), 'Time Entries'!$F$12:$F$1011)+SUMIF('Time Entries'!$U$12:$U$1011, _xlfn.CONCAT(M$10, " - ", $Y53), 'Time Entries'!$H$12:$H$1011)+SUMIF('Time Entries'!$V$12:$V$1011, _xlfn.CONCAT(M$10, " - ", $Y53), 'Time Entries'!$J$12:$J$1011))</f>
        <v/>
      </c>
      <c r="N53" s="22" t="str">
        <f>IF(OR($B53="", $C53=""), "", SUMIF('Time Entries'!$S$12:$S$1011, _xlfn.CONCAT(N$10, " - ", $Y53), 'Time Entries'!$D$12:$D$1011)+SUMIF('Time Entries'!$T$12:$T$1011, _xlfn.CONCAT(N$10, " - ", $Y53), 'Time Entries'!$F$12:$F$1011)+SUMIF('Time Entries'!$U$12:$U$1011, _xlfn.CONCAT(N$10, " - ", $Y53), 'Time Entries'!$H$12:$H$1011)+SUMIF('Time Entries'!$V$12:$V$1011, _xlfn.CONCAT(N$10, " - ", $Y53), 'Time Entries'!$J$12:$J$1011))</f>
        <v/>
      </c>
      <c r="O53" s="22" t="str">
        <f>IF(OR($B53="", $C53=""), "", SUMIF('Time Entries'!$S$12:$S$1011, _xlfn.CONCAT(O$10, " - ", $Y53), 'Time Entries'!$D$12:$D$1011)+SUMIF('Time Entries'!$T$12:$T$1011, _xlfn.CONCAT(O$10, " - ", $Y53), 'Time Entries'!$F$12:$F$1011)+SUMIF('Time Entries'!$U$12:$U$1011, _xlfn.CONCAT(O$10, " - ", $Y53), 'Time Entries'!$H$12:$H$1011)+SUMIF('Time Entries'!$V$12:$V$1011, _xlfn.CONCAT(O$10, " - ", $Y53), 'Time Entries'!$J$12:$J$1011))</f>
        <v/>
      </c>
      <c r="P53" s="22" t="str">
        <f>IF(OR($B53="", $C53=""), "", SUMIF('Time Entries'!$S$12:$S$1011, _xlfn.CONCAT(P$10, " - ", $Y53), 'Time Entries'!$D$12:$D$1011)+SUMIF('Time Entries'!$T$12:$T$1011, _xlfn.CONCAT(P$10, " - ", $Y53), 'Time Entries'!$F$12:$F$1011)+SUMIF('Time Entries'!$U$12:$U$1011, _xlfn.CONCAT(P$10, " - ", $Y53), 'Time Entries'!$H$12:$H$1011)+SUMIF('Time Entries'!$V$12:$V$1011, _xlfn.CONCAT(P$10, " - ", $Y53), 'Time Entries'!$J$12:$J$1011))</f>
        <v/>
      </c>
      <c r="Q53" s="22" t="str">
        <f>IF(OR($B53="", $C53=""), "", SUMIF('Time Entries'!$S$12:$S$1011, _xlfn.CONCAT(Q$10, " - ", $Y53), 'Time Entries'!$D$12:$D$1011)+SUMIF('Time Entries'!$T$12:$T$1011, _xlfn.CONCAT(Q$10, " - ", $Y53), 'Time Entries'!$F$12:$F$1011)+SUMIF('Time Entries'!$U$12:$U$1011, _xlfn.CONCAT(Q$10, " - ", $Y53), 'Time Entries'!$H$12:$H$1011)+SUMIF('Time Entries'!$V$12:$V$1011, _xlfn.CONCAT(Q$10, " - ", $Y53), 'Time Entries'!$J$12:$J$1011))</f>
        <v/>
      </c>
      <c r="R53" s="22" t="str">
        <f>IF(OR($B53="", $C53=""), "", SUMIF('Time Entries'!$S$12:$S$1011, _xlfn.CONCAT(R$10, " - ", $Y53), 'Time Entries'!$D$12:$D$1011)+SUMIF('Time Entries'!$T$12:$T$1011, _xlfn.CONCAT(R$10, " - ", $Y53), 'Time Entries'!$F$12:$F$1011)+SUMIF('Time Entries'!$U$12:$U$1011, _xlfn.CONCAT(R$10, " - ", $Y53), 'Time Entries'!$H$12:$H$1011)+SUMIF('Time Entries'!$V$12:$V$1011, _xlfn.CONCAT(R$10, " - ", $Y53), 'Time Entries'!$J$12:$J$1011))</f>
        <v/>
      </c>
      <c r="S53" s="22" t="str">
        <f>IF(OR($B53="", $C53=""), "", SUMIF('Time Entries'!$S$12:$S$1011, _xlfn.CONCAT(S$10, " - ", $Y53), 'Time Entries'!$D$12:$D$1011)+SUMIF('Time Entries'!$T$12:$T$1011, _xlfn.CONCAT(S$10, " - ", $Y53), 'Time Entries'!$F$12:$F$1011)+SUMIF('Time Entries'!$U$12:$U$1011, _xlfn.CONCAT(S$10, " - ", $Y53), 'Time Entries'!$H$12:$H$1011)+SUMIF('Time Entries'!$V$12:$V$1011, _xlfn.CONCAT(S$10, " - ", $Y53), 'Time Entries'!$J$12:$J$1011))</f>
        <v/>
      </c>
      <c r="T53" s="24" t="str">
        <f>IF(OR($B53="", $C53=""), "", SUMIF('Time Entries'!$S$12:$S$1011, _xlfn.CONCAT(T$10, " - ", $Y53), 'Time Entries'!$D$12:$D$1011)+SUMIF('Time Entries'!$T$12:$T$1011, _xlfn.CONCAT(T$10, " - ", $Y53), 'Time Entries'!$F$12:$F$1011)+SUMIF('Time Entries'!$U$12:$U$1011, _xlfn.CONCAT(T$10, " - ", $Y53), 'Time Entries'!$H$12:$H$1011)+SUMIF('Time Entries'!$V$12:$V$1011, _xlfn.CONCAT(T$10, " - ", $Y53), 'Time Entries'!$J$12:$J$1011))</f>
        <v/>
      </c>
      <c r="U53" s="48"/>
      <c r="W53" s="17" t="str">
        <f t="shared" si="4"/>
        <v/>
      </c>
      <c r="Y53" s="17" t="str">
        <f t="shared" si="5"/>
        <v/>
      </c>
      <c r="AD53" s="17" t="str">
        <f t="shared" si="6"/>
        <v/>
      </c>
      <c r="AF53" s="17" t="str">
        <f t="shared" si="7"/>
        <v/>
      </c>
      <c r="AH53" s="17" t="str">
        <f>IF($B53="", "", IF(COUNTIF($B$12:$B53, $B53)&gt;1, "", $B53))</f>
        <v/>
      </c>
      <c r="AI53" s="17" t="str">
        <f>IF($AH53="", "", COUNTIF($AH$12:$AH$261, "&lt;"&amp;$AH53)+1+COUNTIF($AH$12:$AH53, $AH53)-1-$AH$10)</f>
        <v/>
      </c>
      <c r="AK53" s="17" t="str">
        <f t="shared" si="8"/>
        <v/>
      </c>
      <c r="AL53" s="17" t="str">
        <f>IF($AK53="", "", COUNTIF($AK$12:$AK$261, "&lt;"&amp;$AK53)+1+COUNTIF($AK$12:$AK53, $AK53)-1-$AK$10)</f>
        <v/>
      </c>
    </row>
    <row r="54" spans="1:38" x14ac:dyDescent="0.25">
      <c r="A54" s="48"/>
      <c r="B54" s="57"/>
      <c r="C54" s="58"/>
      <c r="D54" s="59"/>
      <c r="E54" s="48"/>
      <c r="F54" s="27" t="str">
        <f t="shared" si="2"/>
        <v/>
      </c>
      <c r="G54" s="27" t="str">
        <f t="shared" si="3"/>
        <v/>
      </c>
      <c r="H54" s="48"/>
      <c r="I54" s="31" t="str">
        <f>IF(OR($B54="", $C54=""), "", SUMIF('Time Entries'!$S$12:$S$1011, _xlfn.CONCAT(I$10, " - ", $Y54), 'Time Entries'!$D$12:$D$1011)+SUMIF('Time Entries'!$T$12:$T$1011, _xlfn.CONCAT(I$10, " - ", $Y54), 'Time Entries'!$F$12:$F$1011)+SUMIF('Time Entries'!$U$12:$U$1011, _xlfn.CONCAT(I$10, " - ", $Y54), 'Time Entries'!$H$12:$H$1011)+SUMIF('Time Entries'!$V$12:$V$1011, _xlfn.CONCAT(I$10, " - ", $Y54), 'Time Entries'!$J$12:$J$1011))</f>
        <v/>
      </c>
      <c r="J54" s="22" t="str">
        <f>IF(OR($B54="", $C54=""), "", SUMIF('Time Entries'!$S$12:$S$1011, _xlfn.CONCAT(J$10, " - ", $Y54), 'Time Entries'!$D$12:$D$1011)+SUMIF('Time Entries'!$T$12:$T$1011, _xlfn.CONCAT(J$10, " - ", $Y54), 'Time Entries'!$F$12:$F$1011)+SUMIF('Time Entries'!$U$12:$U$1011, _xlfn.CONCAT(J$10, " - ", $Y54), 'Time Entries'!$H$12:$H$1011)+SUMIF('Time Entries'!$V$12:$V$1011, _xlfn.CONCAT(J$10, " - ", $Y54), 'Time Entries'!$J$12:$J$1011))</f>
        <v/>
      </c>
      <c r="K54" s="22" t="str">
        <f>IF(OR($B54="", $C54=""), "", SUMIF('Time Entries'!$S$12:$S$1011, _xlfn.CONCAT(K$10, " - ", $Y54), 'Time Entries'!$D$12:$D$1011)+SUMIF('Time Entries'!$T$12:$T$1011, _xlfn.CONCAT(K$10, " - ", $Y54), 'Time Entries'!$F$12:$F$1011)+SUMIF('Time Entries'!$U$12:$U$1011, _xlfn.CONCAT(K$10, " - ", $Y54), 'Time Entries'!$H$12:$H$1011)+SUMIF('Time Entries'!$V$12:$V$1011, _xlfn.CONCAT(K$10, " - ", $Y54), 'Time Entries'!$J$12:$J$1011))</f>
        <v/>
      </c>
      <c r="L54" s="22" t="str">
        <f>IF(OR($B54="", $C54=""), "", SUMIF('Time Entries'!$S$12:$S$1011, _xlfn.CONCAT(L$10, " - ", $Y54), 'Time Entries'!$D$12:$D$1011)+SUMIF('Time Entries'!$T$12:$T$1011, _xlfn.CONCAT(L$10, " - ", $Y54), 'Time Entries'!$F$12:$F$1011)+SUMIF('Time Entries'!$U$12:$U$1011, _xlfn.CONCAT(L$10, " - ", $Y54), 'Time Entries'!$H$12:$H$1011)+SUMIF('Time Entries'!$V$12:$V$1011, _xlfn.CONCAT(L$10, " - ", $Y54), 'Time Entries'!$J$12:$J$1011))</f>
        <v/>
      </c>
      <c r="M54" s="22" t="str">
        <f>IF(OR($B54="", $C54=""), "", SUMIF('Time Entries'!$S$12:$S$1011, _xlfn.CONCAT(M$10, " - ", $Y54), 'Time Entries'!$D$12:$D$1011)+SUMIF('Time Entries'!$T$12:$T$1011, _xlfn.CONCAT(M$10, " - ", $Y54), 'Time Entries'!$F$12:$F$1011)+SUMIF('Time Entries'!$U$12:$U$1011, _xlfn.CONCAT(M$10, " - ", $Y54), 'Time Entries'!$H$12:$H$1011)+SUMIF('Time Entries'!$V$12:$V$1011, _xlfn.CONCAT(M$10, " - ", $Y54), 'Time Entries'!$J$12:$J$1011))</f>
        <v/>
      </c>
      <c r="N54" s="22" t="str">
        <f>IF(OR($B54="", $C54=""), "", SUMIF('Time Entries'!$S$12:$S$1011, _xlfn.CONCAT(N$10, " - ", $Y54), 'Time Entries'!$D$12:$D$1011)+SUMIF('Time Entries'!$T$12:$T$1011, _xlfn.CONCAT(N$10, " - ", $Y54), 'Time Entries'!$F$12:$F$1011)+SUMIF('Time Entries'!$U$12:$U$1011, _xlfn.CONCAT(N$10, " - ", $Y54), 'Time Entries'!$H$12:$H$1011)+SUMIF('Time Entries'!$V$12:$V$1011, _xlfn.CONCAT(N$10, " - ", $Y54), 'Time Entries'!$J$12:$J$1011))</f>
        <v/>
      </c>
      <c r="O54" s="22" t="str">
        <f>IF(OR($B54="", $C54=""), "", SUMIF('Time Entries'!$S$12:$S$1011, _xlfn.CONCAT(O$10, " - ", $Y54), 'Time Entries'!$D$12:$D$1011)+SUMIF('Time Entries'!$T$12:$T$1011, _xlfn.CONCAT(O$10, " - ", $Y54), 'Time Entries'!$F$12:$F$1011)+SUMIF('Time Entries'!$U$12:$U$1011, _xlfn.CONCAT(O$10, " - ", $Y54), 'Time Entries'!$H$12:$H$1011)+SUMIF('Time Entries'!$V$12:$V$1011, _xlfn.CONCAT(O$10, " - ", $Y54), 'Time Entries'!$J$12:$J$1011))</f>
        <v/>
      </c>
      <c r="P54" s="22" t="str">
        <f>IF(OR($B54="", $C54=""), "", SUMIF('Time Entries'!$S$12:$S$1011, _xlfn.CONCAT(P$10, " - ", $Y54), 'Time Entries'!$D$12:$D$1011)+SUMIF('Time Entries'!$T$12:$T$1011, _xlfn.CONCAT(P$10, " - ", $Y54), 'Time Entries'!$F$12:$F$1011)+SUMIF('Time Entries'!$U$12:$U$1011, _xlfn.CONCAT(P$10, " - ", $Y54), 'Time Entries'!$H$12:$H$1011)+SUMIF('Time Entries'!$V$12:$V$1011, _xlfn.CONCAT(P$10, " - ", $Y54), 'Time Entries'!$J$12:$J$1011))</f>
        <v/>
      </c>
      <c r="Q54" s="22" t="str">
        <f>IF(OR($B54="", $C54=""), "", SUMIF('Time Entries'!$S$12:$S$1011, _xlfn.CONCAT(Q$10, " - ", $Y54), 'Time Entries'!$D$12:$D$1011)+SUMIF('Time Entries'!$T$12:$T$1011, _xlfn.CONCAT(Q$10, " - ", $Y54), 'Time Entries'!$F$12:$F$1011)+SUMIF('Time Entries'!$U$12:$U$1011, _xlfn.CONCAT(Q$10, " - ", $Y54), 'Time Entries'!$H$12:$H$1011)+SUMIF('Time Entries'!$V$12:$V$1011, _xlfn.CONCAT(Q$10, " - ", $Y54), 'Time Entries'!$J$12:$J$1011))</f>
        <v/>
      </c>
      <c r="R54" s="22" t="str">
        <f>IF(OR($B54="", $C54=""), "", SUMIF('Time Entries'!$S$12:$S$1011, _xlfn.CONCAT(R$10, " - ", $Y54), 'Time Entries'!$D$12:$D$1011)+SUMIF('Time Entries'!$T$12:$T$1011, _xlfn.CONCAT(R$10, " - ", $Y54), 'Time Entries'!$F$12:$F$1011)+SUMIF('Time Entries'!$U$12:$U$1011, _xlfn.CONCAT(R$10, " - ", $Y54), 'Time Entries'!$H$12:$H$1011)+SUMIF('Time Entries'!$V$12:$V$1011, _xlfn.CONCAT(R$10, " - ", $Y54), 'Time Entries'!$J$12:$J$1011))</f>
        <v/>
      </c>
      <c r="S54" s="22" t="str">
        <f>IF(OR($B54="", $C54=""), "", SUMIF('Time Entries'!$S$12:$S$1011, _xlfn.CONCAT(S$10, " - ", $Y54), 'Time Entries'!$D$12:$D$1011)+SUMIF('Time Entries'!$T$12:$T$1011, _xlfn.CONCAT(S$10, " - ", $Y54), 'Time Entries'!$F$12:$F$1011)+SUMIF('Time Entries'!$U$12:$U$1011, _xlfn.CONCAT(S$10, " - ", $Y54), 'Time Entries'!$H$12:$H$1011)+SUMIF('Time Entries'!$V$12:$V$1011, _xlfn.CONCAT(S$10, " - ", $Y54), 'Time Entries'!$J$12:$J$1011))</f>
        <v/>
      </c>
      <c r="T54" s="24" t="str">
        <f>IF(OR($B54="", $C54=""), "", SUMIF('Time Entries'!$S$12:$S$1011, _xlfn.CONCAT(T$10, " - ", $Y54), 'Time Entries'!$D$12:$D$1011)+SUMIF('Time Entries'!$T$12:$T$1011, _xlfn.CONCAT(T$10, " - ", $Y54), 'Time Entries'!$F$12:$F$1011)+SUMIF('Time Entries'!$U$12:$U$1011, _xlfn.CONCAT(T$10, " - ", $Y54), 'Time Entries'!$H$12:$H$1011)+SUMIF('Time Entries'!$V$12:$V$1011, _xlfn.CONCAT(T$10, " - ", $Y54), 'Time Entries'!$J$12:$J$1011))</f>
        <v/>
      </c>
      <c r="U54" s="48"/>
      <c r="W54" s="17" t="str">
        <f t="shared" si="4"/>
        <v/>
      </c>
      <c r="Y54" s="17" t="str">
        <f t="shared" si="5"/>
        <v/>
      </c>
      <c r="AD54" s="17" t="str">
        <f t="shared" si="6"/>
        <v/>
      </c>
      <c r="AF54" s="17" t="str">
        <f t="shared" si="7"/>
        <v/>
      </c>
      <c r="AH54" s="17" t="str">
        <f>IF($B54="", "", IF(COUNTIF($B$12:$B54, $B54)&gt;1, "", $B54))</f>
        <v/>
      </c>
      <c r="AI54" s="17" t="str">
        <f>IF($AH54="", "", COUNTIF($AH$12:$AH$261, "&lt;"&amp;$AH54)+1+COUNTIF($AH$12:$AH54, $AH54)-1-$AH$10)</f>
        <v/>
      </c>
      <c r="AK54" s="17" t="str">
        <f t="shared" si="8"/>
        <v/>
      </c>
      <c r="AL54" s="17" t="str">
        <f>IF($AK54="", "", COUNTIF($AK$12:$AK$261, "&lt;"&amp;$AK54)+1+COUNTIF($AK$12:$AK54, $AK54)-1-$AK$10)</f>
        <v/>
      </c>
    </row>
    <row r="55" spans="1:38" x14ac:dyDescent="0.25">
      <c r="A55" s="48"/>
      <c r="B55" s="57"/>
      <c r="C55" s="58"/>
      <c r="D55" s="59"/>
      <c r="E55" s="48"/>
      <c r="F55" s="27" t="str">
        <f t="shared" si="2"/>
        <v/>
      </c>
      <c r="G55" s="27" t="str">
        <f t="shared" si="3"/>
        <v/>
      </c>
      <c r="H55" s="48"/>
      <c r="I55" s="31" t="str">
        <f>IF(OR($B55="", $C55=""), "", SUMIF('Time Entries'!$S$12:$S$1011, _xlfn.CONCAT(I$10, " - ", $Y55), 'Time Entries'!$D$12:$D$1011)+SUMIF('Time Entries'!$T$12:$T$1011, _xlfn.CONCAT(I$10, " - ", $Y55), 'Time Entries'!$F$12:$F$1011)+SUMIF('Time Entries'!$U$12:$U$1011, _xlfn.CONCAT(I$10, " - ", $Y55), 'Time Entries'!$H$12:$H$1011)+SUMIF('Time Entries'!$V$12:$V$1011, _xlfn.CONCAT(I$10, " - ", $Y55), 'Time Entries'!$J$12:$J$1011))</f>
        <v/>
      </c>
      <c r="J55" s="22" t="str">
        <f>IF(OR($B55="", $C55=""), "", SUMIF('Time Entries'!$S$12:$S$1011, _xlfn.CONCAT(J$10, " - ", $Y55), 'Time Entries'!$D$12:$D$1011)+SUMIF('Time Entries'!$T$12:$T$1011, _xlfn.CONCAT(J$10, " - ", $Y55), 'Time Entries'!$F$12:$F$1011)+SUMIF('Time Entries'!$U$12:$U$1011, _xlfn.CONCAT(J$10, " - ", $Y55), 'Time Entries'!$H$12:$H$1011)+SUMIF('Time Entries'!$V$12:$V$1011, _xlfn.CONCAT(J$10, " - ", $Y55), 'Time Entries'!$J$12:$J$1011))</f>
        <v/>
      </c>
      <c r="K55" s="22" t="str">
        <f>IF(OR($B55="", $C55=""), "", SUMIF('Time Entries'!$S$12:$S$1011, _xlfn.CONCAT(K$10, " - ", $Y55), 'Time Entries'!$D$12:$D$1011)+SUMIF('Time Entries'!$T$12:$T$1011, _xlfn.CONCAT(K$10, " - ", $Y55), 'Time Entries'!$F$12:$F$1011)+SUMIF('Time Entries'!$U$12:$U$1011, _xlfn.CONCAT(K$10, " - ", $Y55), 'Time Entries'!$H$12:$H$1011)+SUMIF('Time Entries'!$V$12:$V$1011, _xlfn.CONCAT(K$10, " - ", $Y55), 'Time Entries'!$J$12:$J$1011))</f>
        <v/>
      </c>
      <c r="L55" s="22" t="str">
        <f>IF(OR($B55="", $C55=""), "", SUMIF('Time Entries'!$S$12:$S$1011, _xlfn.CONCAT(L$10, " - ", $Y55), 'Time Entries'!$D$12:$D$1011)+SUMIF('Time Entries'!$T$12:$T$1011, _xlfn.CONCAT(L$10, " - ", $Y55), 'Time Entries'!$F$12:$F$1011)+SUMIF('Time Entries'!$U$12:$U$1011, _xlfn.CONCAT(L$10, " - ", $Y55), 'Time Entries'!$H$12:$H$1011)+SUMIF('Time Entries'!$V$12:$V$1011, _xlfn.CONCAT(L$10, " - ", $Y55), 'Time Entries'!$J$12:$J$1011))</f>
        <v/>
      </c>
      <c r="M55" s="22" t="str">
        <f>IF(OR($B55="", $C55=""), "", SUMIF('Time Entries'!$S$12:$S$1011, _xlfn.CONCAT(M$10, " - ", $Y55), 'Time Entries'!$D$12:$D$1011)+SUMIF('Time Entries'!$T$12:$T$1011, _xlfn.CONCAT(M$10, " - ", $Y55), 'Time Entries'!$F$12:$F$1011)+SUMIF('Time Entries'!$U$12:$U$1011, _xlfn.CONCAT(M$10, " - ", $Y55), 'Time Entries'!$H$12:$H$1011)+SUMIF('Time Entries'!$V$12:$V$1011, _xlfn.CONCAT(M$10, " - ", $Y55), 'Time Entries'!$J$12:$J$1011))</f>
        <v/>
      </c>
      <c r="N55" s="22" t="str">
        <f>IF(OR($B55="", $C55=""), "", SUMIF('Time Entries'!$S$12:$S$1011, _xlfn.CONCAT(N$10, " - ", $Y55), 'Time Entries'!$D$12:$D$1011)+SUMIF('Time Entries'!$T$12:$T$1011, _xlfn.CONCAT(N$10, " - ", $Y55), 'Time Entries'!$F$12:$F$1011)+SUMIF('Time Entries'!$U$12:$U$1011, _xlfn.CONCAT(N$10, " - ", $Y55), 'Time Entries'!$H$12:$H$1011)+SUMIF('Time Entries'!$V$12:$V$1011, _xlfn.CONCAT(N$10, " - ", $Y55), 'Time Entries'!$J$12:$J$1011))</f>
        <v/>
      </c>
      <c r="O55" s="22" t="str">
        <f>IF(OR($B55="", $C55=""), "", SUMIF('Time Entries'!$S$12:$S$1011, _xlfn.CONCAT(O$10, " - ", $Y55), 'Time Entries'!$D$12:$D$1011)+SUMIF('Time Entries'!$T$12:$T$1011, _xlfn.CONCAT(O$10, " - ", $Y55), 'Time Entries'!$F$12:$F$1011)+SUMIF('Time Entries'!$U$12:$U$1011, _xlfn.CONCAT(O$10, " - ", $Y55), 'Time Entries'!$H$12:$H$1011)+SUMIF('Time Entries'!$V$12:$V$1011, _xlfn.CONCAT(O$10, " - ", $Y55), 'Time Entries'!$J$12:$J$1011))</f>
        <v/>
      </c>
      <c r="P55" s="22" t="str">
        <f>IF(OR($B55="", $C55=""), "", SUMIF('Time Entries'!$S$12:$S$1011, _xlfn.CONCAT(P$10, " - ", $Y55), 'Time Entries'!$D$12:$D$1011)+SUMIF('Time Entries'!$T$12:$T$1011, _xlfn.CONCAT(P$10, " - ", $Y55), 'Time Entries'!$F$12:$F$1011)+SUMIF('Time Entries'!$U$12:$U$1011, _xlfn.CONCAT(P$10, " - ", $Y55), 'Time Entries'!$H$12:$H$1011)+SUMIF('Time Entries'!$V$12:$V$1011, _xlfn.CONCAT(P$10, " - ", $Y55), 'Time Entries'!$J$12:$J$1011))</f>
        <v/>
      </c>
      <c r="Q55" s="22" t="str">
        <f>IF(OR($B55="", $C55=""), "", SUMIF('Time Entries'!$S$12:$S$1011, _xlfn.CONCAT(Q$10, " - ", $Y55), 'Time Entries'!$D$12:$D$1011)+SUMIF('Time Entries'!$T$12:$T$1011, _xlfn.CONCAT(Q$10, " - ", $Y55), 'Time Entries'!$F$12:$F$1011)+SUMIF('Time Entries'!$U$12:$U$1011, _xlfn.CONCAT(Q$10, " - ", $Y55), 'Time Entries'!$H$12:$H$1011)+SUMIF('Time Entries'!$V$12:$V$1011, _xlfn.CONCAT(Q$10, " - ", $Y55), 'Time Entries'!$J$12:$J$1011))</f>
        <v/>
      </c>
      <c r="R55" s="22" t="str">
        <f>IF(OR($B55="", $C55=""), "", SUMIF('Time Entries'!$S$12:$S$1011, _xlfn.CONCAT(R$10, " - ", $Y55), 'Time Entries'!$D$12:$D$1011)+SUMIF('Time Entries'!$T$12:$T$1011, _xlfn.CONCAT(R$10, " - ", $Y55), 'Time Entries'!$F$12:$F$1011)+SUMIF('Time Entries'!$U$12:$U$1011, _xlfn.CONCAT(R$10, " - ", $Y55), 'Time Entries'!$H$12:$H$1011)+SUMIF('Time Entries'!$V$12:$V$1011, _xlfn.CONCAT(R$10, " - ", $Y55), 'Time Entries'!$J$12:$J$1011))</f>
        <v/>
      </c>
      <c r="S55" s="22" t="str">
        <f>IF(OR($B55="", $C55=""), "", SUMIF('Time Entries'!$S$12:$S$1011, _xlfn.CONCAT(S$10, " - ", $Y55), 'Time Entries'!$D$12:$D$1011)+SUMIF('Time Entries'!$T$12:$T$1011, _xlfn.CONCAT(S$10, " - ", $Y55), 'Time Entries'!$F$12:$F$1011)+SUMIF('Time Entries'!$U$12:$U$1011, _xlfn.CONCAT(S$10, " - ", $Y55), 'Time Entries'!$H$12:$H$1011)+SUMIF('Time Entries'!$V$12:$V$1011, _xlfn.CONCAT(S$10, " - ", $Y55), 'Time Entries'!$J$12:$J$1011))</f>
        <v/>
      </c>
      <c r="T55" s="24" t="str">
        <f>IF(OR($B55="", $C55=""), "", SUMIF('Time Entries'!$S$12:$S$1011, _xlfn.CONCAT(T$10, " - ", $Y55), 'Time Entries'!$D$12:$D$1011)+SUMIF('Time Entries'!$T$12:$T$1011, _xlfn.CONCAT(T$10, " - ", $Y55), 'Time Entries'!$F$12:$F$1011)+SUMIF('Time Entries'!$U$12:$U$1011, _xlfn.CONCAT(T$10, " - ", $Y55), 'Time Entries'!$H$12:$H$1011)+SUMIF('Time Entries'!$V$12:$V$1011, _xlfn.CONCAT(T$10, " - ", $Y55), 'Time Entries'!$J$12:$J$1011))</f>
        <v/>
      </c>
      <c r="U55" s="48"/>
      <c r="W55" s="17" t="str">
        <f t="shared" si="4"/>
        <v/>
      </c>
      <c r="Y55" s="17" t="str">
        <f t="shared" si="5"/>
        <v/>
      </c>
      <c r="AD55" s="17" t="str">
        <f t="shared" si="6"/>
        <v/>
      </c>
      <c r="AF55" s="17" t="str">
        <f t="shared" si="7"/>
        <v/>
      </c>
      <c r="AH55" s="17" t="str">
        <f>IF($B55="", "", IF(COUNTIF($B$12:$B55, $B55)&gt;1, "", $B55))</f>
        <v/>
      </c>
      <c r="AI55" s="17" t="str">
        <f>IF($AH55="", "", COUNTIF($AH$12:$AH$261, "&lt;"&amp;$AH55)+1+COUNTIF($AH$12:$AH55, $AH55)-1-$AH$10)</f>
        <v/>
      </c>
      <c r="AK55" s="17" t="str">
        <f t="shared" si="8"/>
        <v/>
      </c>
      <c r="AL55" s="17" t="str">
        <f>IF($AK55="", "", COUNTIF($AK$12:$AK$261, "&lt;"&amp;$AK55)+1+COUNTIF($AK$12:$AK55, $AK55)-1-$AK$10)</f>
        <v/>
      </c>
    </row>
    <row r="56" spans="1:38" x14ac:dyDescent="0.25">
      <c r="A56" s="48"/>
      <c r="B56" s="57"/>
      <c r="C56" s="58"/>
      <c r="D56" s="59"/>
      <c r="E56" s="48"/>
      <c r="F56" s="27" t="str">
        <f t="shared" si="2"/>
        <v/>
      </c>
      <c r="G56" s="27" t="str">
        <f t="shared" si="3"/>
        <v/>
      </c>
      <c r="H56" s="48"/>
      <c r="I56" s="31" t="str">
        <f>IF(OR($B56="", $C56=""), "", SUMIF('Time Entries'!$S$12:$S$1011, _xlfn.CONCAT(I$10, " - ", $Y56), 'Time Entries'!$D$12:$D$1011)+SUMIF('Time Entries'!$T$12:$T$1011, _xlfn.CONCAT(I$10, " - ", $Y56), 'Time Entries'!$F$12:$F$1011)+SUMIF('Time Entries'!$U$12:$U$1011, _xlfn.CONCAT(I$10, " - ", $Y56), 'Time Entries'!$H$12:$H$1011)+SUMIF('Time Entries'!$V$12:$V$1011, _xlfn.CONCAT(I$10, " - ", $Y56), 'Time Entries'!$J$12:$J$1011))</f>
        <v/>
      </c>
      <c r="J56" s="22" t="str">
        <f>IF(OR($B56="", $C56=""), "", SUMIF('Time Entries'!$S$12:$S$1011, _xlfn.CONCAT(J$10, " - ", $Y56), 'Time Entries'!$D$12:$D$1011)+SUMIF('Time Entries'!$T$12:$T$1011, _xlfn.CONCAT(J$10, " - ", $Y56), 'Time Entries'!$F$12:$F$1011)+SUMIF('Time Entries'!$U$12:$U$1011, _xlfn.CONCAT(J$10, " - ", $Y56), 'Time Entries'!$H$12:$H$1011)+SUMIF('Time Entries'!$V$12:$V$1011, _xlfn.CONCAT(J$10, " - ", $Y56), 'Time Entries'!$J$12:$J$1011))</f>
        <v/>
      </c>
      <c r="K56" s="22" t="str">
        <f>IF(OR($B56="", $C56=""), "", SUMIF('Time Entries'!$S$12:$S$1011, _xlfn.CONCAT(K$10, " - ", $Y56), 'Time Entries'!$D$12:$D$1011)+SUMIF('Time Entries'!$T$12:$T$1011, _xlfn.CONCAT(K$10, " - ", $Y56), 'Time Entries'!$F$12:$F$1011)+SUMIF('Time Entries'!$U$12:$U$1011, _xlfn.CONCAT(K$10, " - ", $Y56), 'Time Entries'!$H$12:$H$1011)+SUMIF('Time Entries'!$V$12:$V$1011, _xlfn.CONCAT(K$10, " - ", $Y56), 'Time Entries'!$J$12:$J$1011))</f>
        <v/>
      </c>
      <c r="L56" s="22" t="str">
        <f>IF(OR($B56="", $C56=""), "", SUMIF('Time Entries'!$S$12:$S$1011, _xlfn.CONCAT(L$10, " - ", $Y56), 'Time Entries'!$D$12:$D$1011)+SUMIF('Time Entries'!$T$12:$T$1011, _xlfn.CONCAT(L$10, " - ", $Y56), 'Time Entries'!$F$12:$F$1011)+SUMIF('Time Entries'!$U$12:$U$1011, _xlfn.CONCAT(L$10, " - ", $Y56), 'Time Entries'!$H$12:$H$1011)+SUMIF('Time Entries'!$V$12:$V$1011, _xlfn.CONCAT(L$10, " - ", $Y56), 'Time Entries'!$J$12:$J$1011))</f>
        <v/>
      </c>
      <c r="M56" s="22" t="str">
        <f>IF(OR($B56="", $C56=""), "", SUMIF('Time Entries'!$S$12:$S$1011, _xlfn.CONCAT(M$10, " - ", $Y56), 'Time Entries'!$D$12:$D$1011)+SUMIF('Time Entries'!$T$12:$T$1011, _xlfn.CONCAT(M$10, " - ", $Y56), 'Time Entries'!$F$12:$F$1011)+SUMIF('Time Entries'!$U$12:$U$1011, _xlfn.CONCAT(M$10, " - ", $Y56), 'Time Entries'!$H$12:$H$1011)+SUMIF('Time Entries'!$V$12:$V$1011, _xlfn.CONCAT(M$10, " - ", $Y56), 'Time Entries'!$J$12:$J$1011))</f>
        <v/>
      </c>
      <c r="N56" s="22" t="str">
        <f>IF(OR($B56="", $C56=""), "", SUMIF('Time Entries'!$S$12:$S$1011, _xlfn.CONCAT(N$10, " - ", $Y56), 'Time Entries'!$D$12:$D$1011)+SUMIF('Time Entries'!$T$12:$T$1011, _xlfn.CONCAT(N$10, " - ", $Y56), 'Time Entries'!$F$12:$F$1011)+SUMIF('Time Entries'!$U$12:$U$1011, _xlfn.CONCAT(N$10, " - ", $Y56), 'Time Entries'!$H$12:$H$1011)+SUMIF('Time Entries'!$V$12:$V$1011, _xlfn.CONCAT(N$10, " - ", $Y56), 'Time Entries'!$J$12:$J$1011))</f>
        <v/>
      </c>
      <c r="O56" s="22" t="str">
        <f>IF(OR($B56="", $C56=""), "", SUMIF('Time Entries'!$S$12:$S$1011, _xlfn.CONCAT(O$10, " - ", $Y56), 'Time Entries'!$D$12:$D$1011)+SUMIF('Time Entries'!$T$12:$T$1011, _xlfn.CONCAT(O$10, " - ", $Y56), 'Time Entries'!$F$12:$F$1011)+SUMIF('Time Entries'!$U$12:$U$1011, _xlfn.CONCAT(O$10, " - ", $Y56), 'Time Entries'!$H$12:$H$1011)+SUMIF('Time Entries'!$V$12:$V$1011, _xlfn.CONCAT(O$10, " - ", $Y56), 'Time Entries'!$J$12:$J$1011))</f>
        <v/>
      </c>
      <c r="P56" s="22" t="str">
        <f>IF(OR($B56="", $C56=""), "", SUMIF('Time Entries'!$S$12:$S$1011, _xlfn.CONCAT(P$10, " - ", $Y56), 'Time Entries'!$D$12:$D$1011)+SUMIF('Time Entries'!$T$12:$T$1011, _xlfn.CONCAT(P$10, " - ", $Y56), 'Time Entries'!$F$12:$F$1011)+SUMIF('Time Entries'!$U$12:$U$1011, _xlfn.CONCAT(P$10, " - ", $Y56), 'Time Entries'!$H$12:$H$1011)+SUMIF('Time Entries'!$V$12:$V$1011, _xlfn.CONCAT(P$10, " - ", $Y56), 'Time Entries'!$J$12:$J$1011))</f>
        <v/>
      </c>
      <c r="Q56" s="22" t="str">
        <f>IF(OR($B56="", $C56=""), "", SUMIF('Time Entries'!$S$12:$S$1011, _xlfn.CONCAT(Q$10, " - ", $Y56), 'Time Entries'!$D$12:$D$1011)+SUMIF('Time Entries'!$T$12:$T$1011, _xlfn.CONCAT(Q$10, " - ", $Y56), 'Time Entries'!$F$12:$F$1011)+SUMIF('Time Entries'!$U$12:$U$1011, _xlfn.CONCAT(Q$10, " - ", $Y56), 'Time Entries'!$H$12:$H$1011)+SUMIF('Time Entries'!$V$12:$V$1011, _xlfn.CONCAT(Q$10, " - ", $Y56), 'Time Entries'!$J$12:$J$1011))</f>
        <v/>
      </c>
      <c r="R56" s="22" t="str">
        <f>IF(OR($B56="", $C56=""), "", SUMIF('Time Entries'!$S$12:$S$1011, _xlfn.CONCAT(R$10, " - ", $Y56), 'Time Entries'!$D$12:$D$1011)+SUMIF('Time Entries'!$T$12:$T$1011, _xlfn.CONCAT(R$10, " - ", $Y56), 'Time Entries'!$F$12:$F$1011)+SUMIF('Time Entries'!$U$12:$U$1011, _xlfn.CONCAT(R$10, " - ", $Y56), 'Time Entries'!$H$12:$H$1011)+SUMIF('Time Entries'!$V$12:$V$1011, _xlfn.CONCAT(R$10, " - ", $Y56), 'Time Entries'!$J$12:$J$1011))</f>
        <v/>
      </c>
      <c r="S56" s="22" t="str">
        <f>IF(OR($B56="", $C56=""), "", SUMIF('Time Entries'!$S$12:$S$1011, _xlfn.CONCAT(S$10, " - ", $Y56), 'Time Entries'!$D$12:$D$1011)+SUMIF('Time Entries'!$T$12:$T$1011, _xlfn.CONCAT(S$10, " - ", $Y56), 'Time Entries'!$F$12:$F$1011)+SUMIF('Time Entries'!$U$12:$U$1011, _xlfn.CONCAT(S$10, " - ", $Y56), 'Time Entries'!$H$12:$H$1011)+SUMIF('Time Entries'!$V$12:$V$1011, _xlfn.CONCAT(S$10, " - ", $Y56), 'Time Entries'!$J$12:$J$1011))</f>
        <v/>
      </c>
      <c r="T56" s="24" t="str">
        <f>IF(OR($B56="", $C56=""), "", SUMIF('Time Entries'!$S$12:$S$1011, _xlfn.CONCAT(T$10, " - ", $Y56), 'Time Entries'!$D$12:$D$1011)+SUMIF('Time Entries'!$T$12:$T$1011, _xlfn.CONCAT(T$10, " - ", $Y56), 'Time Entries'!$F$12:$F$1011)+SUMIF('Time Entries'!$U$12:$U$1011, _xlfn.CONCAT(T$10, " - ", $Y56), 'Time Entries'!$H$12:$H$1011)+SUMIF('Time Entries'!$V$12:$V$1011, _xlfn.CONCAT(T$10, " - ", $Y56), 'Time Entries'!$J$12:$J$1011))</f>
        <v/>
      </c>
      <c r="U56" s="48"/>
      <c r="W56" s="17" t="str">
        <f t="shared" si="4"/>
        <v/>
      </c>
      <c r="Y56" s="17" t="str">
        <f t="shared" si="5"/>
        <v/>
      </c>
      <c r="AD56" s="17" t="str">
        <f t="shared" si="6"/>
        <v/>
      </c>
      <c r="AF56" s="17" t="str">
        <f t="shared" si="7"/>
        <v/>
      </c>
      <c r="AH56" s="17" t="str">
        <f>IF($B56="", "", IF(COUNTIF($B$12:$B56, $B56)&gt;1, "", $B56))</f>
        <v/>
      </c>
      <c r="AI56" s="17" t="str">
        <f>IF($AH56="", "", COUNTIF($AH$12:$AH$261, "&lt;"&amp;$AH56)+1+COUNTIF($AH$12:$AH56, $AH56)-1-$AH$10)</f>
        <v/>
      </c>
      <c r="AK56" s="17" t="str">
        <f t="shared" si="8"/>
        <v/>
      </c>
      <c r="AL56" s="17" t="str">
        <f>IF($AK56="", "", COUNTIF($AK$12:$AK$261, "&lt;"&amp;$AK56)+1+COUNTIF($AK$12:$AK56, $AK56)-1-$AK$10)</f>
        <v/>
      </c>
    </row>
    <row r="57" spans="1:38" x14ac:dyDescent="0.25">
      <c r="A57" s="48"/>
      <c r="B57" s="57"/>
      <c r="C57" s="58"/>
      <c r="D57" s="59"/>
      <c r="E57" s="48"/>
      <c r="F57" s="27" t="str">
        <f t="shared" si="2"/>
        <v/>
      </c>
      <c r="G57" s="27" t="str">
        <f t="shared" si="3"/>
        <v/>
      </c>
      <c r="H57" s="48"/>
      <c r="I57" s="31" t="str">
        <f>IF(OR($B57="", $C57=""), "", SUMIF('Time Entries'!$S$12:$S$1011, _xlfn.CONCAT(I$10, " - ", $Y57), 'Time Entries'!$D$12:$D$1011)+SUMIF('Time Entries'!$T$12:$T$1011, _xlfn.CONCAT(I$10, " - ", $Y57), 'Time Entries'!$F$12:$F$1011)+SUMIF('Time Entries'!$U$12:$U$1011, _xlfn.CONCAT(I$10, " - ", $Y57), 'Time Entries'!$H$12:$H$1011)+SUMIF('Time Entries'!$V$12:$V$1011, _xlfn.CONCAT(I$10, " - ", $Y57), 'Time Entries'!$J$12:$J$1011))</f>
        <v/>
      </c>
      <c r="J57" s="22" t="str">
        <f>IF(OR($B57="", $C57=""), "", SUMIF('Time Entries'!$S$12:$S$1011, _xlfn.CONCAT(J$10, " - ", $Y57), 'Time Entries'!$D$12:$D$1011)+SUMIF('Time Entries'!$T$12:$T$1011, _xlfn.CONCAT(J$10, " - ", $Y57), 'Time Entries'!$F$12:$F$1011)+SUMIF('Time Entries'!$U$12:$U$1011, _xlfn.CONCAT(J$10, " - ", $Y57), 'Time Entries'!$H$12:$H$1011)+SUMIF('Time Entries'!$V$12:$V$1011, _xlfn.CONCAT(J$10, " - ", $Y57), 'Time Entries'!$J$12:$J$1011))</f>
        <v/>
      </c>
      <c r="K57" s="22" t="str">
        <f>IF(OR($B57="", $C57=""), "", SUMIF('Time Entries'!$S$12:$S$1011, _xlfn.CONCAT(K$10, " - ", $Y57), 'Time Entries'!$D$12:$D$1011)+SUMIF('Time Entries'!$T$12:$T$1011, _xlfn.CONCAT(K$10, " - ", $Y57), 'Time Entries'!$F$12:$F$1011)+SUMIF('Time Entries'!$U$12:$U$1011, _xlfn.CONCAT(K$10, " - ", $Y57), 'Time Entries'!$H$12:$H$1011)+SUMIF('Time Entries'!$V$12:$V$1011, _xlfn.CONCAT(K$10, " - ", $Y57), 'Time Entries'!$J$12:$J$1011))</f>
        <v/>
      </c>
      <c r="L57" s="22" t="str">
        <f>IF(OR($B57="", $C57=""), "", SUMIF('Time Entries'!$S$12:$S$1011, _xlfn.CONCAT(L$10, " - ", $Y57), 'Time Entries'!$D$12:$D$1011)+SUMIF('Time Entries'!$T$12:$T$1011, _xlfn.CONCAT(L$10, " - ", $Y57), 'Time Entries'!$F$12:$F$1011)+SUMIF('Time Entries'!$U$12:$U$1011, _xlfn.CONCAT(L$10, " - ", $Y57), 'Time Entries'!$H$12:$H$1011)+SUMIF('Time Entries'!$V$12:$V$1011, _xlfn.CONCAT(L$10, " - ", $Y57), 'Time Entries'!$J$12:$J$1011))</f>
        <v/>
      </c>
      <c r="M57" s="22" t="str">
        <f>IF(OR($B57="", $C57=""), "", SUMIF('Time Entries'!$S$12:$S$1011, _xlfn.CONCAT(M$10, " - ", $Y57), 'Time Entries'!$D$12:$D$1011)+SUMIF('Time Entries'!$T$12:$T$1011, _xlfn.CONCAT(M$10, " - ", $Y57), 'Time Entries'!$F$12:$F$1011)+SUMIF('Time Entries'!$U$12:$U$1011, _xlfn.CONCAT(M$10, " - ", $Y57), 'Time Entries'!$H$12:$H$1011)+SUMIF('Time Entries'!$V$12:$V$1011, _xlfn.CONCAT(M$10, " - ", $Y57), 'Time Entries'!$J$12:$J$1011))</f>
        <v/>
      </c>
      <c r="N57" s="22" t="str">
        <f>IF(OR($B57="", $C57=""), "", SUMIF('Time Entries'!$S$12:$S$1011, _xlfn.CONCAT(N$10, " - ", $Y57), 'Time Entries'!$D$12:$D$1011)+SUMIF('Time Entries'!$T$12:$T$1011, _xlfn.CONCAT(N$10, " - ", $Y57), 'Time Entries'!$F$12:$F$1011)+SUMIF('Time Entries'!$U$12:$U$1011, _xlfn.CONCAT(N$10, " - ", $Y57), 'Time Entries'!$H$12:$H$1011)+SUMIF('Time Entries'!$V$12:$V$1011, _xlfn.CONCAT(N$10, " - ", $Y57), 'Time Entries'!$J$12:$J$1011))</f>
        <v/>
      </c>
      <c r="O57" s="22" t="str">
        <f>IF(OR($B57="", $C57=""), "", SUMIF('Time Entries'!$S$12:$S$1011, _xlfn.CONCAT(O$10, " - ", $Y57), 'Time Entries'!$D$12:$D$1011)+SUMIF('Time Entries'!$T$12:$T$1011, _xlfn.CONCAT(O$10, " - ", $Y57), 'Time Entries'!$F$12:$F$1011)+SUMIF('Time Entries'!$U$12:$U$1011, _xlfn.CONCAT(O$10, " - ", $Y57), 'Time Entries'!$H$12:$H$1011)+SUMIF('Time Entries'!$V$12:$V$1011, _xlfn.CONCAT(O$10, " - ", $Y57), 'Time Entries'!$J$12:$J$1011))</f>
        <v/>
      </c>
      <c r="P57" s="22" t="str">
        <f>IF(OR($B57="", $C57=""), "", SUMIF('Time Entries'!$S$12:$S$1011, _xlfn.CONCAT(P$10, " - ", $Y57), 'Time Entries'!$D$12:$D$1011)+SUMIF('Time Entries'!$T$12:$T$1011, _xlfn.CONCAT(P$10, " - ", $Y57), 'Time Entries'!$F$12:$F$1011)+SUMIF('Time Entries'!$U$12:$U$1011, _xlfn.CONCAT(P$10, " - ", $Y57), 'Time Entries'!$H$12:$H$1011)+SUMIF('Time Entries'!$V$12:$V$1011, _xlfn.CONCAT(P$10, " - ", $Y57), 'Time Entries'!$J$12:$J$1011))</f>
        <v/>
      </c>
      <c r="Q57" s="22" t="str">
        <f>IF(OR($B57="", $C57=""), "", SUMIF('Time Entries'!$S$12:$S$1011, _xlfn.CONCAT(Q$10, " - ", $Y57), 'Time Entries'!$D$12:$D$1011)+SUMIF('Time Entries'!$T$12:$T$1011, _xlfn.CONCAT(Q$10, " - ", $Y57), 'Time Entries'!$F$12:$F$1011)+SUMIF('Time Entries'!$U$12:$U$1011, _xlfn.CONCAT(Q$10, " - ", $Y57), 'Time Entries'!$H$12:$H$1011)+SUMIF('Time Entries'!$V$12:$V$1011, _xlfn.CONCAT(Q$10, " - ", $Y57), 'Time Entries'!$J$12:$J$1011))</f>
        <v/>
      </c>
      <c r="R57" s="22" t="str">
        <f>IF(OR($B57="", $C57=""), "", SUMIF('Time Entries'!$S$12:$S$1011, _xlfn.CONCAT(R$10, " - ", $Y57), 'Time Entries'!$D$12:$D$1011)+SUMIF('Time Entries'!$T$12:$T$1011, _xlfn.CONCAT(R$10, " - ", $Y57), 'Time Entries'!$F$12:$F$1011)+SUMIF('Time Entries'!$U$12:$U$1011, _xlfn.CONCAT(R$10, " - ", $Y57), 'Time Entries'!$H$12:$H$1011)+SUMIF('Time Entries'!$V$12:$V$1011, _xlfn.CONCAT(R$10, " - ", $Y57), 'Time Entries'!$J$12:$J$1011))</f>
        <v/>
      </c>
      <c r="S57" s="22" t="str">
        <f>IF(OR($B57="", $C57=""), "", SUMIF('Time Entries'!$S$12:$S$1011, _xlfn.CONCAT(S$10, " - ", $Y57), 'Time Entries'!$D$12:$D$1011)+SUMIF('Time Entries'!$T$12:$T$1011, _xlfn.CONCAT(S$10, " - ", $Y57), 'Time Entries'!$F$12:$F$1011)+SUMIF('Time Entries'!$U$12:$U$1011, _xlfn.CONCAT(S$10, " - ", $Y57), 'Time Entries'!$H$12:$H$1011)+SUMIF('Time Entries'!$V$12:$V$1011, _xlfn.CONCAT(S$10, " - ", $Y57), 'Time Entries'!$J$12:$J$1011))</f>
        <v/>
      </c>
      <c r="T57" s="24" t="str">
        <f>IF(OR($B57="", $C57=""), "", SUMIF('Time Entries'!$S$12:$S$1011, _xlfn.CONCAT(T$10, " - ", $Y57), 'Time Entries'!$D$12:$D$1011)+SUMIF('Time Entries'!$T$12:$T$1011, _xlfn.CONCAT(T$10, " - ", $Y57), 'Time Entries'!$F$12:$F$1011)+SUMIF('Time Entries'!$U$12:$U$1011, _xlfn.CONCAT(T$10, " - ", $Y57), 'Time Entries'!$H$12:$H$1011)+SUMIF('Time Entries'!$V$12:$V$1011, _xlfn.CONCAT(T$10, " - ", $Y57), 'Time Entries'!$J$12:$J$1011))</f>
        <v/>
      </c>
      <c r="U57" s="48"/>
      <c r="W57" s="17" t="str">
        <f t="shared" si="4"/>
        <v/>
      </c>
      <c r="Y57" s="17" t="str">
        <f t="shared" si="5"/>
        <v/>
      </c>
      <c r="AD57" s="17" t="str">
        <f t="shared" si="6"/>
        <v/>
      </c>
      <c r="AF57" s="17" t="str">
        <f t="shared" si="7"/>
        <v/>
      </c>
      <c r="AH57" s="17" t="str">
        <f>IF($B57="", "", IF(COUNTIF($B$12:$B57, $B57)&gt;1, "", $B57))</f>
        <v/>
      </c>
      <c r="AI57" s="17" t="str">
        <f>IF($AH57="", "", COUNTIF($AH$12:$AH$261, "&lt;"&amp;$AH57)+1+COUNTIF($AH$12:$AH57, $AH57)-1-$AH$10)</f>
        <v/>
      </c>
      <c r="AK57" s="17" t="str">
        <f t="shared" si="8"/>
        <v/>
      </c>
      <c r="AL57" s="17" t="str">
        <f>IF($AK57="", "", COUNTIF($AK$12:$AK$261, "&lt;"&amp;$AK57)+1+COUNTIF($AK$12:$AK57, $AK57)-1-$AK$10)</f>
        <v/>
      </c>
    </row>
    <row r="58" spans="1:38" x14ac:dyDescent="0.25">
      <c r="A58" s="48"/>
      <c r="B58" s="57"/>
      <c r="C58" s="58"/>
      <c r="D58" s="59"/>
      <c r="E58" s="48"/>
      <c r="F58" s="27" t="str">
        <f t="shared" si="2"/>
        <v/>
      </c>
      <c r="G58" s="27" t="str">
        <f t="shared" si="3"/>
        <v/>
      </c>
      <c r="H58" s="48"/>
      <c r="I58" s="31" t="str">
        <f>IF(OR($B58="", $C58=""), "", SUMIF('Time Entries'!$S$12:$S$1011, _xlfn.CONCAT(I$10, " - ", $Y58), 'Time Entries'!$D$12:$D$1011)+SUMIF('Time Entries'!$T$12:$T$1011, _xlfn.CONCAT(I$10, " - ", $Y58), 'Time Entries'!$F$12:$F$1011)+SUMIF('Time Entries'!$U$12:$U$1011, _xlfn.CONCAT(I$10, " - ", $Y58), 'Time Entries'!$H$12:$H$1011)+SUMIF('Time Entries'!$V$12:$V$1011, _xlfn.CONCAT(I$10, " - ", $Y58), 'Time Entries'!$J$12:$J$1011))</f>
        <v/>
      </c>
      <c r="J58" s="22" t="str">
        <f>IF(OR($B58="", $C58=""), "", SUMIF('Time Entries'!$S$12:$S$1011, _xlfn.CONCAT(J$10, " - ", $Y58), 'Time Entries'!$D$12:$D$1011)+SUMIF('Time Entries'!$T$12:$T$1011, _xlfn.CONCAT(J$10, " - ", $Y58), 'Time Entries'!$F$12:$F$1011)+SUMIF('Time Entries'!$U$12:$U$1011, _xlfn.CONCAT(J$10, " - ", $Y58), 'Time Entries'!$H$12:$H$1011)+SUMIF('Time Entries'!$V$12:$V$1011, _xlfn.CONCAT(J$10, " - ", $Y58), 'Time Entries'!$J$12:$J$1011))</f>
        <v/>
      </c>
      <c r="K58" s="22" t="str">
        <f>IF(OR($B58="", $C58=""), "", SUMIF('Time Entries'!$S$12:$S$1011, _xlfn.CONCAT(K$10, " - ", $Y58), 'Time Entries'!$D$12:$D$1011)+SUMIF('Time Entries'!$T$12:$T$1011, _xlfn.CONCAT(K$10, " - ", $Y58), 'Time Entries'!$F$12:$F$1011)+SUMIF('Time Entries'!$U$12:$U$1011, _xlfn.CONCAT(K$10, " - ", $Y58), 'Time Entries'!$H$12:$H$1011)+SUMIF('Time Entries'!$V$12:$V$1011, _xlfn.CONCAT(K$10, " - ", $Y58), 'Time Entries'!$J$12:$J$1011))</f>
        <v/>
      </c>
      <c r="L58" s="22" t="str">
        <f>IF(OR($B58="", $C58=""), "", SUMIF('Time Entries'!$S$12:$S$1011, _xlfn.CONCAT(L$10, " - ", $Y58), 'Time Entries'!$D$12:$D$1011)+SUMIF('Time Entries'!$T$12:$T$1011, _xlfn.CONCAT(L$10, " - ", $Y58), 'Time Entries'!$F$12:$F$1011)+SUMIF('Time Entries'!$U$12:$U$1011, _xlfn.CONCAT(L$10, " - ", $Y58), 'Time Entries'!$H$12:$H$1011)+SUMIF('Time Entries'!$V$12:$V$1011, _xlfn.CONCAT(L$10, " - ", $Y58), 'Time Entries'!$J$12:$J$1011))</f>
        <v/>
      </c>
      <c r="M58" s="22" t="str">
        <f>IF(OR($B58="", $C58=""), "", SUMIF('Time Entries'!$S$12:$S$1011, _xlfn.CONCAT(M$10, " - ", $Y58), 'Time Entries'!$D$12:$D$1011)+SUMIF('Time Entries'!$T$12:$T$1011, _xlfn.CONCAT(M$10, " - ", $Y58), 'Time Entries'!$F$12:$F$1011)+SUMIF('Time Entries'!$U$12:$U$1011, _xlfn.CONCAT(M$10, " - ", $Y58), 'Time Entries'!$H$12:$H$1011)+SUMIF('Time Entries'!$V$12:$V$1011, _xlfn.CONCAT(M$10, " - ", $Y58), 'Time Entries'!$J$12:$J$1011))</f>
        <v/>
      </c>
      <c r="N58" s="22" t="str">
        <f>IF(OR($B58="", $C58=""), "", SUMIF('Time Entries'!$S$12:$S$1011, _xlfn.CONCAT(N$10, " - ", $Y58), 'Time Entries'!$D$12:$D$1011)+SUMIF('Time Entries'!$T$12:$T$1011, _xlfn.CONCAT(N$10, " - ", $Y58), 'Time Entries'!$F$12:$F$1011)+SUMIF('Time Entries'!$U$12:$U$1011, _xlfn.CONCAT(N$10, " - ", $Y58), 'Time Entries'!$H$12:$H$1011)+SUMIF('Time Entries'!$V$12:$V$1011, _xlfn.CONCAT(N$10, " - ", $Y58), 'Time Entries'!$J$12:$J$1011))</f>
        <v/>
      </c>
      <c r="O58" s="22" t="str">
        <f>IF(OR($B58="", $C58=""), "", SUMIF('Time Entries'!$S$12:$S$1011, _xlfn.CONCAT(O$10, " - ", $Y58), 'Time Entries'!$D$12:$D$1011)+SUMIF('Time Entries'!$T$12:$T$1011, _xlfn.CONCAT(O$10, " - ", $Y58), 'Time Entries'!$F$12:$F$1011)+SUMIF('Time Entries'!$U$12:$U$1011, _xlfn.CONCAT(O$10, " - ", $Y58), 'Time Entries'!$H$12:$H$1011)+SUMIF('Time Entries'!$V$12:$V$1011, _xlfn.CONCAT(O$10, " - ", $Y58), 'Time Entries'!$J$12:$J$1011))</f>
        <v/>
      </c>
      <c r="P58" s="22" t="str">
        <f>IF(OR($B58="", $C58=""), "", SUMIF('Time Entries'!$S$12:$S$1011, _xlfn.CONCAT(P$10, " - ", $Y58), 'Time Entries'!$D$12:$D$1011)+SUMIF('Time Entries'!$T$12:$T$1011, _xlfn.CONCAT(P$10, " - ", $Y58), 'Time Entries'!$F$12:$F$1011)+SUMIF('Time Entries'!$U$12:$U$1011, _xlfn.CONCAT(P$10, " - ", $Y58), 'Time Entries'!$H$12:$H$1011)+SUMIF('Time Entries'!$V$12:$V$1011, _xlfn.CONCAT(P$10, " - ", $Y58), 'Time Entries'!$J$12:$J$1011))</f>
        <v/>
      </c>
      <c r="Q58" s="22" t="str">
        <f>IF(OR($B58="", $C58=""), "", SUMIF('Time Entries'!$S$12:$S$1011, _xlfn.CONCAT(Q$10, " - ", $Y58), 'Time Entries'!$D$12:$D$1011)+SUMIF('Time Entries'!$T$12:$T$1011, _xlfn.CONCAT(Q$10, " - ", $Y58), 'Time Entries'!$F$12:$F$1011)+SUMIF('Time Entries'!$U$12:$U$1011, _xlfn.CONCAT(Q$10, " - ", $Y58), 'Time Entries'!$H$12:$H$1011)+SUMIF('Time Entries'!$V$12:$V$1011, _xlfn.CONCAT(Q$10, " - ", $Y58), 'Time Entries'!$J$12:$J$1011))</f>
        <v/>
      </c>
      <c r="R58" s="22" t="str">
        <f>IF(OR($B58="", $C58=""), "", SUMIF('Time Entries'!$S$12:$S$1011, _xlfn.CONCAT(R$10, " - ", $Y58), 'Time Entries'!$D$12:$D$1011)+SUMIF('Time Entries'!$T$12:$T$1011, _xlfn.CONCAT(R$10, " - ", $Y58), 'Time Entries'!$F$12:$F$1011)+SUMIF('Time Entries'!$U$12:$U$1011, _xlfn.CONCAT(R$10, " - ", $Y58), 'Time Entries'!$H$12:$H$1011)+SUMIF('Time Entries'!$V$12:$V$1011, _xlfn.CONCAT(R$10, " - ", $Y58), 'Time Entries'!$J$12:$J$1011))</f>
        <v/>
      </c>
      <c r="S58" s="22" t="str">
        <f>IF(OR($B58="", $C58=""), "", SUMIF('Time Entries'!$S$12:$S$1011, _xlfn.CONCAT(S$10, " - ", $Y58), 'Time Entries'!$D$12:$D$1011)+SUMIF('Time Entries'!$T$12:$T$1011, _xlfn.CONCAT(S$10, " - ", $Y58), 'Time Entries'!$F$12:$F$1011)+SUMIF('Time Entries'!$U$12:$U$1011, _xlfn.CONCAT(S$10, " - ", $Y58), 'Time Entries'!$H$12:$H$1011)+SUMIF('Time Entries'!$V$12:$V$1011, _xlfn.CONCAT(S$10, " - ", $Y58), 'Time Entries'!$J$12:$J$1011))</f>
        <v/>
      </c>
      <c r="T58" s="24" t="str">
        <f>IF(OR($B58="", $C58=""), "", SUMIF('Time Entries'!$S$12:$S$1011, _xlfn.CONCAT(T$10, " - ", $Y58), 'Time Entries'!$D$12:$D$1011)+SUMIF('Time Entries'!$T$12:$T$1011, _xlfn.CONCAT(T$10, " - ", $Y58), 'Time Entries'!$F$12:$F$1011)+SUMIF('Time Entries'!$U$12:$U$1011, _xlfn.CONCAT(T$10, " - ", $Y58), 'Time Entries'!$H$12:$H$1011)+SUMIF('Time Entries'!$V$12:$V$1011, _xlfn.CONCAT(T$10, " - ", $Y58), 'Time Entries'!$J$12:$J$1011))</f>
        <v/>
      </c>
      <c r="U58" s="48"/>
      <c r="W58" s="17" t="str">
        <f t="shared" si="4"/>
        <v/>
      </c>
      <c r="Y58" s="17" t="str">
        <f t="shared" si="5"/>
        <v/>
      </c>
      <c r="AD58" s="17" t="str">
        <f t="shared" si="6"/>
        <v/>
      </c>
      <c r="AF58" s="17" t="str">
        <f t="shared" si="7"/>
        <v/>
      </c>
      <c r="AH58" s="17" t="str">
        <f>IF($B58="", "", IF(COUNTIF($B$12:$B58, $B58)&gt;1, "", $B58))</f>
        <v/>
      </c>
      <c r="AI58" s="17" t="str">
        <f>IF($AH58="", "", COUNTIF($AH$12:$AH$261, "&lt;"&amp;$AH58)+1+COUNTIF($AH$12:$AH58, $AH58)-1-$AH$10)</f>
        <v/>
      </c>
      <c r="AK58" s="17" t="str">
        <f t="shared" si="8"/>
        <v/>
      </c>
      <c r="AL58" s="17" t="str">
        <f>IF($AK58="", "", COUNTIF($AK$12:$AK$261, "&lt;"&amp;$AK58)+1+COUNTIF($AK$12:$AK58, $AK58)-1-$AK$10)</f>
        <v/>
      </c>
    </row>
    <row r="59" spans="1:38" x14ac:dyDescent="0.25">
      <c r="A59" s="48"/>
      <c r="B59" s="57"/>
      <c r="C59" s="58"/>
      <c r="D59" s="59"/>
      <c r="E59" s="48"/>
      <c r="F59" s="27" t="str">
        <f t="shared" si="2"/>
        <v/>
      </c>
      <c r="G59" s="27" t="str">
        <f t="shared" si="3"/>
        <v/>
      </c>
      <c r="H59" s="48"/>
      <c r="I59" s="31" t="str">
        <f>IF(OR($B59="", $C59=""), "", SUMIF('Time Entries'!$S$12:$S$1011, _xlfn.CONCAT(I$10, " - ", $Y59), 'Time Entries'!$D$12:$D$1011)+SUMIF('Time Entries'!$T$12:$T$1011, _xlfn.CONCAT(I$10, " - ", $Y59), 'Time Entries'!$F$12:$F$1011)+SUMIF('Time Entries'!$U$12:$U$1011, _xlfn.CONCAT(I$10, " - ", $Y59), 'Time Entries'!$H$12:$H$1011)+SUMIF('Time Entries'!$V$12:$V$1011, _xlfn.CONCAT(I$10, " - ", $Y59), 'Time Entries'!$J$12:$J$1011))</f>
        <v/>
      </c>
      <c r="J59" s="22" t="str">
        <f>IF(OR($B59="", $C59=""), "", SUMIF('Time Entries'!$S$12:$S$1011, _xlfn.CONCAT(J$10, " - ", $Y59), 'Time Entries'!$D$12:$D$1011)+SUMIF('Time Entries'!$T$12:$T$1011, _xlfn.CONCAT(J$10, " - ", $Y59), 'Time Entries'!$F$12:$F$1011)+SUMIF('Time Entries'!$U$12:$U$1011, _xlfn.CONCAT(J$10, " - ", $Y59), 'Time Entries'!$H$12:$H$1011)+SUMIF('Time Entries'!$V$12:$V$1011, _xlfn.CONCAT(J$10, " - ", $Y59), 'Time Entries'!$J$12:$J$1011))</f>
        <v/>
      </c>
      <c r="K59" s="22" t="str">
        <f>IF(OR($B59="", $C59=""), "", SUMIF('Time Entries'!$S$12:$S$1011, _xlfn.CONCAT(K$10, " - ", $Y59), 'Time Entries'!$D$12:$D$1011)+SUMIF('Time Entries'!$T$12:$T$1011, _xlfn.CONCAT(K$10, " - ", $Y59), 'Time Entries'!$F$12:$F$1011)+SUMIF('Time Entries'!$U$12:$U$1011, _xlfn.CONCAT(K$10, " - ", $Y59), 'Time Entries'!$H$12:$H$1011)+SUMIF('Time Entries'!$V$12:$V$1011, _xlfn.CONCAT(K$10, " - ", $Y59), 'Time Entries'!$J$12:$J$1011))</f>
        <v/>
      </c>
      <c r="L59" s="22" t="str">
        <f>IF(OR($B59="", $C59=""), "", SUMIF('Time Entries'!$S$12:$S$1011, _xlfn.CONCAT(L$10, " - ", $Y59), 'Time Entries'!$D$12:$D$1011)+SUMIF('Time Entries'!$T$12:$T$1011, _xlfn.CONCAT(L$10, " - ", $Y59), 'Time Entries'!$F$12:$F$1011)+SUMIF('Time Entries'!$U$12:$U$1011, _xlfn.CONCAT(L$10, " - ", $Y59), 'Time Entries'!$H$12:$H$1011)+SUMIF('Time Entries'!$V$12:$V$1011, _xlfn.CONCAT(L$10, " - ", $Y59), 'Time Entries'!$J$12:$J$1011))</f>
        <v/>
      </c>
      <c r="M59" s="22" t="str">
        <f>IF(OR($B59="", $C59=""), "", SUMIF('Time Entries'!$S$12:$S$1011, _xlfn.CONCAT(M$10, " - ", $Y59), 'Time Entries'!$D$12:$D$1011)+SUMIF('Time Entries'!$T$12:$T$1011, _xlfn.CONCAT(M$10, " - ", $Y59), 'Time Entries'!$F$12:$F$1011)+SUMIF('Time Entries'!$U$12:$U$1011, _xlfn.CONCAT(M$10, " - ", $Y59), 'Time Entries'!$H$12:$H$1011)+SUMIF('Time Entries'!$V$12:$V$1011, _xlfn.CONCAT(M$10, " - ", $Y59), 'Time Entries'!$J$12:$J$1011))</f>
        <v/>
      </c>
      <c r="N59" s="22" t="str">
        <f>IF(OR($B59="", $C59=""), "", SUMIF('Time Entries'!$S$12:$S$1011, _xlfn.CONCAT(N$10, " - ", $Y59), 'Time Entries'!$D$12:$D$1011)+SUMIF('Time Entries'!$T$12:$T$1011, _xlfn.CONCAT(N$10, " - ", $Y59), 'Time Entries'!$F$12:$F$1011)+SUMIF('Time Entries'!$U$12:$U$1011, _xlfn.CONCAT(N$10, " - ", $Y59), 'Time Entries'!$H$12:$H$1011)+SUMIF('Time Entries'!$V$12:$V$1011, _xlfn.CONCAT(N$10, " - ", $Y59), 'Time Entries'!$J$12:$J$1011))</f>
        <v/>
      </c>
      <c r="O59" s="22" t="str">
        <f>IF(OR($B59="", $C59=""), "", SUMIF('Time Entries'!$S$12:$S$1011, _xlfn.CONCAT(O$10, " - ", $Y59), 'Time Entries'!$D$12:$D$1011)+SUMIF('Time Entries'!$T$12:$T$1011, _xlfn.CONCAT(O$10, " - ", $Y59), 'Time Entries'!$F$12:$F$1011)+SUMIF('Time Entries'!$U$12:$U$1011, _xlfn.CONCAT(O$10, " - ", $Y59), 'Time Entries'!$H$12:$H$1011)+SUMIF('Time Entries'!$V$12:$V$1011, _xlfn.CONCAT(O$10, " - ", $Y59), 'Time Entries'!$J$12:$J$1011))</f>
        <v/>
      </c>
      <c r="P59" s="22" t="str">
        <f>IF(OR($B59="", $C59=""), "", SUMIF('Time Entries'!$S$12:$S$1011, _xlfn.CONCAT(P$10, " - ", $Y59), 'Time Entries'!$D$12:$D$1011)+SUMIF('Time Entries'!$T$12:$T$1011, _xlfn.CONCAT(P$10, " - ", $Y59), 'Time Entries'!$F$12:$F$1011)+SUMIF('Time Entries'!$U$12:$U$1011, _xlfn.CONCAT(P$10, " - ", $Y59), 'Time Entries'!$H$12:$H$1011)+SUMIF('Time Entries'!$V$12:$V$1011, _xlfn.CONCAT(P$10, " - ", $Y59), 'Time Entries'!$J$12:$J$1011))</f>
        <v/>
      </c>
      <c r="Q59" s="22" t="str">
        <f>IF(OR($B59="", $C59=""), "", SUMIF('Time Entries'!$S$12:$S$1011, _xlfn.CONCAT(Q$10, " - ", $Y59), 'Time Entries'!$D$12:$D$1011)+SUMIF('Time Entries'!$T$12:$T$1011, _xlfn.CONCAT(Q$10, " - ", $Y59), 'Time Entries'!$F$12:$F$1011)+SUMIF('Time Entries'!$U$12:$U$1011, _xlfn.CONCAT(Q$10, " - ", $Y59), 'Time Entries'!$H$12:$H$1011)+SUMIF('Time Entries'!$V$12:$V$1011, _xlfn.CONCAT(Q$10, " - ", $Y59), 'Time Entries'!$J$12:$J$1011))</f>
        <v/>
      </c>
      <c r="R59" s="22" t="str">
        <f>IF(OR($B59="", $C59=""), "", SUMIF('Time Entries'!$S$12:$S$1011, _xlfn.CONCAT(R$10, " - ", $Y59), 'Time Entries'!$D$12:$D$1011)+SUMIF('Time Entries'!$T$12:$T$1011, _xlfn.CONCAT(R$10, " - ", $Y59), 'Time Entries'!$F$12:$F$1011)+SUMIF('Time Entries'!$U$12:$U$1011, _xlfn.CONCAT(R$10, " - ", $Y59), 'Time Entries'!$H$12:$H$1011)+SUMIF('Time Entries'!$V$12:$V$1011, _xlfn.CONCAT(R$10, " - ", $Y59), 'Time Entries'!$J$12:$J$1011))</f>
        <v/>
      </c>
      <c r="S59" s="22" t="str">
        <f>IF(OR($B59="", $C59=""), "", SUMIF('Time Entries'!$S$12:$S$1011, _xlfn.CONCAT(S$10, " - ", $Y59), 'Time Entries'!$D$12:$D$1011)+SUMIF('Time Entries'!$T$12:$T$1011, _xlfn.CONCAT(S$10, " - ", $Y59), 'Time Entries'!$F$12:$F$1011)+SUMIF('Time Entries'!$U$12:$U$1011, _xlfn.CONCAT(S$10, " - ", $Y59), 'Time Entries'!$H$12:$H$1011)+SUMIF('Time Entries'!$V$12:$V$1011, _xlfn.CONCAT(S$10, " - ", $Y59), 'Time Entries'!$J$12:$J$1011))</f>
        <v/>
      </c>
      <c r="T59" s="24" t="str">
        <f>IF(OR($B59="", $C59=""), "", SUMIF('Time Entries'!$S$12:$S$1011, _xlfn.CONCAT(T$10, " - ", $Y59), 'Time Entries'!$D$12:$D$1011)+SUMIF('Time Entries'!$T$12:$T$1011, _xlfn.CONCAT(T$10, " - ", $Y59), 'Time Entries'!$F$12:$F$1011)+SUMIF('Time Entries'!$U$12:$U$1011, _xlfn.CONCAT(T$10, " - ", $Y59), 'Time Entries'!$H$12:$H$1011)+SUMIF('Time Entries'!$V$12:$V$1011, _xlfn.CONCAT(T$10, " - ", $Y59), 'Time Entries'!$J$12:$J$1011))</f>
        <v/>
      </c>
      <c r="U59" s="48"/>
      <c r="W59" s="17" t="str">
        <f t="shared" si="4"/>
        <v/>
      </c>
      <c r="Y59" s="17" t="str">
        <f t="shared" si="5"/>
        <v/>
      </c>
      <c r="AD59" s="17" t="str">
        <f t="shared" si="6"/>
        <v/>
      </c>
      <c r="AF59" s="17" t="str">
        <f t="shared" si="7"/>
        <v/>
      </c>
      <c r="AH59" s="17" t="str">
        <f>IF($B59="", "", IF(COUNTIF($B$12:$B59, $B59)&gt;1, "", $B59))</f>
        <v/>
      </c>
      <c r="AI59" s="17" t="str">
        <f>IF($AH59="", "", COUNTIF($AH$12:$AH$261, "&lt;"&amp;$AH59)+1+COUNTIF($AH$12:$AH59, $AH59)-1-$AH$10)</f>
        <v/>
      </c>
      <c r="AK59" s="17" t="str">
        <f t="shared" si="8"/>
        <v/>
      </c>
      <c r="AL59" s="17" t="str">
        <f>IF($AK59="", "", COUNTIF($AK$12:$AK$261, "&lt;"&amp;$AK59)+1+COUNTIF($AK$12:$AK59, $AK59)-1-$AK$10)</f>
        <v/>
      </c>
    </row>
    <row r="60" spans="1:38" x14ac:dyDescent="0.25">
      <c r="A60" s="48"/>
      <c r="B60" s="57"/>
      <c r="C60" s="58"/>
      <c r="D60" s="59"/>
      <c r="E60" s="48"/>
      <c r="F60" s="27" t="str">
        <f t="shared" si="2"/>
        <v/>
      </c>
      <c r="G60" s="27" t="str">
        <f t="shared" si="3"/>
        <v/>
      </c>
      <c r="H60" s="48"/>
      <c r="I60" s="31" t="str">
        <f>IF(OR($B60="", $C60=""), "", SUMIF('Time Entries'!$S$12:$S$1011, _xlfn.CONCAT(I$10, " - ", $Y60), 'Time Entries'!$D$12:$D$1011)+SUMIF('Time Entries'!$T$12:$T$1011, _xlfn.CONCAT(I$10, " - ", $Y60), 'Time Entries'!$F$12:$F$1011)+SUMIF('Time Entries'!$U$12:$U$1011, _xlfn.CONCAT(I$10, " - ", $Y60), 'Time Entries'!$H$12:$H$1011)+SUMIF('Time Entries'!$V$12:$V$1011, _xlfn.CONCAT(I$10, " - ", $Y60), 'Time Entries'!$J$12:$J$1011))</f>
        <v/>
      </c>
      <c r="J60" s="22" t="str">
        <f>IF(OR($B60="", $C60=""), "", SUMIF('Time Entries'!$S$12:$S$1011, _xlfn.CONCAT(J$10, " - ", $Y60), 'Time Entries'!$D$12:$D$1011)+SUMIF('Time Entries'!$T$12:$T$1011, _xlfn.CONCAT(J$10, " - ", $Y60), 'Time Entries'!$F$12:$F$1011)+SUMIF('Time Entries'!$U$12:$U$1011, _xlfn.CONCAT(J$10, " - ", $Y60), 'Time Entries'!$H$12:$H$1011)+SUMIF('Time Entries'!$V$12:$V$1011, _xlfn.CONCAT(J$10, " - ", $Y60), 'Time Entries'!$J$12:$J$1011))</f>
        <v/>
      </c>
      <c r="K60" s="22" t="str">
        <f>IF(OR($B60="", $C60=""), "", SUMIF('Time Entries'!$S$12:$S$1011, _xlfn.CONCAT(K$10, " - ", $Y60), 'Time Entries'!$D$12:$D$1011)+SUMIF('Time Entries'!$T$12:$T$1011, _xlfn.CONCAT(K$10, " - ", $Y60), 'Time Entries'!$F$12:$F$1011)+SUMIF('Time Entries'!$U$12:$U$1011, _xlfn.CONCAT(K$10, " - ", $Y60), 'Time Entries'!$H$12:$H$1011)+SUMIF('Time Entries'!$V$12:$V$1011, _xlfn.CONCAT(K$10, " - ", $Y60), 'Time Entries'!$J$12:$J$1011))</f>
        <v/>
      </c>
      <c r="L60" s="22" t="str">
        <f>IF(OR($B60="", $C60=""), "", SUMIF('Time Entries'!$S$12:$S$1011, _xlfn.CONCAT(L$10, " - ", $Y60), 'Time Entries'!$D$12:$D$1011)+SUMIF('Time Entries'!$T$12:$T$1011, _xlfn.CONCAT(L$10, " - ", $Y60), 'Time Entries'!$F$12:$F$1011)+SUMIF('Time Entries'!$U$12:$U$1011, _xlfn.CONCAT(L$10, " - ", $Y60), 'Time Entries'!$H$12:$H$1011)+SUMIF('Time Entries'!$V$12:$V$1011, _xlfn.CONCAT(L$10, " - ", $Y60), 'Time Entries'!$J$12:$J$1011))</f>
        <v/>
      </c>
      <c r="M60" s="22" t="str">
        <f>IF(OR($B60="", $C60=""), "", SUMIF('Time Entries'!$S$12:$S$1011, _xlfn.CONCAT(M$10, " - ", $Y60), 'Time Entries'!$D$12:$D$1011)+SUMIF('Time Entries'!$T$12:$T$1011, _xlfn.CONCAT(M$10, " - ", $Y60), 'Time Entries'!$F$12:$F$1011)+SUMIF('Time Entries'!$U$12:$U$1011, _xlfn.CONCAT(M$10, " - ", $Y60), 'Time Entries'!$H$12:$H$1011)+SUMIF('Time Entries'!$V$12:$V$1011, _xlfn.CONCAT(M$10, " - ", $Y60), 'Time Entries'!$J$12:$J$1011))</f>
        <v/>
      </c>
      <c r="N60" s="22" t="str">
        <f>IF(OR($B60="", $C60=""), "", SUMIF('Time Entries'!$S$12:$S$1011, _xlfn.CONCAT(N$10, " - ", $Y60), 'Time Entries'!$D$12:$D$1011)+SUMIF('Time Entries'!$T$12:$T$1011, _xlfn.CONCAT(N$10, " - ", $Y60), 'Time Entries'!$F$12:$F$1011)+SUMIF('Time Entries'!$U$12:$U$1011, _xlfn.CONCAT(N$10, " - ", $Y60), 'Time Entries'!$H$12:$H$1011)+SUMIF('Time Entries'!$V$12:$V$1011, _xlfn.CONCAT(N$10, " - ", $Y60), 'Time Entries'!$J$12:$J$1011))</f>
        <v/>
      </c>
      <c r="O60" s="22" t="str">
        <f>IF(OR($B60="", $C60=""), "", SUMIF('Time Entries'!$S$12:$S$1011, _xlfn.CONCAT(O$10, " - ", $Y60), 'Time Entries'!$D$12:$D$1011)+SUMIF('Time Entries'!$T$12:$T$1011, _xlfn.CONCAT(O$10, " - ", $Y60), 'Time Entries'!$F$12:$F$1011)+SUMIF('Time Entries'!$U$12:$U$1011, _xlfn.CONCAT(O$10, " - ", $Y60), 'Time Entries'!$H$12:$H$1011)+SUMIF('Time Entries'!$V$12:$V$1011, _xlfn.CONCAT(O$10, " - ", $Y60), 'Time Entries'!$J$12:$J$1011))</f>
        <v/>
      </c>
      <c r="P60" s="22" t="str">
        <f>IF(OR($B60="", $C60=""), "", SUMIF('Time Entries'!$S$12:$S$1011, _xlfn.CONCAT(P$10, " - ", $Y60), 'Time Entries'!$D$12:$D$1011)+SUMIF('Time Entries'!$T$12:$T$1011, _xlfn.CONCAT(P$10, " - ", $Y60), 'Time Entries'!$F$12:$F$1011)+SUMIF('Time Entries'!$U$12:$U$1011, _xlfn.CONCAT(P$10, " - ", $Y60), 'Time Entries'!$H$12:$H$1011)+SUMIF('Time Entries'!$V$12:$V$1011, _xlfn.CONCAT(P$10, " - ", $Y60), 'Time Entries'!$J$12:$J$1011))</f>
        <v/>
      </c>
      <c r="Q60" s="22" t="str">
        <f>IF(OR($B60="", $C60=""), "", SUMIF('Time Entries'!$S$12:$S$1011, _xlfn.CONCAT(Q$10, " - ", $Y60), 'Time Entries'!$D$12:$D$1011)+SUMIF('Time Entries'!$T$12:$T$1011, _xlfn.CONCAT(Q$10, " - ", $Y60), 'Time Entries'!$F$12:$F$1011)+SUMIF('Time Entries'!$U$12:$U$1011, _xlfn.CONCAT(Q$10, " - ", $Y60), 'Time Entries'!$H$12:$H$1011)+SUMIF('Time Entries'!$V$12:$V$1011, _xlfn.CONCAT(Q$10, " - ", $Y60), 'Time Entries'!$J$12:$J$1011))</f>
        <v/>
      </c>
      <c r="R60" s="22" t="str">
        <f>IF(OR($B60="", $C60=""), "", SUMIF('Time Entries'!$S$12:$S$1011, _xlfn.CONCAT(R$10, " - ", $Y60), 'Time Entries'!$D$12:$D$1011)+SUMIF('Time Entries'!$T$12:$T$1011, _xlfn.CONCAT(R$10, " - ", $Y60), 'Time Entries'!$F$12:$F$1011)+SUMIF('Time Entries'!$U$12:$U$1011, _xlfn.CONCAT(R$10, " - ", $Y60), 'Time Entries'!$H$12:$H$1011)+SUMIF('Time Entries'!$V$12:$V$1011, _xlfn.CONCAT(R$10, " - ", $Y60), 'Time Entries'!$J$12:$J$1011))</f>
        <v/>
      </c>
      <c r="S60" s="22" t="str">
        <f>IF(OR($B60="", $C60=""), "", SUMIF('Time Entries'!$S$12:$S$1011, _xlfn.CONCAT(S$10, " - ", $Y60), 'Time Entries'!$D$12:$D$1011)+SUMIF('Time Entries'!$T$12:$T$1011, _xlfn.CONCAT(S$10, " - ", $Y60), 'Time Entries'!$F$12:$F$1011)+SUMIF('Time Entries'!$U$12:$U$1011, _xlfn.CONCAT(S$10, " - ", $Y60), 'Time Entries'!$H$12:$H$1011)+SUMIF('Time Entries'!$V$12:$V$1011, _xlfn.CONCAT(S$10, " - ", $Y60), 'Time Entries'!$J$12:$J$1011))</f>
        <v/>
      </c>
      <c r="T60" s="24" t="str">
        <f>IF(OR($B60="", $C60=""), "", SUMIF('Time Entries'!$S$12:$S$1011, _xlfn.CONCAT(T$10, " - ", $Y60), 'Time Entries'!$D$12:$D$1011)+SUMIF('Time Entries'!$T$12:$T$1011, _xlfn.CONCAT(T$10, " - ", $Y60), 'Time Entries'!$F$12:$F$1011)+SUMIF('Time Entries'!$U$12:$U$1011, _xlfn.CONCAT(T$10, " - ", $Y60), 'Time Entries'!$H$12:$H$1011)+SUMIF('Time Entries'!$V$12:$V$1011, _xlfn.CONCAT(T$10, " - ", $Y60), 'Time Entries'!$J$12:$J$1011))</f>
        <v/>
      </c>
      <c r="U60" s="48"/>
      <c r="W60" s="17" t="str">
        <f t="shared" si="4"/>
        <v/>
      </c>
      <c r="Y60" s="17" t="str">
        <f t="shared" si="5"/>
        <v/>
      </c>
      <c r="AD60" s="17" t="str">
        <f t="shared" si="6"/>
        <v/>
      </c>
      <c r="AF60" s="17" t="str">
        <f t="shared" si="7"/>
        <v/>
      </c>
      <c r="AH60" s="17" t="str">
        <f>IF($B60="", "", IF(COUNTIF($B$12:$B60, $B60)&gt;1, "", $B60))</f>
        <v/>
      </c>
      <c r="AI60" s="17" t="str">
        <f>IF($AH60="", "", COUNTIF($AH$12:$AH$261, "&lt;"&amp;$AH60)+1+COUNTIF($AH$12:$AH60, $AH60)-1-$AH$10)</f>
        <v/>
      </c>
      <c r="AK60" s="17" t="str">
        <f t="shared" si="8"/>
        <v/>
      </c>
      <c r="AL60" s="17" t="str">
        <f>IF($AK60="", "", COUNTIF($AK$12:$AK$261, "&lt;"&amp;$AK60)+1+COUNTIF($AK$12:$AK60, $AK60)-1-$AK$10)</f>
        <v/>
      </c>
    </row>
    <row r="61" spans="1:38" x14ac:dyDescent="0.25">
      <c r="A61" s="48"/>
      <c r="B61" s="57"/>
      <c r="C61" s="58"/>
      <c r="D61" s="59"/>
      <c r="E61" s="48"/>
      <c r="F61" s="27" t="str">
        <f t="shared" si="2"/>
        <v/>
      </c>
      <c r="G61" s="27" t="str">
        <f t="shared" si="3"/>
        <v/>
      </c>
      <c r="H61" s="48"/>
      <c r="I61" s="31" t="str">
        <f>IF(OR($B61="", $C61=""), "", SUMIF('Time Entries'!$S$12:$S$1011, _xlfn.CONCAT(I$10, " - ", $Y61), 'Time Entries'!$D$12:$D$1011)+SUMIF('Time Entries'!$T$12:$T$1011, _xlfn.CONCAT(I$10, " - ", $Y61), 'Time Entries'!$F$12:$F$1011)+SUMIF('Time Entries'!$U$12:$U$1011, _xlfn.CONCAT(I$10, " - ", $Y61), 'Time Entries'!$H$12:$H$1011)+SUMIF('Time Entries'!$V$12:$V$1011, _xlfn.CONCAT(I$10, " - ", $Y61), 'Time Entries'!$J$12:$J$1011))</f>
        <v/>
      </c>
      <c r="J61" s="22" t="str">
        <f>IF(OR($B61="", $C61=""), "", SUMIF('Time Entries'!$S$12:$S$1011, _xlfn.CONCAT(J$10, " - ", $Y61), 'Time Entries'!$D$12:$D$1011)+SUMIF('Time Entries'!$T$12:$T$1011, _xlfn.CONCAT(J$10, " - ", $Y61), 'Time Entries'!$F$12:$F$1011)+SUMIF('Time Entries'!$U$12:$U$1011, _xlfn.CONCAT(J$10, " - ", $Y61), 'Time Entries'!$H$12:$H$1011)+SUMIF('Time Entries'!$V$12:$V$1011, _xlfn.CONCAT(J$10, " - ", $Y61), 'Time Entries'!$J$12:$J$1011))</f>
        <v/>
      </c>
      <c r="K61" s="22" t="str">
        <f>IF(OR($B61="", $C61=""), "", SUMIF('Time Entries'!$S$12:$S$1011, _xlfn.CONCAT(K$10, " - ", $Y61), 'Time Entries'!$D$12:$D$1011)+SUMIF('Time Entries'!$T$12:$T$1011, _xlfn.CONCAT(K$10, " - ", $Y61), 'Time Entries'!$F$12:$F$1011)+SUMIF('Time Entries'!$U$12:$U$1011, _xlfn.CONCAT(K$10, " - ", $Y61), 'Time Entries'!$H$12:$H$1011)+SUMIF('Time Entries'!$V$12:$V$1011, _xlfn.CONCAT(K$10, " - ", $Y61), 'Time Entries'!$J$12:$J$1011))</f>
        <v/>
      </c>
      <c r="L61" s="22" t="str">
        <f>IF(OR($B61="", $C61=""), "", SUMIF('Time Entries'!$S$12:$S$1011, _xlfn.CONCAT(L$10, " - ", $Y61), 'Time Entries'!$D$12:$D$1011)+SUMIF('Time Entries'!$T$12:$T$1011, _xlfn.CONCAT(L$10, " - ", $Y61), 'Time Entries'!$F$12:$F$1011)+SUMIF('Time Entries'!$U$12:$U$1011, _xlfn.CONCAT(L$10, " - ", $Y61), 'Time Entries'!$H$12:$H$1011)+SUMIF('Time Entries'!$V$12:$V$1011, _xlfn.CONCAT(L$10, " - ", $Y61), 'Time Entries'!$J$12:$J$1011))</f>
        <v/>
      </c>
      <c r="M61" s="22" t="str">
        <f>IF(OR($B61="", $C61=""), "", SUMIF('Time Entries'!$S$12:$S$1011, _xlfn.CONCAT(M$10, " - ", $Y61), 'Time Entries'!$D$12:$D$1011)+SUMIF('Time Entries'!$T$12:$T$1011, _xlfn.CONCAT(M$10, " - ", $Y61), 'Time Entries'!$F$12:$F$1011)+SUMIF('Time Entries'!$U$12:$U$1011, _xlfn.CONCAT(M$10, " - ", $Y61), 'Time Entries'!$H$12:$H$1011)+SUMIF('Time Entries'!$V$12:$V$1011, _xlfn.CONCAT(M$10, " - ", $Y61), 'Time Entries'!$J$12:$J$1011))</f>
        <v/>
      </c>
      <c r="N61" s="22" t="str">
        <f>IF(OR($B61="", $C61=""), "", SUMIF('Time Entries'!$S$12:$S$1011, _xlfn.CONCAT(N$10, " - ", $Y61), 'Time Entries'!$D$12:$D$1011)+SUMIF('Time Entries'!$T$12:$T$1011, _xlfn.CONCAT(N$10, " - ", $Y61), 'Time Entries'!$F$12:$F$1011)+SUMIF('Time Entries'!$U$12:$U$1011, _xlfn.CONCAT(N$10, " - ", $Y61), 'Time Entries'!$H$12:$H$1011)+SUMIF('Time Entries'!$V$12:$V$1011, _xlfn.CONCAT(N$10, " - ", $Y61), 'Time Entries'!$J$12:$J$1011))</f>
        <v/>
      </c>
      <c r="O61" s="22" t="str">
        <f>IF(OR($B61="", $C61=""), "", SUMIF('Time Entries'!$S$12:$S$1011, _xlfn.CONCAT(O$10, " - ", $Y61), 'Time Entries'!$D$12:$D$1011)+SUMIF('Time Entries'!$T$12:$T$1011, _xlfn.CONCAT(O$10, " - ", $Y61), 'Time Entries'!$F$12:$F$1011)+SUMIF('Time Entries'!$U$12:$U$1011, _xlfn.CONCAT(O$10, " - ", $Y61), 'Time Entries'!$H$12:$H$1011)+SUMIF('Time Entries'!$V$12:$V$1011, _xlfn.CONCAT(O$10, " - ", $Y61), 'Time Entries'!$J$12:$J$1011))</f>
        <v/>
      </c>
      <c r="P61" s="22" t="str">
        <f>IF(OR($B61="", $C61=""), "", SUMIF('Time Entries'!$S$12:$S$1011, _xlfn.CONCAT(P$10, " - ", $Y61), 'Time Entries'!$D$12:$D$1011)+SUMIF('Time Entries'!$T$12:$T$1011, _xlfn.CONCAT(P$10, " - ", $Y61), 'Time Entries'!$F$12:$F$1011)+SUMIF('Time Entries'!$U$12:$U$1011, _xlfn.CONCAT(P$10, " - ", $Y61), 'Time Entries'!$H$12:$H$1011)+SUMIF('Time Entries'!$V$12:$V$1011, _xlfn.CONCAT(P$10, " - ", $Y61), 'Time Entries'!$J$12:$J$1011))</f>
        <v/>
      </c>
      <c r="Q61" s="22" t="str">
        <f>IF(OR($B61="", $C61=""), "", SUMIF('Time Entries'!$S$12:$S$1011, _xlfn.CONCAT(Q$10, " - ", $Y61), 'Time Entries'!$D$12:$D$1011)+SUMIF('Time Entries'!$T$12:$T$1011, _xlfn.CONCAT(Q$10, " - ", $Y61), 'Time Entries'!$F$12:$F$1011)+SUMIF('Time Entries'!$U$12:$U$1011, _xlfn.CONCAT(Q$10, " - ", $Y61), 'Time Entries'!$H$12:$H$1011)+SUMIF('Time Entries'!$V$12:$V$1011, _xlfn.CONCAT(Q$10, " - ", $Y61), 'Time Entries'!$J$12:$J$1011))</f>
        <v/>
      </c>
      <c r="R61" s="22" t="str">
        <f>IF(OR($B61="", $C61=""), "", SUMIF('Time Entries'!$S$12:$S$1011, _xlfn.CONCAT(R$10, " - ", $Y61), 'Time Entries'!$D$12:$D$1011)+SUMIF('Time Entries'!$T$12:$T$1011, _xlfn.CONCAT(R$10, " - ", $Y61), 'Time Entries'!$F$12:$F$1011)+SUMIF('Time Entries'!$U$12:$U$1011, _xlfn.CONCAT(R$10, " - ", $Y61), 'Time Entries'!$H$12:$H$1011)+SUMIF('Time Entries'!$V$12:$V$1011, _xlfn.CONCAT(R$10, " - ", $Y61), 'Time Entries'!$J$12:$J$1011))</f>
        <v/>
      </c>
      <c r="S61" s="22" t="str">
        <f>IF(OR($B61="", $C61=""), "", SUMIF('Time Entries'!$S$12:$S$1011, _xlfn.CONCAT(S$10, " - ", $Y61), 'Time Entries'!$D$12:$D$1011)+SUMIF('Time Entries'!$T$12:$T$1011, _xlfn.CONCAT(S$10, " - ", $Y61), 'Time Entries'!$F$12:$F$1011)+SUMIF('Time Entries'!$U$12:$U$1011, _xlfn.CONCAT(S$10, " - ", $Y61), 'Time Entries'!$H$12:$H$1011)+SUMIF('Time Entries'!$V$12:$V$1011, _xlfn.CONCAT(S$10, " - ", $Y61), 'Time Entries'!$J$12:$J$1011))</f>
        <v/>
      </c>
      <c r="T61" s="24" t="str">
        <f>IF(OR($B61="", $C61=""), "", SUMIF('Time Entries'!$S$12:$S$1011, _xlfn.CONCAT(T$10, " - ", $Y61), 'Time Entries'!$D$12:$D$1011)+SUMIF('Time Entries'!$T$12:$T$1011, _xlfn.CONCAT(T$10, " - ", $Y61), 'Time Entries'!$F$12:$F$1011)+SUMIF('Time Entries'!$U$12:$U$1011, _xlfn.CONCAT(T$10, " - ", $Y61), 'Time Entries'!$H$12:$H$1011)+SUMIF('Time Entries'!$V$12:$V$1011, _xlfn.CONCAT(T$10, " - ", $Y61), 'Time Entries'!$J$12:$J$1011))</f>
        <v/>
      </c>
      <c r="U61" s="48"/>
      <c r="W61" s="17" t="str">
        <f t="shared" si="4"/>
        <v/>
      </c>
      <c r="Y61" s="17" t="str">
        <f t="shared" si="5"/>
        <v/>
      </c>
      <c r="AD61" s="17" t="str">
        <f t="shared" si="6"/>
        <v/>
      </c>
      <c r="AF61" s="17" t="str">
        <f t="shared" si="7"/>
        <v/>
      </c>
      <c r="AH61" s="17" t="str">
        <f>IF($B61="", "", IF(COUNTIF($B$12:$B61, $B61)&gt;1, "", $B61))</f>
        <v/>
      </c>
      <c r="AI61" s="17" t="str">
        <f>IF($AH61="", "", COUNTIF($AH$12:$AH$261, "&lt;"&amp;$AH61)+1+COUNTIF($AH$12:$AH61, $AH61)-1-$AH$10)</f>
        <v/>
      </c>
      <c r="AK61" s="17" t="str">
        <f t="shared" si="8"/>
        <v/>
      </c>
      <c r="AL61" s="17" t="str">
        <f>IF($AK61="", "", COUNTIF($AK$12:$AK$261, "&lt;"&amp;$AK61)+1+COUNTIF($AK$12:$AK61, $AK61)-1-$AK$10)</f>
        <v/>
      </c>
    </row>
    <row r="62" spans="1:38" x14ac:dyDescent="0.25">
      <c r="A62" s="48"/>
      <c r="B62" s="57"/>
      <c r="C62" s="58"/>
      <c r="D62" s="59"/>
      <c r="E62" s="48"/>
      <c r="F62" s="27" t="str">
        <f t="shared" si="2"/>
        <v/>
      </c>
      <c r="G62" s="27" t="str">
        <f t="shared" si="3"/>
        <v/>
      </c>
      <c r="H62" s="48"/>
      <c r="I62" s="31" t="str">
        <f>IF(OR($B62="", $C62=""), "", SUMIF('Time Entries'!$S$12:$S$1011, _xlfn.CONCAT(I$10, " - ", $Y62), 'Time Entries'!$D$12:$D$1011)+SUMIF('Time Entries'!$T$12:$T$1011, _xlfn.CONCAT(I$10, " - ", $Y62), 'Time Entries'!$F$12:$F$1011)+SUMIF('Time Entries'!$U$12:$U$1011, _xlfn.CONCAT(I$10, " - ", $Y62), 'Time Entries'!$H$12:$H$1011)+SUMIF('Time Entries'!$V$12:$V$1011, _xlfn.CONCAT(I$10, " - ", $Y62), 'Time Entries'!$J$12:$J$1011))</f>
        <v/>
      </c>
      <c r="J62" s="22" t="str">
        <f>IF(OR($B62="", $C62=""), "", SUMIF('Time Entries'!$S$12:$S$1011, _xlfn.CONCAT(J$10, " - ", $Y62), 'Time Entries'!$D$12:$D$1011)+SUMIF('Time Entries'!$T$12:$T$1011, _xlfn.CONCAT(J$10, " - ", $Y62), 'Time Entries'!$F$12:$F$1011)+SUMIF('Time Entries'!$U$12:$U$1011, _xlfn.CONCAT(J$10, " - ", $Y62), 'Time Entries'!$H$12:$H$1011)+SUMIF('Time Entries'!$V$12:$V$1011, _xlfn.CONCAT(J$10, " - ", $Y62), 'Time Entries'!$J$12:$J$1011))</f>
        <v/>
      </c>
      <c r="K62" s="22" t="str">
        <f>IF(OR($B62="", $C62=""), "", SUMIF('Time Entries'!$S$12:$S$1011, _xlfn.CONCAT(K$10, " - ", $Y62), 'Time Entries'!$D$12:$D$1011)+SUMIF('Time Entries'!$T$12:$T$1011, _xlfn.CONCAT(K$10, " - ", $Y62), 'Time Entries'!$F$12:$F$1011)+SUMIF('Time Entries'!$U$12:$U$1011, _xlfn.CONCAT(K$10, " - ", $Y62), 'Time Entries'!$H$12:$H$1011)+SUMIF('Time Entries'!$V$12:$V$1011, _xlfn.CONCAT(K$10, " - ", $Y62), 'Time Entries'!$J$12:$J$1011))</f>
        <v/>
      </c>
      <c r="L62" s="22" t="str">
        <f>IF(OR($B62="", $C62=""), "", SUMIF('Time Entries'!$S$12:$S$1011, _xlfn.CONCAT(L$10, " - ", $Y62), 'Time Entries'!$D$12:$D$1011)+SUMIF('Time Entries'!$T$12:$T$1011, _xlfn.CONCAT(L$10, " - ", $Y62), 'Time Entries'!$F$12:$F$1011)+SUMIF('Time Entries'!$U$12:$U$1011, _xlfn.CONCAT(L$10, " - ", $Y62), 'Time Entries'!$H$12:$H$1011)+SUMIF('Time Entries'!$V$12:$V$1011, _xlfn.CONCAT(L$10, " - ", $Y62), 'Time Entries'!$J$12:$J$1011))</f>
        <v/>
      </c>
      <c r="M62" s="22" t="str">
        <f>IF(OR($B62="", $C62=""), "", SUMIF('Time Entries'!$S$12:$S$1011, _xlfn.CONCAT(M$10, " - ", $Y62), 'Time Entries'!$D$12:$D$1011)+SUMIF('Time Entries'!$T$12:$T$1011, _xlfn.CONCAT(M$10, " - ", $Y62), 'Time Entries'!$F$12:$F$1011)+SUMIF('Time Entries'!$U$12:$U$1011, _xlfn.CONCAT(M$10, " - ", $Y62), 'Time Entries'!$H$12:$H$1011)+SUMIF('Time Entries'!$V$12:$V$1011, _xlfn.CONCAT(M$10, " - ", $Y62), 'Time Entries'!$J$12:$J$1011))</f>
        <v/>
      </c>
      <c r="N62" s="22" t="str">
        <f>IF(OR($B62="", $C62=""), "", SUMIF('Time Entries'!$S$12:$S$1011, _xlfn.CONCAT(N$10, " - ", $Y62), 'Time Entries'!$D$12:$D$1011)+SUMIF('Time Entries'!$T$12:$T$1011, _xlfn.CONCAT(N$10, " - ", $Y62), 'Time Entries'!$F$12:$F$1011)+SUMIF('Time Entries'!$U$12:$U$1011, _xlfn.CONCAT(N$10, " - ", $Y62), 'Time Entries'!$H$12:$H$1011)+SUMIF('Time Entries'!$V$12:$V$1011, _xlfn.CONCAT(N$10, " - ", $Y62), 'Time Entries'!$J$12:$J$1011))</f>
        <v/>
      </c>
      <c r="O62" s="22" t="str">
        <f>IF(OR($B62="", $C62=""), "", SUMIF('Time Entries'!$S$12:$S$1011, _xlfn.CONCAT(O$10, " - ", $Y62), 'Time Entries'!$D$12:$D$1011)+SUMIF('Time Entries'!$T$12:$T$1011, _xlfn.CONCAT(O$10, " - ", $Y62), 'Time Entries'!$F$12:$F$1011)+SUMIF('Time Entries'!$U$12:$U$1011, _xlfn.CONCAT(O$10, " - ", $Y62), 'Time Entries'!$H$12:$H$1011)+SUMIF('Time Entries'!$V$12:$V$1011, _xlfn.CONCAT(O$10, " - ", $Y62), 'Time Entries'!$J$12:$J$1011))</f>
        <v/>
      </c>
      <c r="P62" s="22" t="str">
        <f>IF(OR($B62="", $C62=""), "", SUMIF('Time Entries'!$S$12:$S$1011, _xlfn.CONCAT(P$10, " - ", $Y62), 'Time Entries'!$D$12:$D$1011)+SUMIF('Time Entries'!$T$12:$T$1011, _xlfn.CONCAT(P$10, " - ", $Y62), 'Time Entries'!$F$12:$F$1011)+SUMIF('Time Entries'!$U$12:$U$1011, _xlfn.CONCAT(P$10, " - ", $Y62), 'Time Entries'!$H$12:$H$1011)+SUMIF('Time Entries'!$V$12:$V$1011, _xlfn.CONCAT(P$10, " - ", $Y62), 'Time Entries'!$J$12:$J$1011))</f>
        <v/>
      </c>
      <c r="Q62" s="22" t="str">
        <f>IF(OR($B62="", $C62=""), "", SUMIF('Time Entries'!$S$12:$S$1011, _xlfn.CONCAT(Q$10, " - ", $Y62), 'Time Entries'!$D$12:$D$1011)+SUMIF('Time Entries'!$T$12:$T$1011, _xlfn.CONCAT(Q$10, " - ", $Y62), 'Time Entries'!$F$12:$F$1011)+SUMIF('Time Entries'!$U$12:$U$1011, _xlfn.CONCAT(Q$10, " - ", $Y62), 'Time Entries'!$H$12:$H$1011)+SUMIF('Time Entries'!$V$12:$V$1011, _xlfn.CONCAT(Q$10, " - ", $Y62), 'Time Entries'!$J$12:$J$1011))</f>
        <v/>
      </c>
      <c r="R62" s="22" t="str">
        <f>IF(OR($B62="", $C62=""), "", SUMIF('Time Entries'!$S$12:$S$1011, _xlfn.CONCAT(R$10, " - ", $Y62), 'Time Entries'!$D$12:$D$1011)+SUMIF('Time Entries'!$T$12:$T$1011, _xlfn.CONCAT(R$10, " - ", $Y62), 'Time Entries'!$F$12:$F$1011)+SUMIF('Time Entries'!$U$12:$U$1011, _xlfn.CONCAT(R$10, " - ", $Y62), 'Time Entries'!$H$12:$H$1011)+SUMIF('Time Entries'!$V$12:$V$1011, _xlfn.CONCAT(R$10, " - ", $Y62), 'Time Entries'!$J$12:$J$1011))</f>
        <v/>
      </c>
      <c r="S62" s="22" t="str">
        <f>IF(OR($B62="", $C62=""), "", SUMIF('Time Entries'!$S$12:$S$1011, _xlfn.CONCAT(S$10, " - ", $Y62), 'Time Entries'!$D$12:$D$1011)+SUMIF('Time Entries'!$T$12:$T$1011, _xlfn.CONCAT(S$10, " - ", $Y62), 'Time Entries'!$F$12:$F$1011)+SUMIF('Time Entries'!$U$12:$U$1011, _xlfn.CONCAT(S$10, " - ", $Y62), 'Time Entries'!$H$12:$H$1011)+SUMIF('Time Entries'!$V$12:$V$1011, _xlfn.CONCAT(S$10, " - ", $Y62), 'Time Entries'!$J$12:$J$1011))</f>
        <v/>
      </c>
      <c r="T62" s="24" t="str">
        <f>IF(OR($B62="", $C62=""), "", SUMIF('Time Entries'!$S$12:$S$1011, _xlfn.CONCAT(T$10, " - ", $Y62), 'Time Entries'!$D$12:$D$1011)+SUMIF('Time Entries'!$T$12:$T$1011, _xlfn.CONCAT(T$10, " - ", $Y62), 'Time Entries'!$F$12:$F$1011)+SUMIF('Time Entries'!$U$12:$U$1011, _xlfn.CONCAT(T$10, " - ", $Y62), 'Time Entries'!$H$12:$H$1011)+SUMIF('Time Entries'!$V$12:$V$1011, _xlfn.CONCAT(T$10, " - ", $Y62), 'Time Entries'!$J$12:$J$1011))</f>
        <v/>
      </c>
      <c r="U62" s="48"/>
      <c r="W62" s="17" t="str">
        <f t="shared" si="4"/>
        <v/>
      </c>
      <c r="Y62" s="17" t="str">
        <f t="shared" si="5"/>
        <v/>
      </c>
      <c r="AD62" s="17" t="str">
        <f t="shared" si="6"/>
        <v/>
      </c>
      <c r="AF62" s="17" t="str">
        <f t="shared" si="7"/>
        <v/>
      </c>
      <c r="AH62" s="17" t="str">
        <f>IF($B62="", "", IF(COUNTIF($B$12:$B62, $B62)&gt;1, "", $B62))</f>
        <v/>
      </c>
      <c r="AI62" s="17" t="str">
        <f>IF($AH62="", "", COUNTIF($AH$12:$AH$261, "&lt;"&amp;$AH62)+1+COUNTIF($AH$12:$AH62, $AH62)-1-$AH$10)</f>
        <v/>
      </c>
      <c r="AK62" s="17" t="str">
        <f t="shared" si="8"/>
        <v/>
      </c>
      <c r="AL62" s="17" t="str">
        <f>IF($AK62="", "", COUNTIF($AK$12:$AK$261, "&lt;"&amp;$AK62)+1+COUNTIF($AK$12:$AK62, $AK62)-1-$AK$10)</f>
        <v/>
      </c>
    </row>
    <row r="63" spans="1:38" x14ac:dyDescent="0.25">
      <c r="A63" s="48"/>
      <c r="B63" s="57"/>
      <c r="C63" s="58"/>
      <c r="D63" s="59"/>
      <c r="E63" s="48"/>
      <c r="F63" s="27" t="str">
        <f t="shared" si="2"/>
        <v/>
      </c>
      <c r="G63" s="27" t="str">
        <f t="shared" si="3"/>
        <v/>
      </c>
      <c r="H63" s="48"/>
      <c r="I63" s="31" t="str">
        <f>IF(OR($B63="", $C63=""), "", SUMIF('Time Entries'!$S$12:$S$1011, _xlfn.CONCAT(I$10, " - ", $Y63), 'Time Entries'!$D$12:$D$1011)+SUMIF('Time Entries'!$T$12:$T$1011, _xlfn.CONCAT(I$10, " - ", $Y63), 'Time Entries'!$F$12:$F$1011)+SUMIF('Time Entries'!$U$12:$U$1011, _xlfn.CONCAT(I$10, " - ", $Y63), 'Time Entries'!$H$12:$H$1011)+SUMIF('Time Entries'!$V$12:$V$1011, _xlfn.CONCAT(I$10, " - ", $Y63), 'Time Entries'!$J$12:$J$1011))</f>
        <v/>
      </c>
      <c r="J63" s="22" t="str">
        <f>IF(OR($B63="", $C63=""), "", SUMIF('Time Entries'!$S$12:$S$1011, _xlfn.CONCAT(J$10, " - ", $Y63), 'Time Entries'!$D$12:$D$1011)+SUMIF('Time Entries'!$T$12:$T$1011, _xlfn.CONCAT(J$10, " - ", $Y63), 'Time Entries'!$F$12:$F$1011)+SUMIF('Time Entries'!$U$12:$U$1011, _xlfn.CONCAT(J$10, " - ", $Y63), 'Time Entries'!$H$12:$H$1011)+SUMIF('Time Entries'!$V$12:$V$1011, _xlfn.CONCAT(J$10, " - ", $Y63), 'Time Entries'!$J$12:$J$1011))</f>
        <v/>
      </c>
      <c r="K63" s="22" t="str">
        <f>IF(OR($B63="", $C63=""), "", SUMIF('Time Entries'!$S$12:$S$1011, _xlfn.CONCAT(K$10, " - ", $Y63), 'Time Entries'!$D$12:$D$1011)+SUMIF('Time Entries'!$T$12:$T$1011, _xlfn.CONCAT(K$10, " - ", $Y63), 'Time Entries'!$F$12:$F$1011)+SUMIF('Time Entries'!$U$12:$U$1011, _xlfn.CONCAT(K$10, " - ", $Y63), 'Time Entries'!$H$12:$H$1011)+SUMIF('Time Entries'!$V$12:$V$1011, _xlfn.CONCAT(K$10, " - ", $Y63), 'Time Entries'!$J$12:$J$1011))</f>
        <v/>
      </c>
      <c r="L63" s="22" t="str">
        <f>IF(OR($B63="", $C63=""), "", SUMIF('Time Entries'!$S$12:$S$1011, _xlfn.CONCAT(L$10, " - ", $Y63), 'Time Entries'!$D$12:$D$1011)+SUMIF('Time Entries'!$T$12:$T$1011, _xlfn.CONCAT(L$10, " - ", $Y63), 'Time Entries'!$F$12:$F$1011)+SUMIF('Time Entries'!$U$12:$U$1011, _xlfn.CONCAT(L$10, " - ", $Y63), 'Time Entries'!$H$12:$H$1011)+SUMIF('Time Entries'!$V$12:$V$1011, _xlfn.CONCAT(L$10, " - ", $Y63), 'Time Entries'!$J$12:$J$1011))</f>
        <v/>
      </c>
      <c r="M63" s="22" t="str">
        <f>IF(OR($B63="", $C63=""), "", SUMIF('Time Entries'!$S$12:$S$1011, _xlfn.CONCAT(M$10, " - ", $Y63), 'Time Entries'!$D$12:$D$1011)+SUMIF('Time Entries'!$T$12:$T$1011, _xlfn.CONCAT(M$10, " - ", $Y63), 'Time Entries'!$F$12:$F$1011)+SUMIF('Time Entries'!$U$12:$U$1011, _xlfn.CONCAT(M$10, " - ", $Y63), 'Time Entries'!$H$12:$H$1011)+SUMIF('Time Entries'!$V$12:$V$1011, _xlfn.CONCAT(M$10, " - ", $Y63), 'Time Entries'!$J$12:$J$1011))</f>
        <v/>
      </c>
      <c r="N63" s="22" t="str">
        <f>IF(OR($B63="", $C63=""), "", SUMIF('Time Entries'!$S$12:$S$1011, _xlfn.CONCAT(N$10, " - ", $Y63), 'Time Entries'!$D$12:$D$1011)+SUMIF('Time Entries'!$T$12:$T$1011, _xlfn.CONCAT(N$10, " - ", $Y63), 'Time Entries'!$F$12:$F$1011)+SUMIF('Time Entries'!$U$12:$U$1011, _xlfn.CONCAT(N$10, " - ", $Y63), 'Time Entries'!$H$12:$H$1011)+SUMIF('Time Entries'!$V$12:$V$1011, _xlfn.CONCAT(N$10, " - ", $Y63), 'Time Entries'!$J$12:$J$1011))</f>
        <v/>
      </c>
      <c r="O63" s="22" t="str">
        <f>IF(OR($B63="", $C63=""), "", SUMIF('Time Entries'!$S$12:$S$1011, _xlfn.CONCAT(O$10, " - ", $Y63), 'Time Entries'!$D$12:$D$1011)+SUMIF('Time Entries'!$T$12:$T$1011, _xlfn.CONCAT(O$10, " - ", $Y63), 'Time Entries'!$F$12:$F$1011)+SUMIF('Time Entries'!$U$12:$U$1011, _xlfn.CONCAT(O$10, " - ", $Y63), 'Time Entries'!$H$12:$H$1011)+SUMIF('Time Entries'!$V$12:$V$1011, _xlfn.CONCAT(O$10, " - ", $Y63), 'Time Entries'!$J$12:$J$1011))</f>
        <v/>
      </c>
      <c r="P63" s="22" t="str">
        <f>IF(OR($B63="", $C63=""), "", SUMIF('Time Entries'!$S$12:$S$1011, _xlfn.CONCAT(P$10, " - ", $Y63), 'Time Entries'!$D$12:$D$1011)+SUMIF('Time Entries'!$T$12:$T$1011, _xlfn.CONCAT(P$10, " - ", $Y63), 'Time Entries'!$F$12:$F$1011)+SUMIF('Time Entries'!$U$12:$U$1011, _xlfn.CONCAT(P$10, " - ", $Y63), 'Time Entries'!$H$12:$H$1011)+SUMIF('Time Entries'!$V$12:$V$1011, _xlfn.CONCAT(P$10, " - ", $Y63), 'Time Entries'!$J$12:$J$1011))</f>
        <v/>
      </c>
      <c r="Q63" s="22" t="str">
        <f>IF(OR($B63="", $C63=""), "", SUMIF('Time Entries'!$S$12:$S$1011, _xlfn.CONCAT(Q$10, " - ", $Y63), 'Time Entries'!$D$12:$D$1011)+SUMIF('Time Entries'!$T$12:$T$1011, _xlfn.CONCAT(Q$10, " - ", $Y63), 'Time Entries'!$F$12:$F$1011)+SUMIF('Time Entries'!$U$12:$U$1011, _xlfn.CONCAT(Q$10, " - ", $Y63), 'Time Entries'!$H$12:$H$1011)+SUMIF('Time Entries'!$V$12:$V$1011, _xlfn.CONCAT(Q$10, " - ", $Y63), 'Time Entries'!$J$12:$J$1011))</f>
        <v/>
      </c>
      <c r="R63" s="22" t="str">
        <f>IF(OR($B63="", $C63=""), "", SUMIF('Time Entries'!$S$12:$S$1011, _xlfn.CONCAT(R$10, " - ", $Y63), 'Time Entries'!$D$12:$D$1011)+SUMIF('Time Entries'!$T$12:$T$1011, _xlfn.CONCAT(R$10, " - ", $Y63), 'Time Entries'!$F$12:$F$1011)+SUMIF('Time Entries'!$U$12:$U$1011, _xlfn.CONCAT(R$10, " - ", $Y63), 'Time Entries'!$H$12:$H$1011)+SUMIF('Time Entries'!$V$12:$V$1011, _xlfn.CONCAT(R$10, " - ", $Y63), 'Time Entries'!$J$12:$J$1011))</f>
        <v/>
      </c>
      <c r="S63" s="22" t="str">
        <f>IF(OR($B63="", $C63=""), "", SUMIF('Time Entries'!$S$12:$S$1011, _xlfn.CONCAT(S$10, " - ", $Y63), 'Time Entries'!$D$12:$D$1011)+SUMIF('Time Entries'!$T$12:$T$1011, _xlfn.CONCAT(S$10, " - ", $Y63), 'Time Entries'!$F$12:$F$1011)+SUMIF('Time Entries'!$U$12:$U$1011, _xlfn.CONCAT(S$10, " - ", $Y63), 'Time Entries'!$H$12:$H$1011)+SUMIF('Time Entries'!$V$12:$V$1011, _xlfn.CONCAT(S$10, " - ", $Y63), 'Time Entries'!$J$12:$J$1011))</f>
        <v/>
      </c>
      <c r="T63" s="24" t="str">
        <f>IF(OR($B63="", $C63=""), "", SUMIF('Time Entries'!$S$12:$S$1011, _xlfn.CONCAT(T$10, " - ", $Y63), 'Time Entries'!$D$12:$D$1011)+SUMIF('Time Entries'!$T$12:$T$1011, _xlfn.CONCAT(T$10, " - ", $Y63), 'Time Entries'!$F$12:$F$1011)+SUMIF('Time Entries'!$U$12:$U$1011, _xlfn.CONCAT(T$10, " - ", $Y63), 'Time Entries'!$H$12:$H$1011)+SUMIF('Time Entries'!$V$12:$V$1011, _xlfn.CONCAT(T$10, " - ", $Y63), 'Time Entries'!$J$12:$J$1011))</f>
        <v/>
      </c>
      <c r="U63" s="48"/>
      <c r="W63" s="17" t="str">
        <f t="shared" si="4"/>
        <v/>
      </c>
      <c r="Y63" s="17" t="str">
        <f t="shared" si="5"/>
        <v/>
      </c>
      <c r="AD63" s="17" t="str">
        <f t="shared" si="6"/>
        <v/>
      </c>
      <c r="AF63" s="17" t="str">
        <f t="shared" si="7"/>
        <v/>
      </c>
      <c r="AH63" s="17" t="str">
        <f>IF($B63="", "", IF(COUNTIF($B$12:$B63, $B63)&gt;1, "", $B63))</f>
        <v/>
      </c>
      <c r="AI63" s="17" t="str">
        <f>IF($AH63="", "", COUNTIF($AH$12:$AH$261, "&lt;"&amp;$AH63)+1+COUNTIF($AH$12:$AH63, $AH63)-1-$AH$10)</f>
        <v/>
      </c>
      <c r="AK63" s="17" t="str">
        <f t="shared" si="8"/>
        <v/>
      </c>
      <c r="AL63" s="17" t="str">
        <f>IF($AK63="", "", COUNTIF($AK$12:$AK$261, "&lt;"&amp;$AK63)+1+COUNTIF($AK$12:$AK63, $AK63)-1-$AK$10)</f>
        <v/>
      </c>
    </row>
    <row r="64" spans="1:38" x14ac:dyDescent="0.25">
      <c r="A64" s="48"/>
      <c r="B64" s="57"/>
      <c r="C64" s="58"/>
      <c r="D64" s="59"/>
      <c r="E64" s="48"/>
      <c r="F64" s="27" t="str">
        <f t="shared" si="2"/>
        <v/>
      </c>
      <c r="G64" s="27" t="str">
        <f t="shared" si="3"/>
        <v/>
      </c>
      <c r="H64" s="48"/>
      <c r="I64" s="31" t="str">
        <f>IF(OR($B64="", $C64=""), "", SUMIF('Time Entries'!$S$12:$S$1011, _xlfn.CONCAT(I$10, " - ", $Y64), 'Time Entries'!$D$12:$D$1011)+SUMIF('Time Entries'!$T$12:$T$1011, _xlfn.CONCAT(I$10, " - ", $Y64), 'Time Entries'!$F$12:$F$1011)+SUMIF('Time Entries'!$U$12:$U$1011, _xlfn.CONCAT(I$10, " - ", $Y64), 'Time Entries'!$H$12:$H$1011)+SUMIF('Time Entries'!$V$12:$V$1011, _xlfn.CONCAT(I$10, " - ", $Y64), 'Time Entries'!$J$12:$J$1011))</f>
        <v/>
      </c>
      <c r="J64" s="22" t="str">
        <f>IF(OR($B64="", $C64=""), "", SUMIF('Time Entries'!$S$12:$S$1011, _xlfn.CONCAT(J$10, " - ", $Y64), 'Time Entries'!$D$12:$D$1011)+SUMIF('Time Entries'!$T$12:$T$1011, _xlfn.CONCAT(J$10, " - ", $Y64), 'Time Entries'!$F$12:$F$1011)+SUMIF('Time Entries'!$U$12:$U$1011, _xlfn.CONCAT(J$10, " - ", $Y64), 'Time Entries'!$H$12:$H$1011)+SUMIF('Time Entries'!$V$12:$V$1011, _xlfn.CONCAT(J$10, " - ", $Y64), 'Time Entries'!$J$12:$J$1011))</f>
        <v/>
      </c>
      <c r="K64" s="22" t="str">
        <f>IF(OR($B64="", $C64=""), "", SUMIF('Time Entries'!$S$12:$S$1011, _xlfn.CONCAT(K$10, " - ", $Y64), 'Time Entries'!$D$12:$D$1011)+SUMIF('Time Entries'!$T$12:$T$1011, _xlfn.CONCAT(K$10, " - ", $Y64), 'Time Entries'!$F$12:$F$1011)+SUMIF('Time Entries'!$U$12:$U$1011, _xlfn.CONCAT(K$10, " - ", $Y64), 'Time Entries'!$H$12:$H$1011)+SUMIF('Time Entries'!$V$12:$V$1011, _xlfn.CONCAT(K$10, " - ", $Y64), 'Time Entries'!$J$12:$J$1011))</f>
        <v/>
      </c>
      <c r="L64" s="22" t="str">
        <f>IF(OR($B64="", $C64=""), "", SUMIF('Time Entries'!$S$12:$S$1011, _xlfn.CONCAT(L$10, " - ", $Y64), 'Time Entries'!$D$12:$D$1011)+SUMIF('Time Entries'!$T$12:$T$1011, _xlfn.CONCAT(L$10, " - ", $Y64), 'Time Entries'!$F$12:$F$1011)+SUMIF('Time Entries'!$U$12:$U$1011, _xlfn.CONCAT(L$10, " - ", $Y64), 'Time Entries'!$H$12:$H$1011)+SUMIF('Time Entries'!$V$12:$V$1011, _xlfn.CONCAT(L$10, " - ", $Y64), 'Time Entries'!$J$12:$J$1011))</f>
        <v/>
      </c>
      <c r="M64" s="22" t="str">
        <f>IF(OR($B64="", $C64=""), "", SUMIF('Time Entries'!$S$12:$S$1011, _xlfn.CONCAT(M$10, " - ", $Y64), 'Time Entries'!$D$12:$D$1011)+SUMIF('Time Entries'!$T$12:$T$1011, _xlfn.CONCAT(M$10, " - ", $Y64), 'Time Entries'!$F$12:$F$1011)+SUMIF('Time Entries'!$U$12:$U$1011, _xlfn.CONCAT(M$10, " - ", $Y64), 'Time Entries'!$H$12:$H$1011)+SUMIF('Time Entries'!$V$12:$V$1011, _xlfn.CONCAT(M$10, " - ", $Y64), 'Time Entries'!$J$12:$J$1011))</f>
        <v/>
      </c>
      <c r="N64" s="22" t="str">
        <f>IF(OR($B64="", $C64=""), "", SUMIF('Time Entries'!$S$12:$S$1011, _xlfn.CONCAT(N$10, " - ", $Y64), 'Time Entries'!$D$12:$D$1011)+SUMIF('Time Entries'!$T$12:$T$1011, _xlfn.CONCAT(N$10, " - ", $Y64), 'Time Entries'!$F$12:$F$1011)+SUMIF('Time Entries'!$U$12:$U$1011, _xlfn.CONCAT(N$10, " - ", $Y64), 'Time Entries'!$H$12:$H$1011)+SUMIF('Time Entries'!$V$12:$V$1011, _xlfn.CONCAT(N$10, " - ", $Y64), 'Time Entries'!$J$12:$J$1011))</f>
        <v/>
      </c>
      <c r="O64" s="22" t="str">
        <f>IF(OR($B64="", $C64=""), "", SUMIF('Time Entries'!$S$12:$S$1011, _xlfn.CONCAT(O$10, " - ", $Y64), 'Time Entries'!$D$12:$D$1011)+SUMIF('Time Entries'!$T$12:$T$1011, _xlfn.CONCAT(O$10, " - ", $Y64), 'Time Entries'!$F$12:$F$1011)+SUMIF('Time Entries'!$U$12:$U$1011, _xlfn.CONCAT(O$10, " - ", $Y64), 'Time Entries'!$H$12:$H$1011)+SUMIF('Time Entries'!$V$12:$V$1011, _xlfn.CONCAT(O$10, " - ", $Y64), 'Time Entries'!$J$12:$J$1011))</f>
        <v/>
      </c>
      <c r="P64" s="22" t="str">
        <f>IF(OR($B64="", $C64=""), "", SUMIF('Time Entries'!$S$12:$S$1011, _xlfn.CONCAT(P$10, " - ", $Y64), 'Time Entries'!$D$12:$D$1011)+SUMIF('Time Entries'!$T$12:$T$1011, _xlfn.CONCAT(P$10, " - ", $Y64), 'Time Entries'!$F$12:$F$1011)+SUMIF('Time Entries'!$U$12:$U$1011, _xlfn.CONCAT(P$10, " - ", $Y64), 'Time Entries'!$H$12:$H$1011)+SUMIF('Time Entries'!$V$12:$V$1011, _xlfn.CONCAT(P$10, " - ", $Y64), 'Time Entries'!$J$12:$J$1011))</f>
        <v/>
      </c>
      <c r="Q64" s="22" t="str">
        <f>IF(OR($B64="", $C64=""), "", SUMIF('Time Entries'!$S$12:$S$1011, _xlfn.CONCAT(Q$10, " - ", $Y64), 'Time Entries'!$D$12:$D$1011)+SUMIF('Time Entries'!$T$12:$T$1011, _xlfn.CONCAT(Q$10, " - ", $Y64), 'Time Entries'!$F$12:$F$1011)+SUMIF('Time Entries'!$U$12:$U$1011, _xlfn.CONCAT(Q$10, " - ", $Y64), 'Time Entries'!$H$12:$H$1011)+SUMIF('Time Entries'!$V$12:$V$1011, _xlfn.CONCAT(Q$10, " - ", $Y64), 'Time Entries'!$J$12:$J$1011))</f>
        <v/>
      </c>
      <c r="R64" s="22" t="str">
        <f>IF(OR($B64="", $C64=""), "", SUMIF('Time Entries'!$S$12:$S$1011, _xlfn.CONCAT(R$10, " - ", $Y64), 'Time Entries'!$D$12:$D$1011)+SUMIF('Time Entries'!$T$12:$T$1011, _xlfn.CONCAT(R$10, " - ", $Y64), 'Time Entries'!$F$12:$F$1011)+SUMIF('Time Entries'!$U$12:$U$1011, _xlfn.CONCAT(R$10, " - ", $Y64), 'Time Entries'!$H$12:$H$1011)+SUMIF('Time Entries'!$V$12:$V$1011, _xlfn.CONCAT(R$10, " - ", $Y64), 'Time Entries'!$J$12:$J$1011))</f>
        <v/>
      </c>
      <c r="S64" s="22" t="str">
        <f>IF(OR($B64="", $C64=""), "", SUMIF('Time Entries'!$S$12:$S$1011, _xlfn.CONCAT(S$10, " - ", $Y64), 'Time Entries'!$D$12:$D$1011)+SUMIF('Time Entries'!$T$12:$T$1011, _xlfn.CONCAT(S$10, " - ", $Y64), 'Time Entries'!$F$12:$F$1011)+SUMIF('Time Entries'!$U$12:$U$1011, _xlfn.CONCAT(S$10, " - ", $Y64), 'Time Entries'!$H$12:$H$1011)+SUMIF('Time Entries'!$V$12:$V$1011, _xlfn.CONCAT(S$10, " - ", $Y64), 'Time Entries'!$J$12:$J$1011))</f>
        <v/>
      </c>
      <c r="T64" s="24" t="str">
        <f>IF(OR($B64="", $C64=""), "", SUMIF('Time Entries'!$S$12:$S$1011, _xlfn.CONCAT(T$10, " - ", $Y64), 'Time Entries'!$D$12:$D$1011)+SUMIF('Time Entries'!$T$12:$T$1011, _xlfn.CONCAT(T$10, " - ", $Y64), 'Time Entries'!$F$12:$F$1011)+SUMIF('Time Entries'!$U$12:$U$1011, _xlfn.CONCAT(T$10, " - ", $Y64), 'Time Entries'!$H$12:$H$1011)+SUMIF('Time Entries'!$V$12:$V$1011, _xlfn.CONCAT(T$10, " - ", $Y64), 'Time Entries'!$J$12:$J$1011))</f>
        <v/>
      </c>
      <c r="U64" s="48"/>
      <c r="W64" s="17" t="str">
        <f t="shared" si="4"/>
        <v/>
      </c>
      <c r="Y64" s="17" t="str">
        <f t="shared" si="5"/>
        <v/>
      </c>
      <c r="AD64" s="17" t="str">
        <f t="shared" si="6"/>
        <v/>
      </c>
      <c r="AF64" s="17" t="str">
        <f t="shared" si="7"/>
        <v/>
      </c>
      <c r="AH64" s="17" t="str">
        <f>IF($B64="", "", IF(COUNTIF($B$12:$B64, $B64)&gt;1, "", $B64))</f>
        <v/>
      </c>
      <c r="AI64" s="17" t="str">
        <f>IF($AH64="", "", COUNTIF($AH$12:$AH$261, "&lt;"&amp;$AH64)+1+COUNTIF($AH$12:$AH64, $AH64)-1-$AH$10)</f>
        <v/>
      </c>
      <c r="AK64" s="17" t="str">
        <f t="shared" si="8"/>
        <v/>
      </c>
      <c r="AL64" s="17" t="str">
        <f>IF($AK64="", "", COUNTIF($AK$12:$AK$261, "&lt;"&amp;$AK64)+1+COUNTIF($AK$12:$AK64, $AK64)-1-$AK$10)</f>
        <v/>
      </c>
    </row>
    <row r="65" spans="1:38" x14ac:dyDescent="0.25">
      <c r="A65" s="48"/>
      <c r="B65" s="57"/>
      <c r="C65" s="58"/>
      <c r="D65" s="59"/>
      <c r="E65" s="48"/>
      <c r="F65" s="27" t="str">
        <f t="shared" si="2"/>
        <v/>
      </c>
      <c r="G65" s="27" t="str">
        <f t="shared" si="3"/>
        <v/>
      </c>
      <c r="H65" s="48"/>
      <c r="I65" s="31" t="str">
        <f>IF(OR($B65="", $C65=""), "", SUMIF('Time Entries'!$S$12:$S$1011, _xlfn.CONCAT(I$10, " - ", $Y65), 'Time Entries'!$D$12:$D$1011)+SUMIF('Time Entries'!$T$12:$T$1011, _xlfn.CONCAT(I$10, " - ", $Y65), 'Time Entries'!$F$12:$F$1011)+SUMIF('Time Entries'!$U$12:$U$1011, _xlfn.CONCAT(I$10, " - ", $Y65), 'Time Entries'!$H$12:$H$1011)+SUMIF('Time Entries'!$V$12:$V$1011, _xlfn.CONCAT(I$10, " - ", $Y65), 'Time Entries'!$J$12:$J$1011))</f>
        <v/>
      </c>
      <c r="J65" s="22" t="str">
        <f>IF(OR($B65="", $C65=""), "", SUMIF('Time Entries'!$S$12:$S$1011, _xlfn.CONCAT(J$10, " - ", $Y65), 'Time Entries'!$D$12:$D$1011)+SUMIF('Time Entries'!$T$12:$T$1011, _xlfn.CONCAT(J$10, " - ", $Y65), 'Time Entries'!$F$12:$F$1011)+SUMIF('Time Entries'!$U$12:$U$1011, _xlfn.CONCAT(J$10, " - ", $Y65), 'Time Entries'!$H$12:$H$1011)+SUMIF('Time Entries'!$V$12:$V$1011, _xlfn.CONCAT(J$10, " - ", $Y65), 'Time Entries'!$J$12:$J$1011))</f>
        <v/>
      </c>
      <c r="K65" s="22" t="str">
        <f>IF(OR($B65="", $C65=""), "", SUMIF('Time Entries'!$S$12:$S$1011, _xlfn.CONCAT(K$10, " - ", $Y65), 'Time Entries'!$D$12:$D$1011)+SUMIF('Time Entries'!$T$12:$T$1011, _xlfn.CONCAT(K$10, " - ", $Y65), 'Time Entries'!$F$12:$F$1011)+SUMIF('Time Entries'!$U$12:$U$1011, _xlfn.CONCAT(K$10, " - ", $Y65), 'Time Entries'!$H$12:$H$1011)+SUMIF('Time Entries'!$V$12:$V$1011, _xlfn.CONCAT(K$10, " - ", $Y65), 'Time Entries'!$J$12:$J$1011))</f>
        <v/>
      </c>
      <c r="L65" s="22" t="str">
        <f>IF(OR($B65="", $C65=""), "", SUMIF('Time Entries'!$S$12:$S$1011, _xlfn.CONCAT(L$10, " - ", $Y65), 'Time Entries'!$D$12:$D$1011)+SUMIF('Time Entries'!$T$12:$T$1011, _xlfn.CONCAT(L$10, " - ", $Y65), 'Time Entries'!$F$12:$F$1011)+SUMIF('Time Entries'!$U$12:$U$1011, _xlfn.CONCAT(L$10, " - ", $Y65), 'Time Entries'!$H$12:$H$1011)+SUMIF('Time Entries'!$V$12:$V$1011, _xlfn.CONCAT(L$10, " - ", $Y65), 'Time Entries'!$J$12:$J$1011))</f>
        <v/>
      </c>
      <c r="M65" s="22" t="str">
        <f>IF(OR($B65="", $C65=""), "", SUMIF('Time Entries'!$S$12:$S$1011, _xlfn.CONCAT(M$10, " - ", $Y65), 'Time Entries'!$D$12:$D$1011)+SUMIF('Time Entries'!$T$12:$T$1011, _xlfn.CONCAT(M$10, " - ", $Y65), 'Time Entries'!$F$12:$F$1011)+SUMIF('Time Entries'!$U$12:$U$1011, _xlfn.CONCAT(M$10, " - ", $Y65), 'Time Entries'!$H$12:$H$1011)+SUMIF('Time Entries'!$V$12:$V$1011, _xlfn.CONCAT(M$10, " - ", $Y65), 'Time Entries'!$J$12:$J$1011))</f>
        <v/>
      </c>
      <c r="N65" s="22" t="str">
        <f>IF(OR($B65="", $C65=""), "", SUMIF('Time Entries'!$S$12:$S$1011, _xlfn.CONCAT(N$10, " - ", $Y65), 'Time Entries'!$D$12:$D$1011)+SUMIF('Time Entries'!$T$12:$T$1011, _xlfn.CONCAT(N$10, " - ", $Y65), 'Time Entries'!$F$12:$F$1011)+SUMIF('Time Entries'!$U$12:$U$1011, _xlfn.CONCAT(N$10, " - ", $Y65), 'Time Entries'!$H$12:$H$1011)+SUMIF('Time Entries'!$V$12:$V$1011, _xlfn.CONCAT(N$10, " - ", $Y65), 'Time Entries'!$J$12:$J$1011))</f>
        <v/>
      </c>
      <c r="O65" s="22" t="str">
        <f>IF(OR($B65="", $C65=""), "", SUMIF('Time Entries'!$S$12:$S$1011, _xlfn.CONCAT(O$10, " - ", $Y65), 'Time Entries'!$D$12:$D$1011)+SUMIF('Time Entries'!$T$12:$T$1011, _xlfn.CONCAT(O$10, " - ", $Y65), 'Time Entries'!$F$12:$F$1011)+SUMIF('Time Entries'!$U$12:$U$1011, _xlfn.CONCAT(O$10, " - ", $Y65), 'Time Entries'!$H$12:$H$1011)+SUMIF('Time Entries'!$V$12:$V$1011, _xlfn.CONCAT(O$10, " - ", $Y65), 'Time Entries'!$J$12:$J$1011))</f>
        <v/>
      </c>
      <c r="P65" s="22" t="str">
        <f>IF(OR($B65="", $C65=""), "", SUMIF('Time Entries'!$S$12:$S$1011, _xlfn.CONCAT(P$10, " - ", $Y65), 'Time Entries'!$D$12:$D$1011)+SUMIF('Time Entries'!$T$12:$T$1011, _xlfn.CONCAT(P$10, " - ", $Y65), 'Time Entries'!$F$12:$F$1011)+SUMIF('Time Entries'!$U$12:$U$1011, _xlfn.CONCAT(P$10, " - ", $Y65), 'Time Entries'!$H$12:$H$1011)+SUMIF('Time Entries'!$V$12:$V$1011, _xlfn.CONCAT(P$10, " - ", $Y65), 'Time Entries'!$J$12:$J$1011))</f>
        <v/>
      </c>
      <c r="Q65" s="22" t="str">
        <f>IF(OR($B65="", $C65=""), "", SUMIF('Time Entries'!$S$12:$S$1011, _xlfn.CONCAT(Q$10, " - ", $Y65), 'Time Entries'!$D$12:$D$1011)+SUMIF('Time Entries'!$T$12:$T$1011, _xlfn.CONCAT(Q$10, " - ", $Y65), 'Time Entries'!$F$12:$F$1011)+SUMIF('Time Entries'!$U$12:$U$1011, _xlfn.CONCAT(Q$10, " - ", $Y65), 'Time Entries'!$H$12:$H$1011)+SUMIF('Time Entries'!$V$12:$V$1011, _xlfn.CONCAT(Q$10, " - ", $Y65), 'Time Entries'!$J$12:$J$1011))</f>
        <v/>
      </c>
      <c r="R65" s="22" t="str">
        <f>IF(OR($B65="", $C65=""), "", SUMIF('Time Entries'!$S$12:$S$1011, _xlfn.CONCAT(R$10, " - ", $Y65), 'Time Entries'!$D$12:$D$1011)+SUMIF('Time Entries'!$T$12:$T$1011, _xlfn.CONCAT(R$10, " - ", $Y65), 'Time Entries'!$F$12:$F$1011)+SUMIF('Time Entries'!$U$12:$U$1011, _xlfn.CONCAT(R$10, " - ", $Y65), 'Time Entries'!$H$12:$H$1011)+SUMIF('Time Entries'!$V$12:$V$1011, _xlfn.CONCAT(R$10, " - ", $Y65), 'Time Entries'!$J$12:$J$1011))</f>
        <v/>
      </c>
      <c r="S65" s="22" t="str">
        <f>IF(OR($B65="", $C65=""), "", SUMIF('Time Entries'!$S$12:$S$1011, _xlfn.CONCAT(S$10, " - ", $Y65), 'Time Entries'!$D$12:$D$1011)+SUMIF('Time Entries'!$T$12:$T$1011, _xlfn.CONCAT(S$10, " - ", $Y65), 'Time Entries'!$F$12:$F$1011)+SUMIF('Time Entries'!$U$12:$U$1011, _xlfn.CONCAT(S$10, " - ", $Y65), 'Time Entries'!$H$12:$H$1011)+SUMIF('Time Entries'!$V$12:$V$1011, _xlfn.CONCAT(S$10, " - ", $Y65), 'Time Entries'!$J$12:$J$1011))</f>
        <v/>
      </c>
      <c r="T65" s="24" t="str">
        <f>IF(OR($B65="", $C65=""), "", SUMIF('Time Entries'!$S$12:$S$1011, _xlfn.CONCAT(T$10, " - ", $Y65), 'Time Entries'!$D$12:$D$1011)+SUMIF('Time Entries'!$T$12:$T$1011, _xlfn.CONCAT(T$10, " - ", $Y65), 'Time Entries'!$F$12:$F$1011)+SUMIF('Time Entries'!$U$12:$U$1011, _xlfn.CONCAT(T$10, " - ", $Y65), 'Time Entries'!$H$12:$H$1011)+SUMIF('Time Entries'!$V$12:$V$1011, _xlfn.CONCAT(T$10, " - ", $Y65), 'Time Entries'!$J$12:$J$1011))</f>
        <v/>
      </c>
      <c r="U65" s="48"/>
      <c r="W65" s="17" t="str">
        <f t="shared" si="4"/>
        <v/>
      </c>
      <c r="Y65" s="17" t="str">
        <f t="shared" si="5"/>
        <v/>
      </c>
      <c r="AD65" s="17" t="str">
        <f t="shared" si="6"/>
        <v/>
      </c>
      <c r="AF65" s="17" t="str">
        <f t="shared" si="7"/>
        <v/>
      </c>
      <c r="AH65" s="17" t="str">
        <f>IF($B65="", "", IF(COUNTIF($B$12:$B65, $B65)&gt;1, "", $B65))</f>
        <v/>
      </c>
      <c r="AI65" s="17" t="str">
        <f>IF($AH65="", "", COUNTIF($AH$12:$AH$261, "&lt;"&amp;$AH65)+1+COUNTIF($AH$12:$AH65, $AH65)-1-$AH$10)</f>
        <v/>
      </c>
      <c r="AK65" s="17" t="str">
        <f t="shared" si="8"/>
        <v/>
      </c>
      <c r="AL65" s="17" t="str">
        <f>IF($AK65="", "", COUNTIF($AK$12:$AK$261, "&lt;"&amp;$AK65)+1+COUNTIF($AK$12:$AK65, $AK65)-1-$AK$10)</f>
        <v/>
      </c>
    </row>
    <row r="66" spans="1:38" x14ac:dyDescent="0.25">
      <c r="A66" s="48"/>
      <c r="B66" s="57"/>
      <c r="C66" s="58"/>
      <c r="D66" s="59"/>
      <c r="E66" s="48"/>
      <c r="F66" s="27" t="str">
        <f t="shared" si="2"/>
        <v/>
      </c>
      <c r="G66" s="27" t="str">
        <f t="shared" si="3"/>
        <v/>
      </c>
      <c r="H66" s="48"/>
      <c r="I66" s="31" t="str">
        <f>IF(OR($B66="", $C66=""), "", SUMIF('Time Entries'!$S$12:$S$1011, _xlfn.CONCAT(I$10, " - ", $Y66), 'Time Entries'!$D$12:$D$1011)+SUMIF('Time Entries'!$T$12:$T$1011, _xlfn.CONCAT(I$10, " - ", $Y66), 'Time Entries'!$F$12:$F$1011)+SUMIF('Time Entries'!$U$12:$U$1011, _xlfn.CONCAT(I$10, " - ", $Y66), 'Time Entries'!$H$12:$H$1011)+SUMIF('Time Entries'!$V$12:$V$1011, _xlfn.CONCAT(I$10, " - ", $Y66), 'Time Entries'!$J$12:$J$1011))</f>
        <v/>
      </c>
      <c r="J66" s="22" t="str">
        <f>IF(OR($B66="", $C66=""), "", SUMIF('Time Entries'!$S$12:$S$1011, _xlfn.CONCAT(J$10, " - ", $Y66), 'Time Entries'!$D$12:$D$1011)+SUMIF('Time Entries'!$T$12:$T$1011, _xlfn.CONCAT(J$10, " - ", $Y66), 'Time Entries'!$F$12:$F$1011)+SUMIF('Time Entries'!$U$12:$U$1011, _xlfn.CONCAT(J$10, " - ", $Y66), 'Time Entries'!$H$12:$H$1011)+SUMIF('Time Entries'!$V$12:$V$1011, _xlfn.CONCAT(J$10, " - ", $Y66), 'Time Entries'!$J$12:$J$1011))</f>
        <v/>
      </c>
      <c r="K66" s="22" t="str">
        <f>IF(OR($B66="", $C66=""), "", SUMIF('Time Entries'!$S$12:$S$1011, _xlfn.CONCAT(K$10, " - ", $Y66), 'Time Entries'!$D$12:$D$1011)+SUMIF('Time Entries'!$T$12:$T$1011, _xlfn.CONCAT(K$10, " - ", $Y66), 'Time Entries'!$F$12:$F$1011)+SUMIF('Time Entries'!$U$12:$U$1011, _xlfn.CONCAT(K$10, " - ", $Y66), 'Time Entries'!$H$12:$H$1011)+SUMIF('Time Entries'!$V$12:$V$1011, _xlfn.CONCAT(K$10, " - ", $Y66), 'Time Entries'!$J$12:$J$1011))</f>
        <v/>
      </c>
      <c r="L66" s="22" t="str">
        <f>IF(OR($B66="", $C66=""), "", SUMIF('Time Entries'!$S$12:$S$1011, _xlfn.CONCAT(L$10, " - ", $Y66), 'Time Entries'!$D$12:$D$1011)+SUMIF('Time Entries'!$T$12:$T$1011, _xlfn.CONCAT(L$10, " - ", $Y66), 'Time Entries'!$F$12:$F$1011)+SUMIF('Time Entries'!$U$12:$U$1011, _xlfn.CONCAT(L$10, " - ", $Y66), 'Time Entries'!$H$12:$H$1011)+SUMIF('Time Entries'!$V$12:$V$1011, _xlfn.CONCAT(L$10, " - ", $Y66), 'Time Entries'!$J$12:$J$1011))</f>
        <v/>
      </c>
      <c r="M66" s="22" t="str">
        <f>IF(OR($B66="", $C66=""), "", SUMIF('Time Entries'!$S$12:$S$1011, _xlfn.CONCAT(M$10, " - ", $Y66), 'Time Entries'!$D$12:$D$1011)+SUMIF('Time Entries'!$T$12:$T$1011, _xlfn.CONCAT(M$10, " - ", $Y66), 'Time Entries'!$F$12:$F$1011)+SUMIF('Time Entries'!$U$12:$U$1011, _xlfn.CONCAT(M$10, " - ", $Y66), 'Time Entries'!$H$12:$H$1011)+SUMIF('Time Entries'!$V$12:$V$1011, _xlfn.CONCAT(M$10, " - ", $Y66), 'Time Entries'!$J$12:$J$1011))</f>
        <v/>
      </c>
      <c r="N66" s="22" t="str">
        <f>IF(OR($B66="", $C66=""), "", SUMIF('Time Entries'!$S$12:$S$1011, _xlfn.CONCAT(N$10, " - ", $Y66), 'Time Entries'!$D$12:$D$1011)+SUMIF('Time Entries'!$T$12:$T$1011, _xlfn.CONCAT(N$10, " - ", $Y66), 'Time Entries'!$F$12:$F$1011)+SUMIF('Time Entries'!$U$12:$U$1011, _xlfn.CONCAT(N$10, " - ", $Y66), 'Time Entries'!$H$12:$H$1011)+SUMIF('Time Entries'!$V$12:$V$1011, _xlfn.CONCAT(N$10, " - ", $Y66), 'Time Entries'!$J$12:$J$1011))</f>
        <v/>
      </c>
      <c r="O66" s="22" t="str">
        <f>IF(OR($B66="", $C66=""), "", SUMIF('Time Entries'!$S$12:$S$1011, _xlfn.CONCAT(O$10, " - ", $Y66), 'Time Entries'!$D$12:$D$1011)+SUMIF('Time Entries'!$T$12:$T$1011, _xlfn.CONCAT(O$10, " - ", $Y66), 'Time Entries'!$F$12:$F$1011)+SUMIF('Time Entries'!$U$12:$U$1011, _xlfn.CONCAT(O$10, " - ", $Y66), 'Time Entries'!$H$12:$H$1011)+SUMIF('Time Entries'!$V$12:$V$1011, _xlfn.CONCAT(O$10, " - ", $Y66), 'Time Entries'!$J$12:$J$1011))</f>
        <v/>
      </c>
      <c r="P66" s="22" t="str">
        <f>IF(OR($B66="", $C66=""), "", SUMIF('Time Entries'!$S$12:$S$1011, _xlfn.CONCAT(P$10, " - ", $Y66), 'Time Entries'!$D$12:$D$1011)+SUMIF('Time Entries'!$T$12:$T$1011, _xlfn.CONCAT(P$10, " - ", $Y66), 'Time Entries'!$F$12:$F$1011)+SUMIF('Time Entries'!$U$12:$U$1011, _xlfn.CONCAT(P$10, " - ", $Y66), 'Time Entries'!$H$12:$H$1011)+SUMIF('Time Entries'!$V$12:$V$1011, _xlfn.CONCAT(P$10, " - ", $Y66), 'Time Entries'!$J$12:$J$1011))</f>
        <v/>
      </c>
      <c r="Q66" s="22" t="str">
        <f>IF(OR($B66="", $C66=""), "", SUMIF('Time Entries'!$S$12:$S$1011, _xlfn.CONCAT(Q$10, " - ", $Y66), 'Time Entries'!$D$12:$D$1011)+SUMIF('Time Entries'!$T$12:$T$1011, _xlfn.CONCAT(Q$10, " - ", $Y66), 'Time Entries'!$F$12:$F$1011)+SUMIF('Time Entries'!$U$12:$U$1011, _xlfn.CONCAT(Q$10, " - ", $Y66), 'Time Entries'!$H$12:$H$1011)+SUMIF('Time Entries'!$V$12:$V$1011, _xlfn.CONCAT(Q$10, " - ", $Y66), 'Time Entries'!$J$12:$J$1011))</f>
        <v/>
      </c>
      <c r="R66" s="22" t="str">
        <f>IF(OR($B66="", $C66=""), "", SUMIF('Time Entries'!$S$12:$S$1011, _xlfn.CONCAT(R$10, " - ", $Y66), 'Time Entries'!$D$12:$D$1011)+SUMIF('Time Entries'!$T$12:$T$1011, _xlfn.CONCAT(R$10, " - ", $Y66), 'Time Entries'!$F$12:$F$1011)+SUMIF('Time Entries'!$U$12:$U$1011, _xlfn.CONCAT(R$10, " - ", $Y66), 'Time Entries'!$H$12:$H$1011)+SUMIF('Time Entries'!$V$12:$V$1011, _xlfn.CONCAT(R$10, " - ", $Y66), 'Time Entries'!$J$12:$J$1011))</f>
        <v/>
      </c>
      <c r="S66" s="22" t="str">
        <f>IF(OR($B66="", $C66=""), "", SUMIF('Time Entries'!$S$12:$S$1011, _xlfn.CONCAT(S$10, " - ", $Y66), 'Time Entries'!$D$12:$D$1011)+SUMIF('Time Entries'!$T$12:$T$1011, _xlfn.CONCAT(S$10, " - ", $Y66), 'Time Entries'!$F$12:$F$1011)+SUMIF('Time Entries'!$U$12:$U$1011, _xlfn.CONCAT(S$10, " - ", $Y66), 'Time Entries'!$H$12:$H$1011)+SUMIF('Time Entries'!$V$12:$V$1011, _xlfn.CONCAT(S$10, " - ", $Y66), 'Time Entries'!$J$12:$J$1011))</f>
        <v/>
      </c>
      <c r="T66" s="24" t="str">
        <f>IF(OR($B66="", $C66=""), "", SUMIF('Time Entries'!$S$12:$S$1011, _xlfn.CONCAT(T$10, " - ", $Y66), 'Time Entries'!$D$12:$D$1011)+SUMIF('Time Entries'!$T$12:$T$1011, _xlfn.CONCAT(T$10, " - ", $Y66), 'Time Entries'!$F$12:$F$1011)+SUMIF('Time Entries'!$U$12:$U$1011, _xlfn.CONCAT(T$10, " - ", $Y66), 'Time Entries'!$H$12:$H$1011)+SUMIF('Time Entries'!$V$12:$V$1011, _xlfn.CONCAT(T$10, " - ", $Y66), 'Time Entries'!$J$12:$J$1011))</f>
        <v/>
      </c>
      <c r="U66" s="48"/>
      <c r="W66" s="17" t="str">
        <f t="shared" si="4"/>
        <v/>
      </c>
      <c r="Y66" s="17" t="str">
        <f t="shared" si="5"/>
        <v/>
      </c>
      <c r="AD66" s="17" t="str">
        <f t="shared" si="6"/>
        <v/>
      </c>
      <c r="AF66" s="17" t="str">
        <f t="shared" si="7"/>
        <v/>
      </c>
      <c r="AH66" s="17" t="str">
        <f>IF($B66="", "", IF(COUNTIF($B$12:$B66, $B66)&gt;1, "", $B66))</f>
        <v/>
      </c>
      <c r="AI66" s="17" t="str">
        <f>IF($AH66="", "", COUNTIF($AH$12:$AH$261, "&lt;"&amp;$AH66)+1+COUNTIF($AH$12:$AH66, $AH66)-1-$AH$10)</f>
        <v/>
      </c>
      <c r="AK66" s="17" t="str">
        <f t="shared" si="8"/>
        <v/>
      </c>
      <c r="AL66" s="17" t="str">
        <f>IF($AK66="", "", COUNTIF($AK$12:$AK$261, "&lt;"&amp;$AK66)+1+COUNTIF($AK$12:$AK66, $AK66)-1-$AK$10)</f>
        <v/>
      </c>
    </row>
    <row r="67" spans="1:38" x14ac:dyDescent="0.25">
      <c r="A67" s="48"/>
      <c r="B67" s="57"/>
      <c r="C67" s="58"/>
      <c r="D67" s="59"/>
      <c r="E67" s="48"/>
      <c r="F67" s="27" t="str">
        <f t="shared" si="2"/>
        <v/>
      </c>
      <c r="G67" s="27" t="str">
        <f t="shared" si="3"/>
        <v/>
      </c>
      <c r="H67" s="48"/>
      <c r="I67" s="31" t="str">
        <f>IF(OR($B67="", $C67=""), "", SUMIF('Time Entries'!$S$12:$S$1011, _xlfn.CONCAT(I$10, " - ", $Y67), 'Time Entries'!$D$12:$D$1011)+SUMIF('Time Entries'!$T$12:$T$1011, _xlfn.CONCAT(I$10, " - ", $Y67), 'Time Entries'!$F$12:$F$1011)+SUMIF('Time Entries'!$U$12:$U$1011, _xlfn.CONCAT(I$10, " - ", $Y67), 'Time Entries'!$H$12:$H$1011)+SUMIF('Time Entries'!$V$12:$V$1011, _xlfn.CONCAT(I$10, " - ", $Y67), 'Time Entries'!$J$12:$J$1011))</f>
        <v/>
      </c>
      <c r="J67" s="22" t="str">
        <f>IF(OR($B67="", $C67=""), "", SUMIF('Time Entries'!$S$12:$S$1011, _xlfn.CONCAT(J$10, " - ", $Y67), 'Time Entries'!$D$12:$D$1011)+SUMIF('Time Entries'!$T$12:$T$1011, _xlfn.CONCAT(J$10, " - ", $Y67), 'Time Entries'!$F$12:$F$1011)+SUMIF('Time Entries'!$U$12:$U$1011, _xlfn.CONCAT(J$10, " - ", $Y67), 'Time Entries'!$H$12:$H$1011)+SUMIF('Time Entries'!$V$12:$V$1011, _xlfn.CONCAT(J$10, " - ", $Y67), 'Time Entries'!$J$12:$J$1011))</f>
        <v/>
      </c>
      <c r="K67" s="22" t="str">
        <f>IF(OR($B67="", $C67=""), "", SUMIF('Time Entries'!$S$12:$S$1011, _xlfn.CONCAT(K$10, " - ", $Y67), 'Time Entries'!$D$12:$D$1011)+SUMIF('Time Entries'!$T$12:$T$1011, _xlfn.CONCAT(K$10, " - ", $Y67), 'Time Entries'!$F$12:$F$1011)+SUMIF('Time Entries'!$U$12:$U$1011, _xlfn.CONCAT(K$10, " - ", $Y67), 'Time Entries'!$H$12:$H$1011)+SUMIF('Time Entries'!$V$12:$V$1011, _xlfn.CONCAT(K$10, " - ", $Y67), 'Time Entries'!$J$12:$J$1011))</f>
        <v/>
      </c>
      <c r="L67" s="22" t="str">
        <f>IF(OR($B67="", $C67=""), "", SUMIF('Time Entries'!$S$12:$S$1011, _xlfn.CONCAT(L$10, " - ", $Y67), 'Time Entries'!$D$12:$D$1011)+SUMIF('Time Entries'!$T$12:$T$1011, _xlfn.CONCAT(L$10, " - ", $Y67), 'Time Entries'!$F$12:$F$1011)+SUMIF('Time Entries'!$U$12:$U$1011, _xlfn.CONCAT(L$10, " - ", $Y67), 'Time Entries'!$H$12:$H$1011)+SUMIF('Time Entries'!$V$12:$V$1011, _xlfn.CONCAT(L$10, " - ", $Y67), 'Time Entries'!$J$12:$J$1011))</f>
        <v/>
      </c>
      <c r="M67" s="22" t="str">
        <f>IF(OR($B67="", $C67=""), "", SUMIF('Time Entries'!$S$12:$S$1011, _xlfn.CONCAT(M$10, " - ", $Y67), 'Time Entries'!$D$12:$D$1011)+SUMIF('Time Entries'!$T$12:$T$1011, _xlfn.CONCAT(M$10, " - ", $Y67), 'Time Entries'!$F$12:$F$1011)+SUMIF('Time Entries'!$U$12:$U$1011, _xlfn.CONCAT(M$10, " - ", $Y67), 'Time Entries'!$H$12:$H$1011)+SUMIF('Time Entries'!$V$12:$V$1011, _xlfn.CONCAT(M$10, " - ", $Y67), 'Time Entries'!$J$12:$J$1011))</f>
        <v/>
      </c>
      <c r="N67" s="22" t="str">
        <f>IF(OR($B67="", $C67=""), "", SUMIF('Time Entries'!$S$12:$S$1011, _xlfn.CONCAT(N$10, " - ", $Y67), 'Time Entries'!$D$12:$D$1011)+SUMIF('Time Entries'!$T$12:$T$1011, _xlfn.CONCAT(N$10, " - ", $Y67), 'Time Entries'!$F$12:$F$1011)+SUMIF('Time Entries'!$U$12:$U$1011, _xlfn.CONCAT(N$10, " - ", $Y67), 'Time Entries'!$H$12:$H$1011)+SUMIF('Time Entries'!$V$12:$V$1011, _xlfn.CONCAT(N$10, " - ", $Y67), 'Time Entries'!$J$12:$J$1011))</f>
        <v/>
      </c>
      <c r="O67" s="22" t="str">
        <f>IF(OR($B67="", $C67=""), "", SUMIF('Time Entries'!$S$12:$S$1011, _xlfn.CONCAT(O$10, " - ", $Y67), 'Time Entries'!$D$12:$D$1011)+SUMIF('Time Entries'!$T$12:$T$1011, _xlfn.CONCAT(O$10, " - ", $Y67), 'Time Entries'!$F$12:$F$1011)+SUMIF('Time Entries'!$U$12:$U$1011, _xlfn.CONCAT(O$10, " - ", $Y67), 'Time Entries'!$H$12:$H$1011)+SUMIF('Time Entries'!$V$12:$V$1011, _xlfn.CONCAT(O$10, " - ", $Y67), 'Time Entries'!$J$12:$J$1011))</f>
        <v/>
      </c>
      <c r="P67" s="22" t="str">
        <f>IF(OR($B67="", $C67=""), "", SUMIF('Time Entries'!$S$12:$S$1011, _xlfn.CONCAT(P$10, " - ", $Y67), 'Time Entries'!$D$12:$D$1011)+SUMIF('Time Entries'!$T$12:$T$1011, _xlfn.CONCAT(P$10, " - ", $Y67), 'Time Entries'!$F$12:$F$1011)+SUMIF('Time Entries'!$U$12:$U$1011, _xlfn.CONCAT(P$10, " - ", $Y67), 'Time Entries'!$H$12:$H$1011)+SUMIF('Time Entries'!$V$12:$V$1011, _xlfn.CONCAT(P$10, " - ", $Y67), 'Time Entries'!$J$12:$J$1011))</f>
        <v/>
      </c>
      <c r="Q67" s="22" t="str">
        <f>IF(OR($B67="", $C67=""), "", SUMIF('Time Entries'!$S$12:$S$1011, _xlfn.CONCAT(Q$10, " - ", $Y67), 'Time Entries'!$D$12:$D$1011)+SUMIF('Time Entries'!$T$12:$T$1011, _xlfn.CONCAT(Q$10, " - ", $Y67), 'Time Entries'!$F$12:$F$1011)+SUMIF('Time Entries'!$U$12:$U$1011, _xlfn.CONCAT(Q$10, " - ", $Y67), 'Time Entries'!$H$12:$H$1011)+SUMIF('Time Entries'!$V$12:$V$1011, _xlfn.CONCAT(Q$10, " - ", $Y67), 'Time Entries'!$J$12:$J$1011))</f>
        <v/>
      </c>
      <c r="R67" s="22" t="str">
        <f>IF(OR($B67="", $C67=""), "", SUMIF('Time Entries'!$S$12:$S$1011, _xlfn.CONCAT(R$10, " - ", $Y67), 'Time Entries'!$D$12:$D$1011)+SUMIF('Time Entries'!$T$12:$T$1011, _xlfn.CONCAT(R$10, " - ", $Y67), 'Time Entries'!$F$12:$F$1011)+SUMIF('Time Entries'!$U$12:$U$1011, _xlfn.CONCAT(R$10, " - ", $Y67), 'Time Entries'!$H$12:$H$1011)+SUMIF('Time Entries'!$V$12:$V$1011, _xlfn.CONCAT(R$10, " - ", $Y67), 'Time Entries'!$J$12:$J$1011))</f>
        <v/>
      </c>
      <c r="S67" s="22" t="str">
        <f>IF(OR($B67="", $C67=""), "", SUMIF('Time Entries'!$S$12:$S$1011, _xlfn.CONCAT(S$10, " - ", $Y67), 'Time Entries'!$D$12:$D$1011)+SUMIF('Time Entries'!$T$12:$T$1011, _xlfn.CONCAT(S$10, " - ", $Y67), 'Time Entries'!$F$12:$F$1011)+SUMIF('Time Entries'!$U$12:$U$1011, _xlfn.CONCAT(S$10, " - ", $Y67), 'Time Entries'!$H$12:$H$1011)+SUMIF('Time Entries'!$V$12:$V$1011, _xlfn.CONCAT(S$10, " - ", $Y67), 'Time Entries'!$J$12:$J$1011))</f>
        <v/>
      </c>
      <c r="T67" s="24" t="str">
        <f>IF(OR($B67="", $C67=""), "", SUMIF('Time Entries'!$S$12:$S$1011, _xlfn.CONCAT(T$10, " - ", $Y67), 'Time Entries'!$D$12:$D$1011)+SUMIF('Time Entries'!$T$12:$T$1011, _xlfn.CONCAT(T$10, " - ", $Y67), 'Time Entries'!$F$12:$F$1011)+SUMIF('Time Entries'!$U$12:$U$1011, _xlfn.CONCAT(T$10, " - ", $Y67), 'Time Entries'!$H$12:$H$1011)+SUMIF('Time Entries'!$V$12:$V$1011, _xlfn.CONCAT(T$10, " - ", $Y67), 'Time Entries'!$J$12:$J$1011))</f>
        <v/>
      </c>
      <c r="U67" s="48"/>
      <c r="W67" s="17" t="str">
        <f t="shared" si="4"/>
        <v/>
      </c>
      <c r="Y67" s="17" t="str">
        <f t="shared" si="5"/>
        <v/>
      </c>
      <c r="AD67" s="17" t="str">
        <f t="shared" si="6"/>
        <v/>
      </c>
      <c r="AF67" s="17" t="str">
        <f t="shared" si="7"/>
        <v/>
      </c>
      <c r="AH67" s="17" t="str">
        <f>IF($B67="", "", IF(COUNTIF($B$12:$B67, $B67)&gt;1, "", $B67))</f>
        <v/>
      </c>
      <c r="AI67" s="17" t="str">
        <f>IF($AH67="", "", COUNTIF($AH$12:$AH$261, "&lt;"&amp;$AH67)+1+COUNTIF($AH$12:$AH67, $AH67)-1-$AH$10)</f>
        <v/>
      </c>
      <c r="AK67" s="17" t="str">
        <f t="shared" si="8"/>
        <v/>
      </c>
      <c r="AL67" s="17" t="str">
        <f>IF($AK67="", "", COUNTIF($AK$12:$AK$261, "&lt;"&amp;$AK67)+1+COUNTIF($AK$12:$AK67, $AK67)-1-$AK$10)</f>
        <v/>
      </c>
    </row>
    <row r="68" spans="1:38" x14ac:dyDescent="0.25">
      <c r="A68" s="48"/>
      <c r="B68" s="57"/>
      <c r="C68" s="58"/>
      <c r="D68" s="59"/>
      <c r="E68" s="48"/>
      <c r="F68" s="27" t="str">
        <f t="shared" si="2"/>
        <v/>
      </c>
      <c r="G68" s="27" t="str">
        <f t="shared" si="3"/>
        <v/>
      </c>
      <c r="H68" s="48"/>
      <c r="I68" s="31" t="str">
        <f>IF(OR($B68="", $C68=""), "", SUMIF('Time Entries'!$S$12:$S$1011, _xlfn.CONCAT(I$10, " - ", $Y68), 'Time Entries'!$D$12:$D$1011)+SUMIF('Time Entries'!$T$12:$T$1011, _xlfn.CONCAT(I$10, " - ", $Y68), 'Time Entries'!$F$12:$F$1011)+SUMIF('Time Entries'!$U$12:$U$1011, _xlfn.CONCAT(I$10, " - ", $Y68), 'Time Entries'!$H$12:$H$1011)+SUMIF('Time Entries'!$V$12:$V$1011, _xlfn.CONCAT(I$10, " - ", $Y68), 'Time Entries'!$J$12:$J$1011))</f>
        <v/>
      </c>
      <c r="J68" s="22" t="str">
        <f>IF(OR($B68="", $C68=""), "", SUMIF('Time Entries'!$S$12:$S$1011, _xlfn.CONCAT(J$10, " - ", $Y68), 'Time Entries'!$D$12:$D$1011)+SUMIF('Time Entries'!$T$12:$T$1011, _xlfn.CONCAT(J$10, " - ", $Y68), 'Time Entries'!$F$12:$F$1011)+SUMIF('Time Entries'!$U$12:$U$1011, _xlfn.CONCAT(J$10, " - ", $Y68), 'Time Entries'!$H$12:$H$1011)+SUMIF('Time Entries'!$V$12:$V$1011, _xlfn.CONCAT(J$10, " - ", $Y68), 'Time Entries'!$J$12:$J$1011))</f>
        <v/>
      </c>
      <c r="K68" s="22" t="str">
        <f>IF(OR($B68="", $C68=""), "", SUMIF('Time Entries'!$S$12:$S$1011, _xlfn.CONCAT(K$10, " - ", $Y68), 'Time Entries'!$D$12:$D$1011)+SUMIF('Time Entries'!$T$12:$T$1011, _xlfn.CONCAT(K$10, " - ", $Y68), 'Time Entries'!$F$12:$F$1011)+SUMIF('Time Entries'!$U$12:$U$1011, _xlfn.CONCAT(K$10, " - ", $Y68), 'Time Entries'!$H$12:$H$1011)+SUMIF('Time Entries'!$V$12:$V$1011, _xlfn.CONCAT(K$10, " - ", $Y68), 'Time Entries'!$J$12:$J$1011))</f>
        <v/>
      </c>
      <c r="L68" s="22" t="str">
        <f>IF(OR($B68="", $C68=""), "", SUMIF('Time Entries'!$S$12:$S$1011, _xlfn.CONCAT(L$10, " - ", $Y68), 'Time Entries'!$D$12:$D$1011)+SUMIF('Time Entries'!$T$12:$T$1011, _xlfn.CONCAT(L$10, " - ", $Y68), 'Time Entries'!$F$12:$F$1011)+SUMIF('Time Entries'!$U$12:$U$1011, _xlfn.CONCAT(L$10, " - ", $Y68), 'Time Entries'!$H$12:$H$1011)+SUMIF('Time Entries'!$V$12:$V$1011, _xlfn.CONCAT(L$10, " - ", $Y68), 'Time Entries'!$J$12:$J$1011))</f>
        <v/>
      </c>
      <c r="M68" s="22" t="str">
        <f>IF(OR($B68="", $C68=""), "", SUMIF('Time Entries'!$S$12:$S$1011, _xlfn.CONCAT(M$10, " - ", $Y68), 'Time Entries'!$D$12:$D$1011)+SUMIF('Time Entries'!$T$12:$T$1011, _xlfn.CONCAT(M$10, " - ", $Y68), 'Time Entries'!$F$12:$F$1011)+SUMIF('Time Entries'!$U$12:$U$1011, _xlfn.CONCAT(M$10, " - ", $Y68), 'Time Entries'!$H$12:$H$1011)+SUMIF('Time Entries'!$V$12:$V$1011, _xlfn.CONCAT(M$10, " - ", $Y68), 'Time Entries'!$J$12:$J$1011))</f>
        <v/>
      </c>
      <c r="N68" s="22" t="str">
        <f>IF(OR($B68="", $C68=""), "", SUMIF('Time Entries'!$S$12:$S$1011, _xlfn.CONCAT(N$10, " - ", $Y68), 'Time Entries'!$D$12:$D$1011)+SUMIF('Time Entries'!$T$12:$T$1011, _xlfn.CONCAT(N$10, " - ", $Y68), 'Time Entries'!$F$12:$F$1011)+SUMIF('Time Entries'!$U$12:$U$1011, _xlfn.CONCAT(N$10, " - ", $Y68), 'Time Entries'!$H$12:$H$1011)+SUMIF('Time Entries'!$V$12:$V$1011, _xlfn.CONCAT(N$10, " - ", $Y68), 'Time Entries'!$J$12:$J$1011))</f>
        <v/>
      </c>
      <c r="O68" s="22" t="str">
        <f>IF(OR($B68="", $C68=""), "", SUMIF('Time Entries'!$S$12:$S$1011, _xlfn.CONCAT(O$10, " - ", $Y68), 'Time Entries'!$D$12:$D$1011)+SUMIF('Time Entries'!$T$12:$T$1011, _xlfn.CONCAT(O$10, " - ", $Y68), 'Time Entries'!$F$12:$F$1011)+SUMIF('Time Entries'!$U$12:$U$1011, _xlfn.CONCAT(O$10, " - ", $Y68), 'Time Entries'!$H$12:$H$1011)+SUMIF('Time Entries'!$V$12:$V$1011, _xlfn.CONCAT(O$10, " - ", $Y68), 'Time Entries'!$J$12:$J$1011))</f>
        <v/>
      </c>
      <c r="P68" s="22" t="str">
        <f>IF(OR($B68="", $C68=""), "", SUMIF('Time Entries'!$S$12:$S$1011, _xlfn.CONCAT(P$10, " - ", $Y68), 'Time Entries'!$D$12:$D$1011)+SUMIF('Time Entries'!$T$12:$T$1011, _xlfn.CONCAT(P$10, " - ", $Y68), 'Time Entries'!$F$12:$F$1011)+SUMIF('Time Entries'!$U$12:$U$1011, _xlfn.CONCAT(P$10, " - ", $Y68), 'Time Entries'!$H$12:$H$1011)+SUMIF('Time Entries'!$V$12:$V$1011, _xlfn.CONCAT(P$10, " - ", $Y68), 'Time Entries'!$J$12:$J$1011))</f>
        <v/>
      </c>
      <c r="Q68" s="22" t="str">
        <f>IF(OR($B68="", $C68=""), "", SUMIF('Time Entries'!$S$12:$S$1011, _xlfn.CONCAT(Q$10, " - ", $Y68), 'Time Entries'!$D$12:$D$1011)+SUMIF('Time Entries'!$T$12:$T$1011, _xlfn.CONCAT(Q$10, " - ", $Y68), 'Time Entries'!$F$12:$F$1011)+SUMIF('Time Entries'!$U$12:$U$1011, _xlfn.CONCAT(Q$10, " - ", $Y68), 'Time Entries'!$H$12:$H$1011)+SUMIF('Time Entries'!$V$12:$V$1011, _xlfn.CONCAT(Q$10, " - ", $Y68), 'Time Entries'!$J$12:$J$1011))</f>
        <v/>
      </c>
      <c r="R68" s="22" t="str">
        <f>IF(OR($B68="", $C68=""), "", SUMIF('Time Entries'!$S$12:$S$1011, _xlfn.CONCAT(R$10, " - ", $Y68), 'Time Entries'!$D$12:$D$1011)+SUMIF('Time Entries'!$T$12:$T$1011, _xlfn.CONCAT(R$10, " - ", $Y68), 'Time Entries'!$F$12:$F$1011)+SUMIF('Time Entries'!$U$12:$U$1011, _xlfn.CONCAT(R$10, " - ", $Y68), 'Time Entries'!$H$12:$H$1011)+SUMIF('Time Entries'!$V$12:$V$1011, _xlfn.CONCAT(R$10, " - ", $Y68), 'Time Entries'!$J$12:$J$1011))</f>
        <v/>
      </c>
      <c r="S68" s="22" t="str">
        <f>IF(OR($B68="", $C68=""), "", SUMIF('Time Entries'!$S$12:$S$1011, _xlfn.CONCAT(S$10, " - ", $Y68), 'Time Entries'!$D$12:$D$1011)+SUMIF('Time Entries'!$T$12:$T$1011, _xlfn.CONCAT(S$10, " - ", $Y68), 'Time Entries'!$F$12:$F$1011)+SUMIF('Time Entries'!$U$12:$U$1011, _xlfn.CONCAT(S$10, " - ", $Y68), 'Time Entries'!$H$12:$H$1011)+SUMIF('Time Entries'!$V$12:$V$1011, _xlfn.CONCAT(S$10, " - ", $Y68), 'Time Entries'!$J$12:$J$1011))</f>
        <v/>
      </c>
      <c r="T68" s="24" t="str">
        <f>IF(OR($B68="", $C68=""), "", SUMIF('Time Entries'!$S$12:$S$1011, _xlfn.CONCAT(T$10, " - ", $Y68), 'Time Entries'!$D$12:$D$1011)+SUMIF('Time Entries'!$T$12:$T$1011, _xlfn.CONCAT(T$10, " - ", $Y68), 'Time Entries'!$F$12:$F$1011)+SUMIF('Time Entries'!$U$12:$U$1011, _xlfn.CONCAT(T$10, " - ", $Y68), 'Time Entries'!$H$12:$H$1011)+SUMIF('Time Entries'!$V$12:$V$1011, _xlfn.CONCAT(T$10, " - ", $Y68), 'Time Entries'!$J$12:$J$1011))</f>
        <v/>
      </c>
      <c r="U68" s="48"/>
      <c r="W68" s="17" t="str">
        <f t="shared" si="4"/>
        <v/>
      </c>
      <c r="Y68" s="17" t="str">
        <f t="shared" si="5"/>
        <v/>
      </c>
      <c r="AD68" s="17" t="str">
        <f t="shared" si="6"/>
        <v/>
      </c>
      <c r="AF68" s="17" t="str">
        <f t="shared" si="7"/>
        <v/>
      </c>
      <c r="AH68" s="17" t="str">
        <f>IF($B68="", "", IF(COUNTIF($B$12:$B68, $B68)&gt;1, "", $B68))</f>
        <v/>
      </c>
      <c r="AI68" s="17" t="str">
        <f>IF($AH68="", "", COUNTIF($AH$12:$AH$261, "&lt;"&amp;$AH68)+1+COUNTIF($AH$12:$AH68, $AH68)-1-$AH$10)</f>
        <v/>
      </c>
      <c r="AK68" s="17" t="str">
        <f t="shared" si="8"/>
        <v/>
      </c>
      <c r="AL68" s="17" t="str">
        <f>IF($AK68="", "", COUNTIF($AK$12:$AK$261, "&lt;"&amp;$AK68)+1+COUNTIF($AK$12:$AK68, $AK68)-1-$AK$10)</f>
        <v/>
      </c>
    </row>
    <row r="69" spans="1:38" x14ac:dyDescent="0.25">
      <c r="A69" s="48"/>
      <c r="B69" s="57"/>
      <c r="C69" s="58"/>
      <c r="D69" s="59"/>
      <c r="E69" s="48"/>
      <c r="F69" s="27" t="str">
        <f t="shared" si="2"/>
        <v/>
      </c>
      <c r="G69" s="27" t="str">
        <f t="shared" si="3"/>
        <v/>
      </c>
      <c r="H69" s="48"/>
      <c r="I69" s="31" t="str">
        <f>IF(OR($B69="", $C69=""), "", SUMIF('Time Entries'!$S$12:$S$1011, _xlfn.CONCAT(I$10, " - ", $Y69), 'Time Entries'!$D$12:$D$1011)+SUMIF('Time Entries'!$T$12:$T$1011, _xlfn.CONCAT(I$10, " - ", $Y69), 'Time Entries'!$F$12:$F$1011)+SUMIF('Time Entries'!$U$12:$U$1011, _xlfn.CONCAT(I$10, " - ", $Y69), 'Time Entries'!$H$12:$H$1011)+SUMIF('Time Entries'!$V$12:$V$1011, _xlfn.CONCAT(I$10, " - ", $Y69), 'Time Entries'!$J$12:$J$1011))</f>
        <v/>
      </c>
      <c r="J69" s="22" t="str">
        <f>IF(OR($B69="", $C69=""), "", SUMIF('Time Entries'!$S$12:$S$1011, _xlfn.CONCAT(J$10, " - ", $Y69), 'Time Entries'!$D$12:$D$1011)+SUMIF('Time Entries'!$T$12:$T$1011, _xlfn.CONCAT(J$10, " - ", $Y69), 'Time Entries'!$F$12:$F$1011)+SUMIF('Time Entries'!$U$12:$U$1011, _xlfn.CONCAT(J$10, " - ", $Y69), 'Time Entries'!$H$12:$H$1011)+SUMIF('Time Entries'!$V$12:$V$1011, _xlfn.CONCAT(J$10, " - ", $Y69), 'Time Entries'!$J$12:$J$1011))</f>
        <v/>
      </c>
      <c r="K69" s="22" t="str">
        <f>IF(OR($B69="", $C69=""), "", SUMIF('Time Entries'!$S$12:$S$1011, _xlfn.CONCAT(K$10, " - ", $Y69), 'Time Entries'!$D$12:$D$1011)+SUMIF('Time Entries'!$T$12:$T$1011, _xlfn.CONCAT(K$10, " - ", $Y69), 'Time Entries'!$F$12:$F$1011)+SUMIF('Time Entries'!$U$12:$U$1011, _xlfn.CONCAT(K$10, " - ", $Y69), 'Time Entries'!$H$12:$H$1011)+SUMIF('Time Entries'!$V$12:$V$1011, _xlfn.CONCAT(K$10, " - ", $Y69), 'Time Entries'!$J$12:$J$1011))</f>
        <v/>
      </c>
      <c r="L69" s="22" t="str">
        <f>IF(OR($B69="", $C69=""), "", SUMIF('Time Entries'!$S$12:$S$1011, _xlfn.CONCAT(L$10, " - ", $Y69), 'Time Entries'!$D$12:$D$1011)+SUMIF('Time Entries'!$T$12:$T$1011, _xlfn.CONCAT(L$10, " - ", $Y69), 'Time Entries'!$F$12:$F$1011)+SUMIF('Time Entries'!$U$12:$U$1011, _xlfn.CONCAT(L$10, " - ", $Y69), 'Time Entries'!$H$12:$H$1011)+SUMIF('Time Entries'!$V$12:$V$1011, _xlfn.CONCAT(L$10, " - ", $Y69), 'Time Entries'!$J$12:$J$1011))</f>
        <v/>
      </c>
      <c r="M69" s="22" t="str">
        <f>IF(OR($B69="", $C69=""), "", SUMIF('Time Entries'!$S$12:$S$1011, _xlfn.CONCAT(M$10, " - ", $Y69), 'Time Entries'!$D$12:$D$1011)+SUMIF('Time Entries'!$T$12:$T$1011, _xlfn.CONCAT(M$10, " - ", $Y69), 'Time Entries'!$F$12:$F$1011)+SUMIF('Time Entries'!$U$12:$U$1011, _xlfn.CONCAT(M$10, " - ", $Y69), 'Time Entries'!$H$12:$H$1011)+SUMIF('Time Entries'!$V$12:$V$1011, _xlfn.CONCAT(M$10, " - ", $Y69), 'Time Entries'!$J$12:$J$1011))</f>
        <v/>
      </c>
      <c r="N69" s="22" t="str">
        <f>IF(OR($B69="", $C69=""), "", SUMIF('Time Entries'!$S$12:$S$1011, _xlfn.CONCAT(N$10, " - ", $Y69), 'Time Entries'!$D$12:$D$1011)+SUMIF('Time Entries'!$T$12:$T$1011, _xlfn.CONCAT(N$10, " - ", $Y69), 'Time Entries'!$F$12:$F$1011)+SUMIF('Time Entries'!$U$12:$U$1011, _xlfn.CONCAT(N$10, " - ", $Y69), 'Time Entries'!$H$12:$H$1011)+SUMIF('Time Entries'!$V$12:$V$1011, _xlfn.CONCAT(N$10, " - ", $Y69), 'Time Entries'!$J$12:$J$1011))</f>
        <v/>
      </c>
      <c r="O69" s="22" t="str">
        <f>IF(OR($B69="", $C69=""), "", SUMIF('Time Entries'!$S$12:$S$1011, _xlfn.CONCAT(O$10, " - ", $Y69), 'Time Entries'!$D$12:$D$1011)+SUMIF('Time Entries'!$T$12:$T$1011, _xlfn.CONCAT(O$10, " - ", $Y69), 'Time Entries'!$F$12:$F$1011)+SUMIF('Time Entries'!$U$12:$U$1011, _xlfn.CONCAT(O$10, " - ", $Y69), 'Time Entries'!$H$12:$H$1011)+SUMIF('Time Entries'!$V$12:$V$1011, _xlfn.CONCAT(O$10, " - ", $Y69), 'Time Entries'!$J$12:$J$1011))</f>
        <v/>
      </c>
      <c r="P69" s="22" t="str">
        <f>IF(OR($B69="", $C69=""), "", SUMIF('Time Entries'!$S$12:$S$1011, _xlfn.CONCAT(P$10, " - ", $Y69), 'Time Entries'!$D$12:$D$1011)+SUMIF('Time Entries'!$T$12:$T$1011, _xlfn.CONCAT(P$10, " - ", $Y69), 'Time Entries'!$F$12:$F$1011)+SUMIF('Time Entries'!$U$12:$U$1011, _xlfn.CONCAT(P$10, " - ", $Y69), 'Time Entries'!$H$12:$H$1011)+SUMIF('Time Entries'!$V$12:$V$1011, _xlfn.CONCAT(P$10, " - ", $Y69), 'Time Entries'!$J$12:$J$1011))</f>
        <v/>
      </c>
      <c r="Q69" s="22" t="str">
        <f>IF(OR($B69="", $C69=""), "", SUMIF('Time Entries'!$S$12:$S$1011, _xlfn.CONCAT(Q$10, " - ", $Y69), 'Time Entries'!$D$12:$D$1011)+SUMIF('Time Entries'!$T$12:$T$1011, _xlfn.CONCAT(Q$10, " - ", $Y69), 'Time Entries'!$F$12:$F$1011)+SUMIF('Time Entries'!$U$12:$U$1011, _xlfn.CONCAT(Q$10, " - ", $Y69), 'Time Entries'!$H$12:$H$1011)+SUMIF('Time Entries'!$V$12:$V$1011, _xlfn.CONCAT(Q$10, " - ", $Y69), 'Time Entries'!$J$12:$J$1011))</f>
        <v/>
      </c>
      <c r="R69" s="22" t="str">
        <f>IF(OR($B69="", $C69=""), "", SUMIF('Time Entries'!$S$12:$S$1011, _xlfn.CONCAT(R$10, " - ", $Y69), 'Time Entries'!$D$12:$D$1011)+SUMIF('Time Entries'!$T$12:$T$1011, _xlfn.CONCAT(R$10, " - ", $Y69), 'Time Entries'!$F$12:$F$1011)+SUMIF('Time Entries'!$U$12:$U$1011, _xlfn.CONCAT(R$10, " - ", $Y69), 'Time Entries'!$H$12:$H$1011)+SUMIF('Time Entries'!$V$12:$V$1011, _xlfn.CONCAT(R$10, " - ", $Y69), 'Time Entries'!$J$12:$J$1011))</f>
        <v/>
      </c>
      <c r="S69" s="22" t="str">
        <f>IF(OR($B69="", $C69=""), "", SUMIF('Time Entries'!$S$12:$S$1011, _xlfn.CONCAT(S$10, " - ", $Y69), 'Time Entries'!$D$12:$D$1011)+SUMIF('Time Entries'!$T$12:$T$1011, _xlfn.CONCAT(S$10, " - ", $Y69), 'Time Entries'!$F$12:$F$1011)+SUMIF('Time Entries'!$U$12:$U$1011, _xlfn.CONCAT(S$10, " - ", $Y69), 'Time Entries'!$H$12:$H$1011)+SUMIF('Time Entries'!$V$12:$V$1011, _xlfn.CONCAT(S$10, " - ", $Y69), 'Time Entries'!$J$12:$J$1011))</f>
        <v/>
      </c>
      <c r="T69" s="24" t="str">
        <f>IF(OR($B69="", $C69=""), "", SUMIF('Time Entries'!$S$12:$S$1011, _xlfn.CONCAT(T$10, " - ", $Y69), 'Time Entries'!$D$12:$D$1011)+SUMIF('Time Entries'!$T$12:$T$1011, _xlfn.CONCAT(T$10, " - ", $Y69), 'Time Entries'!$F$12:$F$1011)+SUMIF('Time Entries'!$U$12:$U$1011, _xlfn.CONCAT(T$10, " - ", $Y69), 'Time Entries'!$H$12:$H$1011)+SUMIF('Time Entries'!$V$12:$V$1011, _xlfn.CONCAT(T$10, " - ", $Y69), 'Time Entries'!$J$12:$J$1011))</f>
        <v/>
      </c>
      <c r="U69" s="48"/>
      <c r="W69" s="17" t="str">
        <f t="shared" si="4"/>
        <v/>
      </c>
      <c r="Y69" s="17" t="str">
        <f t="shared" si="5"/>
        <v/>
      </c>
      <c r="AD69" s="17" t="str">
        <f t="shared" si="6"/>
        <v/>
      </c>
      <c r="AF69" s="17" t="str">
        <f t="shared" si="7"/>
        <v/>
      </c>
      <c r="AH69" s="17" t="str">
        <f>IF($B69="", "", IF(COUNTIF($B$12:$B69, $B69)&gt;1, "", $B69))</f>
        <v/>
      </c>
      <c r="AI69" s="17" t="str">
        <f>IF($AH69="", "", COUNTIF($AH$12:$AH$261, "&lt;"&amp;$AH69)+1+COUNTIF($AH$12:$AH69, $AH69)-1-$AH$10)</f>
        <v/>
      </c>
      <c r="AK69" s="17" t="str">
        <f t="shared" si="8"/>
        <v/>
      </c>
      <c r="AL69" s="17" t="str">
        <f>IF($AK69="", "", COUNTIF($AK$12:$AK$261, "&lt;"&amp;$AK69)+1+COUNTIF($AK$12:$AK69, $AK69)-1-$AK$10)</f>
        <v/>
      </c>
    </row>
    <row r="70" spans="1:38" x14ac:dyDescent="0.25">
      <c r="A70" s="48"/>
      <c r="B70" s="57"/>
      <c r="C70" s="58"/>
      <c r="D70" s="59"/>
      <c r="E70" s="48"/>
      <c r="F70" s="27" t="str">
        <f t="shared" si="2"/>
        <v/>
      </c>
      <c r="G70" s="27" t="str">
        <f t="shared" si="3"/>
        <v/>
      </c>
      <c r="H70" s="48"/>
      <c r="I70" s="31" t="str">
        <f>IF(OR($B70="", $C70=""), "", SUMIF('Time Entries'!$S$12:$S$1011, _xlfn.CONCAT(I$10, " - ", $Y70), 'Time Entries'!$D$12:$D$1011)+SUMIF('Time Entries'!$T$12:$T$1011, _xlfn.CONCAT(I$10, " - ", $Y70), 'Time Entries'!$F$12:$F$1011)+SUMIF('Time Entries'!$U$12:$U$1011, _xlfn.CONCAT(I$10, " - ", $Y70), 'Time Entries'!$H$12:$H$1011)+SUMIF('Time Entries'!$V$12:$V$1011, _xlfn.CONCAT(I$10, " - ", $Y70), 'Time Entries'!$J$12:$J$1011))</f>
        <v/>
      </c>
      <c r="J70" s="22" t="str">
        <f>IF(OR($B70="", $C70=""), "", SUMIF('Time Entries'!$S$12:$S$1011, _xlfn.CONCAT(J$10, " - ", $Y70), 'Time Entries'!$D$12:$D$1011)+SUMIF('Time Entries'!$T$12:$T$1011, _xlfn.CONCAT(J$10, " - ", $Y70), 'Time Entries'!$F$12:$F$1011)+SUMIF('Time Entries'!$U$12:$U$1011, _xlfn.CONCAT(J$10, " - ", $Y70), 'Time Entries'!$H$12:$H$1011)+SUMIF('Time Entries'!$V$12:$V$1011, _xlfn.CONCAT(J$10, " - ", $Y70), 'Time Entries'!$J$12:$J$1011))</f>
        <v/>
      </c>
      <c r="K70" s="22" t="str">
        <f>IF(OR($B70="", $C70=""), "", SUMIF('Time Entries'!$S$12:$S$1011, _xlfn.CONCAT(K$10, " - ", $Y70), 'Time Entries'!$D$12:$D$1011)+SUMIF('Time Entries'!$T$12:$T$1011, _xlfn.CONCAT(K$10, " - ", $Y70), 'Time Entries'!$F$12:$F$1011)+SUMIF('Time Entries'!$U$12:$U$1011, _xlfn.CONCAT(K$10, " - ", $Y70), 'Time Entries'!$H$12:$H$1011)+SUMIF('Time Entries'!$V$12:$V$1011, _xlfn.CONCAT(K$10, " - ", $Y70), 'Time Entries'!$J$12:$J$1011))</f>
        <v/>
      </c>
      <c r="L70" s="22" t="str">
        <f>IF(OR($B70="", $C70=""), "", SUMIF('Time Entries'!$S$12:$S$1011, _xlfn.CONCAT(L$10, " - ", $Y70), 'Time Entries'!$D$12:$D$1011)+SUMIF('Time Entries'!$T$12:$T$1011, _xlfn.CONCAT(L$10, " - ", $Y70), 'Time Entries'!$F$12:$F$1011)+SUMIF('Time Entries'!$U$12:$U$1011, _xlfn.CONCAT(L$10, " - ", $Y70), 'Time Entries'!$H$12:$H$1011)+SUMIF('Time Entries'!$V$12:$V$1011, _xlfn.CONCAT(L$10, " - ", $Y70), 'Time Entries'!$J$12:$J$1011))</f>
        <v/>
      </c>
      <c r="M70" s="22" t="str">
        <f>IF(OR($B70="", $C70=""), "", SUMIF('Time Entries'!$S$12:$S$1011, _xlfn.CONCAT(M$10, " - ", $Y70), 'Time Entries'!$D$12:$D$1011)+SUMIF('Time Entries'!$T$12:$T$1011, _xlfn.CONCAT(M$10, " - ", $Y70), 'Time Entries'!$F$12:$F$1011)+SUMIF('Time Entries'!$U$12:$U$1011, _xlfn.CONCAT(M$10, " - ", $Y70), 'Time Entries'!$H$12:$H$1011)+SUMIF('Time Entries'!$V$12:$V$1011, _xlfn.CONCAT(M$10, " - ", $Y70), 'Time Entries'!$J$12:$J$1011))</f>
        <v/>
      </c>
      <c r="N70" s="22" t="str">
        <f>IF(OR($B70="", $C70=""), "", SUMIF('Time Entries'!$S$12:$S$1011, _xlfn.CONCAT(N$10, " - ", $Y70), 'Time Entries'!$D$12:$D$1011)+SUMIF('Time Entries'!$T$12:$T$1011, _xlfn.CONCAT(N$10, " - ", $Y70), 'Time Entries'!$F$12:$F$1011)+SUMIF('Time Entries'!$U$12:$U$1011, _xlfn.CONCAT(N$10, " - ", $Y70), 'Time Entries'!$H$12:$H$1011)+SUMIF('Time Entries'!$V$12:$V$1011, _xlfn.CONCAT(N$10, " - ", $Y70), 'Time Entries'!$J$12:$J$1011))</f>
        <v/>
      </c>
      <c r="O70" s="22" t="str">
        <f>IF(OR($B70="", $C70=""), "", SUMIF('Time Entries'!$S$12:$S$1011, _xlfn.CONCAT(O$10, " - ", $Y70), 'Time Entries'!$D$12:$D$1011)+SUMIF('Time Entries'!$T$12:$T$1011, _xlfn.CONCAT(O$10, " - ", $Y70), 'Time Entries'!$F$12:$F$1011)+SUMIF('Time Entries'!$U$12:$U$1011, _xlfn.CONCAT(O$10, " - ", $Y70), 'Time Entries'!$H$12:$H$1011)+SUMIF('Time Entries'!$V$12:$V$1011, _xlfn.CONCAT(O$10, " - ", $Y70), 'Time Entries'!$J$12:$J$1011))</f>
        <v/>
      </c>
      <c r="P70" s="22" t="str">
        <f>IF(OR($B70="", $C70=""), "", SUMIF('Time Entries'!$S$12:$S$1011, _xlfn.CONCAT(P$10, " - ", $Y70), 'Time Entries'!$D$12:$D$1011)+SUMIF('Time Entries'!$T$12:$T$1011, _xlfn.CONCAT(P$10, " - ", $Y70), 'Time Entries'!$F$12:$F$1011)+SUMIF('Time Entries'!$U$12:$U$1011, _xlfn.CONCAT(P$10, " - ", $Y70), 'Time Entries'!$H$12:$H$1011)+SUMIF('Time Entries'!$V$12:$V$1011, _xlfn.CONCAT(P$10, " - ", $Y70), 'Time Entries'!$J$12:$J$1011))</f>
        <v/>
      </c>
      <c r="Q70" s="22" t="str">
        <f>IF(OR($B70="", $C70=""), "", SUMIF('Time Entries'!$S$12:$S$1011, _xlfn.CONCAT(Q$10, " - ", $Y70), 'Time Entries'!$D$12:$D$1011)+SUMIF('Time Entries'!$T$12:$T$1011, _xlfn.CONCAT(Q$10, " - ", $Y70), 'Time Entries'!$F$12:$F$1011)+SUMIF('Time Entries'!$U$12:$U$1011, _xlfn.CONCAT(Q$10, " - ", $Y70), 'Time Entries'!$H$12:$H$1011)+SUMIF('Time Entries'!$V$12:$V$1011, _xlfn.CONCAT(Q$10, " - ", $Y70), 'Time Entries'!$J$12:$J$1011))</f>
        <v/>
      </c>
      <c r="R70" s="22" t="str">
        <f>IF(OR($B70="", $C70=""), "", SUMIF('Time Entries'!$S$12:$S$1011, _xlfn.CONCAT(R$10, " - ", $Y70), 'Time Entries'!$D$12:$D$1011)+SUMIF('Time Entries'!$T$12:$T$1011, _xlfn.CONCAT(R$10, " - ", $Y70), 'Time Entries'!$F$12:$F$1011)+SUMIF('Time Entries'!$U$12:$U$1011, _xlfn.CONCAT(R$10, " - ", $Y70), 'Time Entries'!$H$12:$H$1011)+SUMIF('Time Entries'!$V$12:$V$1011, _xlfn.CONCAT(R$10, " - ", $Y70), 'Time Entries'!$J$12:$J$1011))</f>
        <v/>
      </c>
      <c r="S70" s="22" t="str">
        <f>IF(OR($B70="", $C70=""), "", SUMIF('Time Entries'!$S$12:$S$1011, _xlfn.CONCAT(S$10, " - ", $Y70), 'Time Entries'!$D$12:$D$1011)+SUMIF('Time Entries'!$T$12:$T$1011, _xlfn.CONCAT(S$10, " - ", $Y70), 'Time Entries'!$F$12:$F$1011)+SUMIF('Time Entries'!$U$12:$U$1011, _xlfn.CONCAT(S$10, " - ", $Y70), 'Time Entries'!$H$12:$H$1011)+SUMIF('Time Entries'!$V$12:$V$1011, _xlfn.CONCAT(S$10, " - ", $Y70), 'Time Entries'!$J$12:$J$1011))</f>
        <v/>
      </c>
      <c r="T70" s="24" t="str">
        <f>IF(OR($B70="", $C70=""), "", SUMIF('Time Entries'!$S$12:$S$1011, _xlfn.CONCAT(T$10, " - ", $Y70), 'Time Entries'!$D$12:$D$1011)+SUMIF('Time Entries'!$T$12:$T$1011, _xlfn.CONCAT(T$10, " - ", $Y70), 'Time Entries'!$F$12:$F$1011)+SUMIF('Time Entries'!$U$12:$U$1011, _xlfn.CONCAT(T$10, " - ", $Y70), 'Time Entries'!$H$12:$H$1011)+SUMIF('Time Entries'!$V$12:$V$1011, _xlfn.CONCAT(T$10, " - ", $Y70), 'Time Entries'!$J$12:$J$1011))</f>
        <v/>
      </c>
      <c r="U70" s="48"/>
      <c r="W70" s="17" t="str">
        <f t="shared" si="4"/>
        <v/>
      </c>
      <c r="Y70" s="17" t="str">
        <f t="shared" si="5"/>
        <v/>
      </c>
      <c r="AD70" s="17" t="str">
        <f t="shared" si="6"/>
        <v/>
      </c>
      <c r="AF70" s="17" t="str">
        <f t="shared" si="7"/>
        <v/>
      </c>
      <c r="AH70" s="17" t="str">
        <f>IF($B70="", "", IF(COUNTIF($B$12:$B70, $B70)&gt;1, "", $B70))</f>
        <v/>
      </c>
      <c r="AI70" s="17" t="str">
        <f>IF($AH70="", "", COUNTIF($AH$12:$AH$261, "&lt;"&amp;$AH70)+1+COUNTIF($AH$12:$AH70, $AH70)-1-$AH$10)</f>
        <v/>
      </c>
      <c r="AK70" s="17" t="str">
        <f t="shared" si="8"/>
        <v/>
      </c>
      <c r="AL70" s="17" t="str">
        <f>IF($AK70="", "", COUNTIF($AK$12:$AK$261, "&lt;"&amp;$AK70)+1+COUNTIF($AK$12:$AK70, $AK70)-1-$AK$10)</f>
        <v/>
      </c>
    </row>
    <row r="71" spans="1:38" x14ac:dyDescent="0.25">
      <c r="A71" s="48"/>
      <c r="B71" s="57"/>
      <c r="C71" s="58"/>
      <c r="D71" s="59"/>
      <c r="E71" s="48"/>
      <c r="F71" s="27" t="str">
        <f t="shared" si="2"/>
        <v/>
      </c>
      <c r="G71" s="27" t="str">
        <f t="shared" si="3"/>
        <v/>
      </c>
      <c r="H71" s="48"/>
      <c r="I71" s="31" t="str">
        <f>IF(OR($B71="", $C71=""), "", SUMIF('Time Entries'!$S$12:$S$1011, _xlfn.CONCAT(I$10, " - ", $Y71), 'Time Entries'!$D$12:$D$1011)+SUMIF('Time Entries'!$T$12:$T$1011, _xlfn.CONCAT(I$10, " - ", $Y71), 'Time Entries'!$F$12:$F$1011)+SUMIF('Time Entries'!$U$12:$U$1011, _xlfn.CONCAT(I$10, " - ", $Y71), 'Time Entries'!$H$12:$H$1011)+SUMIF('Time Entries'!$V$12:$V$1011, _xlfn.CONCAT(I$10, " - ", $Y71), 'Time Entries'!$J$12:$J$1011))</f>
        <v/>
      </c>
      <c r="J71" s="22" t="str">
        <f>IF(OR($B71="", $C71=""), "", SUMIF('Time Entries'!$S$12:$S$1011, _xlfn.CONCAT(J$10, " - ", $Y71), 'Time Entries'!$D$12:$D$1011)+SUMIF('Time Entries'!$T$12:$T$1011, _xlfn.CONCAT(J$10, " - ", $Y71), 'Time Entries'!$F$12:$F$1011)+SUMIF('Time Entries'!$U$12:$U$1011, _xlfn.CONCAT(J$10, " - ", $Y71), 'Time Entries'!$H$12:$H$1011)+SUMIF('Time Entries'!$V$12:$V$1011, _xlfn.CONCAT(J$10, " - ", $Y71), 'Time Entries'!$J$12:$J$1011))</f>
        <v/>
      </c>
      <c r="K71" s="22" t="str">
        <f>IF(OR($B71="", $C71=""), "", SUMIF('Time Entries'!$S$12:$S$1011, _xlfn.CONCAT(K$10, " - ", $Y71), 'Time Entries'!$D$12:$D$1011)+SUMIF('Time Entries'!$T$12:$T$1011, _xlfn.CONCAT(K$10, " - ", $Y71), 'Time Entries'!$F$12:$F$1011)+SUMIF('Time Entries'!$U$12:$U$1011, _xlfn.CONCAT(K$10, " - ", $Y71), 'Time Entries'!$H$12:$H$1011)+SUMIF('Time Entries'!$V$12:$V$1011, _xlfn.CONCAT(K$10, " - ", $Y71), 'Time Entries'!$J$12:$J$1011))</f>
        <v/>
      </c>
      <c r="L71" s="22" t="str">
        <f>IF(OR($B71="", $C71=""), "", SUMIF('Time Entries'!$S$12:$S$1011, _xlfn.CONCAT(L$10, " - ", $Y71), 'Time Entries'!$D$12:$D$1011)+SUMIF('Time Entries'!$T$12:$T$1011, _xlfn.CONCAT(L$10, " - ", $Y71), 'Time Entries'!$F$12:$F$1011)+SUMIF('Time Entries'!$U$12:$U$1011, _xlfn.CONCAT(L$10, " - ", $Y71), 'Time Entries'!$H$12:$H$1011)+SUMIF('Time Entries'!$V$12:$V$1011, _xlfn.CONCAT(L$10, " - ", $Y71), 'Time Entries'!$J$12:$J$1011))</f>
        <v/>
      </c>
      <c r="M71" s="22" t="str">
        <f>IF(OR($B71="", $C71=""), "", SUMIF('Time Entries'!$S$12:$S$1011, _xlfn.CONCAT(M$10, " - ", $Y71), 'Time Entries'!$D$12:$D$1011)+SUMIF('Time Entries'!$T$12:$T$1011, _xlfn.CONCAT(M$10, " - ", $Y71), 'Time Entries'!$F$12:$F$1011)+SUMIF('Time Entries'!$U$12:$U$1011, _xlfn.CONCAT(M$10, " - ", $Y71), 'Time Entries'!$H$12:$H$1011)+SUMIF('Time Entries'!$V$12:$V$1011, _xlfn.CONCAT(M$10, " - ", $Y71), 'Time Entries'!$J$12:$J$1011))</f>
        <v/>
      </c>
      <c r="N71" s="22" t="str">
        <f>IF(OR($B71="", $C71=""), "", SUMIF('Time Entries'!$S$12:$S$1011, _xlfn.CONCAT(N$10, " - ", $Y71), 'Time Entries'!$D$12:$D$1011)+SUMIF('Time Entries'!$T$12:$T$1011, _xlfn.CONCAT(N$10, " - ", $Y71), 'Time Entries'!$F$12:$F$1011)+SUMIF('Time Entries'!$U$12:$U$1011, _xlfn.CONCAT(N$10, " - ", $Y71), 'Time Entries'!$H$12:$H$1011)+SUMIF('Time Entries'!$V$12:$V$1011, _xlfn.CONCAT(N$10, " - ", $Y71), 'Time Entries'!$J$12:$J$1011))</f>
        <v/>
      </c>
      <c r="O71" s="22" t="str">
        <f>IF(OR($B71="", $C71=""), "", SUMIF('Time Entries'!$S$12:$S$1011, _xlfn.CONCAT(O$10, " - ", $Y71), 'Time Entries'!$D$12:$D$1011)+SUMIF('Time Entries'!$T$12:$T$1011, _xlfn.CONCAT(O$10, " - ", $Y71), 'Time Entries'!$F$12:$F$1011)+SUMIF('Time Entries'!$U$12:$U$1011, _xlfn.CONCAT(O$10, " - ", $Y71), 'Time Entries'!$H$12:$H$1011)+SUMIF('Time Entries'!$V$12:$V$1011, _xlfn.CONCAT(O$10, " - ", $Y71), 'Time Entries'!$J$12:$J$1011))</f>
        <v/>
      </c>
      <c r="P71" s="22" t="str">
        <f>IF(OR($B71="", $C71=""), "", SUMIF('Time Entries'!$S$12:$S$1011, _xlfn.CONCAT(P$10, " - ", $Y71), 'Time Entries'!$D$12:$D$1011)+SUMIF('Time Entries'!$T$12:$T$1011, _xlfn.CONCAT(P$10, " - ", $Y71), 'Time Entries'!$F$12:$F$1011)+SUMIF('Time Entries'!$U$12:$U$1011, _xlfn.CONCAT(P$10, " - ", $Y71), 'Time Entries'!$H$12:$H$1011)+SUMIF('Time Entries'!$V$12:$V$1011, _xlfn.CONCAT(P$10, " - ", $Y71), 'Time Entries'!$J$12:$J$1011))</f>
        <v/>
      </c>
      <c r="Q71" s="22" t="str">
        <f>IF(OR($B71="", $C71=""), "", SUMIF('Time Entries'!$S$12:$S$1011, _xlfn.CONCAT(Q$10, " - ", $Y71), 'Time Entries'!$D$12:$D$1011)+SUMIF('Time Entries'!$T$12:$T$1011, _xlfn.CONCAT(Q$10, " - ", $Y71), 'Time Entries'!$F$12:$F$1011)+SUMIF('Time Entries'!$U$12:$U$1011, _xlfn.CONCAT(Q$10, " - ", $Y71), 'Time Entries'!$H$12:$H$1011)+SUMIF('Time Entries'!$V$12:$V$1011, _xlfn.CONCAT(Q$10, " - ", $Y71), 'Time Entries'!$J$12:$J$1011))</f>
        <v/>
      </c>
      <c r="R71" s="22" t="str">
        <f>IF(OR($B71="", $C71=""), "", SUMIF('Time Entries'!$S$12:$S$1011, _xlfn.CONCAT(R$10, " - ", $Y71), 'Time Entries'!$D$12:$D$1011)+SUMIF('Time Entries'!$T$12:$T$1011, _xlfn.CONCAT(R$10, " - ", $Y71), 'Time Entries'!$F$12:$F$1011)+SUMIF('Time Entries'!$U$12:$U$1011, _xlfn.CONCAT(R$10, " - ", $Y71), 'Time Entries'!$H$12:$H$1011)+SUMIF('Time Entries'!$V$12:$V$1011, _xlfn.CONCAT(R$10, " - ", $Y71), 'Time Entries'!$J$12:$J$1011))</f>
        <v/>
      </c>
      <c r="S71" s="22" t="str">
        <f>IF(OR($B71="", $C71=""), "", SUMIF('Time Entries'!$S$12:$S$1011, _xlfn.CONCAT(S$10, " - ", $Y71), 'Time Entries'!$D$12:$D$1011)+SUMIF('Time Entries'!$T$12:$T$1011, _xlfn.CONCAT(S$10, " - ", $Y71), 'Time Entries'!$F$12:$F$1011)+SUMIF('Time Entries'!$U$12:$U$1011, _xlfn.CONCAT(S$10, " - ", $Y71), 'Time Entries'!$H$12:$H$1011)+SUMIF('Time Entries'!$V$12:$V$1011, _xlfn.CONCAT(S$10, " - ", $Y71), 'Time Entries'!$J$12:$J$1011))</f>
        <v/>
      </c>
      <c r="T71" s="24" t="str">
        <f>IF(OR($B71="", $C71=""), "", SUMIF('Time Entries'!$S$12:$S$1011, _xlfn.CONCAT(T$10, " - ", $Y71), 'Time Entries'!$D$12:$D$1011)+SUMIF('Time Entries'!$T$12:$T$1011, _xlfn.CONCAT(T$10, " - ", $Y71), 'Time Entries'!$F$12:$F$1011)+SUMIF('Time Entries'!$U$12:$U$1011, _xlfn.CONCAT(T$10, " - ", $Y71), 'Time Entries'!$H$12:$H$1011)+SUMIF('Time Entries'!$V$12:$V$1011, _xlfn.CONCAT(T$10, " - ", $Y71), 'Time Entries'!$J$12:$J$1011))</f>
        <v/>
      </c>
      <c r="U71" s="48"/>
      <c r="W71" s="17" t="str">
        <f t="shared" si="4"/>
        <v/>
      </c>
      <c r="Y71" s="17" t="str">
        <f t="shared" si="5"/>
        <v/>
      </c>
      <c r="AD71" s="17" t="str">
        <f t="shared" si="6"/>
        <v/>
      </c>
      <c r="AF71" s="17" t="str">
        <f t="shared" si="7"/>
        <v/>
      </c>
      <c r="AH71" s="17" t="str">
        <f>IF($B71="", "", IF(COUNTIF($B$12:$B71, $B71)&gt;1, "", $B71))</f>
        <v/>
      </c>
      <c r="AI71" s="17" t="str">
        <f>IF($AH71="", "", COUNTIF($AH$12:$AH$261, "&lt;"&amp;$AH71)+1+COUNTIF($AH$12:$AH71, $AH71)-1-$AH$10)</f>
        <v/>
      </c>
      <c r="AK71" s="17" t="str">
        <f t="shared" si="8"/>
        <v/>
      </c>
      <c r="AL71" s="17" t="str">
        <f>IF($AK71="", "", COUNTIF($AK$12:$AK$261, "&lt;"&amp;$AK71)+1+COUNTIF($AK$12:$AK71, $AK71)-1-$AK$10)</f>
        <v/>
      </c>
    </row>
    <row r="72" spans="1:38" x14ac:dyDescent="0.25">
      <c r="A72" s="48"/>
      <c r="B72" s="57"/>
      <c r="C72" s="58"/>
      <c r="D72" s="59"/>
      <c r="E72" s="48"/>
      <c r="F72" s="27" t="str">
        <f t="shared" si="2"/>
        <v/>
      </c>
      <c r="G72" s="27" t="str">
        <f t="shared" si="3"/>
        <v/>
      </c>
      <c r="H72" s="48"/>
      <c r="I72" s="31" t="str">
        <f>IF(OR($B72="", $C72=""), "", SUMIF('Time Entries'!$S$12:$S$1011, _xlfn.CONCAT(I$10, " - ", $Y72), 'Time Entries'!$D$12:$D$1011)+SUMIF('Time Entries'!$T$12:$T$1011, _xlfn.CONCAT(I$10, " - ", $Y72), 'Time Entries'!$F$12:$F$1011)+SUMIF('Time Entries'!$U$12:$U$1011, _xlfn.CONCAT(I$10, " - ", $Y72), 'Time Entries'!$H$12:$H$1011)+SUMIF('Time Entries'!$V$12:$V$1011, _xlfn.CONCAT(I$10, " - ", $Y72), 'Time Entries'!$J$12:$J$1011))</f>
        <v/>
      </c>
      <c r="J72" s="22" t="str">
        <f>IF(OR($B72="", $C72=""), "", SUMIF('Time Entries'!$S$12:$S$1011, _xlfn.CONCAT(J$10, " - ", $Y72), 'Time Entries'!$D$12:$D$1011)+SUMIF('Time Entries'!$T$12:$T$1011, _xlfn.CONCAT(J$10, " - ", $Y72), 'Time Entries'!$F$12:$F$1011)+SUMIF('Time Entries'!$U$12:$U$1011, _xlfn.CONCAT(J$10, " - ", $Y72), 'Time Entries'!$H$12:$H$1011)+SUMIF('Time Entries'!$V$12:$V$1011, _xlfn.CONCAT(J$10, " - ", $Y72), 'Time Entries'!$J$12:$J$1011))</f>
        <v/>
      </c>
      <c r="K72" s="22" t="str">
        <f>IF(OR($B72="", $C72=""), "", SUMIF('Time Entries'!$S$12:$S$1011, _xlfn.CONCAT(K$10, " - ", $Y72), 'Time Entries'!$D$12:$D$1011)+SUMIF('Time Entries'!$T$12:$T$1011, _xlfn.CONCAT(K$10, " - ", $Y72), 'Time Entries'!$F$12:$F$1011)+SUMIF('Time Entries'!$U$12:$U$1011, _xlfn.CONCAT(K$10, " - ", $Y72), 'Time Entries'!$H$12:$H$1011)+SUMIF('Time Entries'!$V$12:$V$1011, _xlfn.CONCAT(K$10, " - ", $Y72), 'Time Entries'!$J$12:$J$1011))</f>
        <v/>
      </c>
      <c r="L72" s="22" t="str">
        <f>IF(OR($B72="", $C72=""), "", SUMIF('Time Entries'!$S$12:$S$1011, _xlfn.CONCAT(L$10, " - ", $Y72), 'Time Entries'!$D$12:$D$1011)+SUMIF('Time Entries'!$T$12:$T$1011, _xlfn.CONCAT(L$10, " - ", $Y72), 'Time Entries'!$F$12:$F$1011)+SUMIF('Time Entries'!$U$12:$U$1011, _xlfn.CONCAT(L$10, " - ", $Y72), 'Time Entries'!$H$12:$H$1011)+SUMIF('Time Entries'!$V$12:$V$1011, _xlfn.CONCAT(L$10, " - ", $Y72), 'Time Entries'!$J$12:$J$1011))</f>
        <v/>
      </c>
      <c r="M72" s="22" t="str">
        <f>IF(OR($B72="", $C72=""), "", SUMIF('Time Entries'!$S$12:$S$1011, _xlfn.CONCAT(M$10, " - ", $Y72), 'Time Entries'!$D$12:$D$1011)+SUMIF('Time Entries'!$T$12:$T$1011, _xlfn.CONCAT(M$10, " - ", $Y72), 'Time Entries'!$F$12:$F$1011)+SUMIF('Time Entries'!$U$12:$U$1011, _xlfn.CONCAT(M$10, " - ", $Y72), 'Time Entries'!$H$12:$H$1011)+SUMIF('Time Entries'!$V$12:$V$1011, _xlfn.CONCAT(M$10, " - ", $Y72), 'Time Entries'!$J$12:$J$1011))</f>
        <v/>
      </c>
      <c r="N72" s="22" t="str">
        <f>IF(OR($B72="", $C72=""), "", SUMIF('Time Entries'!$S$12:$S$1011, _xlfn.CONCAT(N$10, " - ", $Y72), 'Time Entries'!$D$12:$D$1011)+SUMIF('Time Entries'!$T$12:$T$1011, _xlfn.CONCAT(N$10, " - ", $Y72), 'Time Entries'!$F$12:$F$1011)+SUMIF('Time Entries'!$U$12:$U$1011, _xlfn.CONCAT(N$10, " - ", $Y72), 'Time Entries'!$H$12:$H$1011)+SUMIF('Time Entries'!$V$12:$V$1011, _xlfn.CONCAT(N$10, " - ", $Y72), 'Time Entries'!$J$12:$J$1011))</f>
        <v/>
      </c>
      <c r="O72" s="22" t="str">
        <f>IF(OR($B72="", $C72=""), "", SUMIF('Time Entries'!$S$12:$S$1011, _xlfn.CONCAT(O$10, " - ", $Y72), 'Time Entries'!$D$12:$D$1011)+SUMIF('Time Entries'!$T$12:$T$1011, _xlfn.CONCAT(O$10, " - ", $Y72), 'Time Entries'!$F$12:$F$1011)+SUMIF('Time Entries'!$U$12:$U$1011, _xlfn.CONCAT(O$10, " - ", $Y72), 'Time Entries'!$H$12:$H$1011)+SUMIF('Time Entries'!$V$12:$V$1011, _xlfn.CONCAT(O$10, " - ", $Y72), 'Time Entries'!$J$12:$J$1011))</f>
        <v/>
      </c>
      <c r="P72" s="22" t="str">
        <f>IF(OR($B72="", $C72=""), "", SUMIF('Time Entries'!$S$12:$S$1011, _xlfn.CONCAT(P$10, " - ", $Y72), 'Time Entries'!$D$12:$D$1011)+SUMIF('Time Entries'!$T$12:$T$1011, _xlfn.CONCAT(P$10, " - ", $Y72), 'Time Entries'!$F$12:$F$1011)+SUMIF('Time Entries'!$U$12:$U$1011, _xlfn.CONCAT(P$10, " - ", $Y72), 'Time Entries'!$H$12:$H$1011)+SUMIF('Time Entries'!$V$12:$V$1011, _xlfn.CONCAT(P$10, " - ", $Y72), 'Time Entries'!$J$12:$J$1011))</f>
        <v/>
      </c>
      <c r="Q72" s="22" t="str">
        <f>IF(OR($B72="", $C72=""), "", SUMIF('Time Entries'!$S$12:$S$1011, _xlfn.CONCAT(Q$10, " - ", $Y72), 'Time Entries'!$D$12:$D$1011)+SUMIF('Time Entries'!$T$12:$T$1011, _xlfn.CONCAT(Q$10, " - ", $Y72), 'Time Entries'!$F$12:$F$1011)+SUMIF('Time Entries'!$U$12:$U$1011, _xlfn.CONCAT(Q$10, " - ", $Y72), 'Time Entries'!$H$12:$H$1011)+SUMIF('Time Entries'!$V$12:$V$1011, _xlfn.CONCAT(Q$10, " - ", $Y72), 'Time Entries'!$J$12:$J$1011))</f>
        <v/>
      </c>
      <c r="R72" s="22" t="str">
        <f>IF(OR($B72="", $C72=""), "", SUMIF('Time Entries'!$S$12:$S$1011, _xlfn.CONCAT(R$10, " - ", $Y72), 'Time Entries'!$D$12:$D$1011)+SUMIF('Time Entries'!$T$12:$T$1011, _xlfn.CONCAT(R$10, " - ", $Y72), 'Time Entries'!$F$12:$F$1011)+SUMIF('Time Entries'!$U$12:$U$1011, _xlfn.CONCAT(R$10, " - ", $Y72), 'Time Entries'!$H$12:$H$1011)+SUMIF('Time Entries'!$V$12:$V$1011, _xlfn.CONCAT(R$10, " - ", $Y72), 'Time Entries'!$J$12:$J$1011))</f>
        <v/>
      </c>
      <c r="S72" s="22" t="str">
        <f>IF(OR($B72="", $C72=""), "", SUMIF('Time Entries'!$S$12:$S$1011, _xlfn.CONCAT(S$10, " - ", $Y72), 'Time Entries'!$D$12:$D$1011)+SUMIF('Time Entries'!$T$12:$T$1011, _xlfn.CONCAT(S$10, " - ", $Y72), 'Time Entries'!$F$12:$F$1011)+SUMIF('Time Entries'!$U$12:$U$1011, _xlfn.CONCAT(S$10, " - ", $Y72), 'Time Entries'!$H$12:$H$1011)+SUMIF('Time Entries'!$V$12:$V$1011, _xlfn.CONCAT(S$10, " - ", $Y72), 'Time Entries'!$J$12:$J$1011))</f>
        <v/>
      </c>
      <c r="T72" s="24" t="str">
        <f>IF(OR($B72="", $C72=""), "", SUMIF('Time Entries'!$S$12:$S$1011, _xlfn.CONCAT(T$10, " - ", $Y72), 'Time Entries'!$D$12:$D$1011)+SUMIF('Time Entries'!$T$12:$T$1011, _xlfn.CONCAT(T$10, " - ", $Y72), 'Time Entries'!$F$12:$F$1011)+SUMIF('Time Entries'!$U$12:$U$1011, _xlfn.CONCAT(T$10, " - ", $Y72), 'Time Entries'!$H$12:$H$1011)+SUMIF('Time Entries'!$V$12:$V$1011, _xlfn.CONCAT(T$10, " - ", $Y72), 'Time Entries'!$J$12:$J$1011))</f>
        <v/>
      </c>
      <c r="U72" s="48"/>
      <c r="W72" s="17" t="str">
        <f t="shared" si="4"/>
        <v/>
      </c>
      <c r="Y72" s="17" t="str">
        <f t="shared" si="5"/>
        <v/>
      </c>
      <c r="AD72" s="17" t="str">
        <f t="shared" si="6"/>
        <v/>
      </c>
      <c r="AF72" s="17" t="str">
        <f t="shared" si="7"/>
        <v/>
      </c>
      <c r="AH72" s="17" t="str">
        <f>IF($B72="", "", IF(COUNTIF($B$12:$B72, $B72)&gt;1, "", $B72))</f>
        <v/>
      </c>
      <c r="AI72" s="17" t="str">
        <f>IF($AH72="", "", COUNTIF($AH$12:$AH$261, "&lt;"&amp;$AH72)+1+COUNTIF($AH$12:$AH72, $AH72)-1-$AH$10)</f>
        <v/>
      </c>
      <c r="AK72" s="17" t="str">
        <f t="shared" si="8"/>
        <v/>
      </c>
      <c r="AL72" s="17" t="str">
        <f>IF($AK72="", "", COUNTIF($AK$12:$AK$261, "&lt;"&amp;$AK72)+1+COUNTIF($AK$12:$AK72, $AK72)-1-$AK$10)</f>
        <v/>
      </c>
    </row>
    <row r="73" spans="1:38" x14ac:dyDescent="0.25">
      <c r="A73" s="48"/>
      <c r="B73" s="57"/>
      <c r="C73" s="58"/>
      <c r="D73" s="59"/>
      <c r="E73" s="48"/>
      <c r="F73" s="27" t="str">
        <f t="shared" si="2"/>
        <v/>
      </c>
      <c r="G73" s="27" t="str">
        <f t="shared" si="3"/>
        <v/>
      </c>
      <c r="H73" s="48"/>
      <c r="I73" s="31" t="str">
        <f>IF(OR($B73="", $C73=""), "", SUMIF('Time Entries'!$S$12:$S$1011, _xlfn.CONCAT(I$10, " - ", $Y73), 'Time Entries'!$D$12:$D$1011)+SUMIF('Time Entries'!$T$12:$T$1011, _xlfn.CONCAT(I$10, " - ", $Y73), 'Time Entries'!$F$12:$F$1011)+SUMIF('Time Entries'!$U$12:$U$1011, _xlfn.CONCAT(I$10, " - ", $Y73), 'Time Entries'!$H$12:$H$1011)+SUMIF('Time Entries'!$V$12:$V$1011, _xlfn.CONCAT(I$10, " - ", $Y73), 'Time Entries'!$J$12:$J$1011))</f>
        <v/>
      </c>
      <c r="J73" s="22" t="str">
        <f>IF(OR($B73="", $C73=""), "", SUMIF('Time Entries'!$S$12:$S$1011, _xlfn.CONCAT(J$10, " - ", $Y73), 'Time Entries'!$D$12:$D$1011)+SUMIF('Time Entries'!$T$12:$T$1011, _xlfn.CONCAT(J$10, " - ", $Y73), 'Time Entries'!$F$12:$F$1011)+SUMIF('Time Entries'!$U$12:$U$1011, _xlfn.CONCAT(J$10, " - ", $Y73), 'Time Entries'!$H$12:$H$1011)+SUMIF('Time Entries'!$V$12:$V$1011, _xlfn.CONCAT(J$10, " - ", $Y73), 'Time Entries'!$J$12:$J$1011))</f>
        <v/>
      </c>
      <c r="K73" s="22" t="str">
        <f>IF(OR($B73="", $C73=""), "", SUMIF('Time Entries'!$S$12:$S$1011, _xlfn.CONCAT(K$10, " - ", $Y73), 'Time Entries'!$D$12:$D$1011)+SUMIF('Time Entries'!$T$12:$T$1011, _xlfn.CONCAT(K$10, " - ", $Y73), 'Time Entries'!$F$12:$F$1011)+SUMIF('Time Entries'!$U$12:$U$1011, _xlfn.CONCAT(K$10, " - ", $Y73), 'Time Entries'!$H$12:$H$1011)+SUMIF('Time Entries'!$V$12:$V$1011, _xlfn.CONCAT(K$10, " - ", $Y73), 'Time Entries'!$J$12:$J$1011))</f>
        <v/>
      </c>
      <c r="L73" s="22" t="str">
        <f>IF(OR($B73="", $C73=""), "", SUMIF('Time Entries'!$S$12:$S$1011, _xlfn.CONCAT(L$10, " - ", $Y73), 'Time Entries'!$D$12:$D$1011)+SUMIF('Time Entries'!$T$12:$T$1011, _xlfn.CONCAT(L$10, " - ", $Y73), 'Time Entries'!$F$12:$F$1011)+SUMIF('Time Entries'!$U$12:$U$1011, _xlfn.CONCAT(L$10, " - ", $Y73), 'Time Entries'!$H$12:$H$1011)+SUMIF('Time Entries'!$V$12:$V$1011, _xlfn.CONCAT(L$10, " - ", $Y73), 'Time Entries'!$J$12:$J$1011))</f>
        <v/>
      </c>
      <c r="M73" s="22" t="str">
        <f>IF(OR($B73="", $C73=""), "", SUMIF('Time Entries'!$S$12:$S$1011, _xlfn.CONCAT(M$10, " - ", $Y73), 'Time Entries'!$D$12:$D$1011)+SUMIF('Time Entries'!$T$12:$T$1011, _xlfn.CONCAT(M$10, " - ", $Y73), 'Time Entries'!$F$12:$F$1011)+SUMIF('Time Entries'!$U$12:$U$1011, _xlfn.CONCAT(M$10, " - ", $Y73), 'Time Entries'!$H$12:$H$1011)+SUMIF('Time Entries'!$V$12:$V$1011, _xlfn.CONCAT(M$10, " - ", $Y73), 'Time Entries'!$J$12:$J$1011))</f>
        <v/>
      </c>
      <c r="N73" s="22" t="str">
        <f>IF(OR($B73="", $C73=""), "", SUMIF('Time Entries'!$S$12:$S$1011, _xlfn.CONCAT(N$10, " - ", $Y73), 'Time Entries'!$D$12:$D$1011)+SUMIF('Time Entries'!$T$12:$T$1011, _xlfn.CONCAT(N$10, " - ", $Y73), 'Time Entries'!$F$12:$F$1011)+SUMIF('Time Entries'!$U$12:$U$1011, _xlfn.CONCAT(N$10, " - ", $Y73), 'Time Entries'!$H$12:$H$1011)+SUMIF('Time Entries'!$V$12:$V$1011, _xlfn.CONCAT(N$10, " - ", $Y73), 'Time Entries'!$J$12:$J$1011))</f>
        <v/>
      </c>
      <c r="O73" s="22" t="str">
        <f>IF(OR($B73="", $C73=""), "", SUMIF('Time Entries'!$S$12:$S$1011, _xlfn.CONCAT(O$10, " - ", $Y73), 'Time Entries'!$D$12:$D$1011)+SUMIF('Time Entries'!$T$12:$T$1011, _xlfn.CONCAT(O$10, " - ", $Y73), 'Time Entries'!$F$12:$F$1011)+SUMIF('Time Entries'!$U$12:$U$1011, _xlfn.CONCAT(O$10, " - ", $Y73), 'Time Entries'!$H$12:$H$1011)+SUMIF('Time Entries'!$V$12:$V$1011, _xlfn.CONCAT(O$10, " - ", $Y73), 'Time Entries'!$J$12:$J$1011))</f>
        <v/>
      </c>
      <c r="P73" s="22" t="str">
        <f>IF(OR($B73="", $C73=""), "", SUMIF('Time Entries'!$S$12:$S$1011, _xlfn.CONCAT(P$10, " - ", $Y73), 'Time Entries'!$D$12:$D$1011)+SUMIF('Time Entries'!$T$12:$T$1011, _xlfn.CONCAT(P$10, " - ", $Y73), 'Time Entries'!$F$12:$F$1011)+SUMIF('Time Entries'!$U$12:$U$1011, _xlfn.CONCAT(P$10, " - ", $Y73), 'Time Entries'!$H$12:$H$1011)+SUMIF('Time Entries'!$V$12:$V$1011, _xlfn.CONCAT(P$10, " - ", $Y73), 'Time Entries'!$J$12:$J$1011))</f>
        <v/>
      </c>
      <c r="Q73" s="22" t="str">
        <f>IF(OR($B73="", $C73=""), "", SUMIF('Time Entries'!$S$12:$S$1011, _xlfn.CONCAT(Q$10, " - ", $Y73), 'Time Entries'!$D$12:$D$1011)+SUMIF('Time Entries'!$T$12:$T$1011, _xlfn.CONCAT(Q$10, " - ", $Y73), 'Time Entries'!$F$12:$F$1011)+SUMIF('Time Entries'!$U$12:$U$1011, _xlfn.CONCAT(Q$10, " - ", $Y73), 'Time Entries'!$H$12:$H$1011)+SUMIF('Time Entries'!$V$12:$V$1011, _xlfn.CONCAT(Q$10, " - ", $Y73), 'Time Entries'!$J$12:$J$1011))</f>
        <v/>
      </c>
      <c r="R73" s="22" t="str">
        <f>IF(OR($B73="", $C73=""), "", SUMIF('Time Entries'!$S$12:$S$1011, _xlfn.CONCAT(R$10, " - ", $Y73), 'Time Entries'!$D$12:$D$1011)+SUMIF('Time Entries'!$T$12:$T$1011, _xlfn.CONCAT(R$10, " - ", $Y73), 'Time Entries'!$F$12:$F$1011)+SUMIF('Time Entries'!$U$12:$U$1011, _xlfn.CONCAT(R$10, " - ", $Y73), 'Time Entries'!$H$12:$H$1011)+SUMIF('Time Entries'!$V$12:$V$1011, _xlfn.CONCAT(R$10, " - ", $Y73), 'Time Entries'!$J$12:$J$1011))</f>
        <v/>
      </c>
      <c r="S73" s="22" t="str">
        <f>IF(OR($B73="", $C73=""), "", SUMIF('Time Entries'!$S$12:$S$1011, _xlfn.CONCAT(S$10, " - ", $Y73), 'Time Entries'!$D$12:$D$1011)+SUMIF('Time Entries'!$T$12:$T$1011, _xlfn.CONCAT(S$10, " - ", $Y73), 'Time Entries'!$F$12:$F$1011)+SUMIF('Time Entries'!$U$12:$U$1011, _xlfn.CONCAT(S$10, " - ", $Y73), 'Time Entries'!$H$12:$H$1011)+SUMIF('Time Entries'!$V$12:$V$1011, _xlfn.CONCAT(S$10, " - ", $Y73), 'Time Entries'!$J$12:$J$1011))</f>
        <v/>
      </c>
      <c r="T73" s="24" t="str">
        <f>IF(OR($B73="", $C73=""), "", SUMIF('Time Entries'!$S$12:$S$1011, _xlfn.CONCAT(T$10, " - ", $Y73), 'Time Entries'!$D$12:$D$1011)+SUMIF('Time Entries'!$T$12:$T$1011, _xlfn.CONCAT(T$10, " - ", $Y73), 'Time Entries'!$F$12:$F$1011)+SUMIF('Time Entries'!$U$12:$U$1011, _xlfn.CONCAT(T$10, " - ", $Y73), 'Time Entries'!$H$12:$H$1011)+SUMIF('Time Entries'!$V$12:$V$1011, _xlfn.CONCAT(T$10, " - ", $Y73), 'Time Entries'!$J$12:$J$1011))</f>
        <v/>
      </c>
      <c r="U73" s="48"/>
      <c r="W73" s="17" t="str">
        <f t="shared" si="4"/>
        <v/>
      </c>
      <c r="Y73" s="17" t="str">
        <f t="shared" si="5"/>
        <v/>
      </c>
      <c r="AD73" s="17" t="str">
        <f t="shared" si="6"/>
        <v/>
      </c>
      <c r="AF73" s="17" t="str">
        <f t="shared" si="7"/>
        <v/>
      </c>
      <c r="AH73" s="17" t="str">
        <f>IF($B73="", "", IF(COUNTIF($B$12:$B73, $B73)&gt;1, "", $B73))</f>
        <v/>
      </c>
      <c r="AI73" s="17" t="str">
        <f>IF($AH73="", "", COUNTIF($AH$12:$AH$261, "&lt;"&amp;$AH73)+1+COUNTIF($AH$12:$AH73, $AH73)-1-$AH$10)</f>
        <v/>
      </c>
      <c r="AK73" s="17" t="str">
        <f t="shared" si="8"/>
        <v/>
      </c>
      <c r="AL73" s="17" t="str">
        <f>IF($AK73="", "", COUNTIF($AK$12:$AK$261, "&lt;"&amp;$AK73)+1+COUNTIF($AK$12:$AK73, $AK73)-1-$AK$10)</f>
        <v/>
      </c>
    </row>
    <row r="74" spans="1:38" x14ac:dyDescent="0.25">
      <c r="A74" s="48"/>
      <c r="B74" s="57"/>
      <c r="C74" s="58"/>
      <c r="D74" s="59"/>
      <c r="E74" s="48"/>
      <c r="F74" s="27" t="str">
        <f t="shared" si="2"/>
        <v/>
      </c>
      <c r="G74" s="27" t="str">
        <f t="shared" si="3"/>
        <v/>
      </c>
      <c r="H74" s="48"/>
      <c r="I74" s="31" t="str">
        <f>IF(OR($B74="", $C74=""), "", SUMIF('Time Entries'!$S$12:$S$1011, _xlfn.CONCAT(I$10, " - ", $Y74), 'Time Entries'!$D$12:$D$1011)+SUMIF('Time Entries'!$T$12:$T$1011, _xlfn.CONCAT(I$10, " - ", $Y74), 'Time Entries'!$F$12:$F$1011)+SUMIF('Time Entries'!$U$12:$U$1011, _xlfn.CONCAT(I$10, " - ", $Y74), 'Time Entries'!$H$12:$H$1011)+SUMIF('Time Entries'!$V$12:$V$1011, _xlfn.CONCAT(I$10, " - ", $Y74), 'Time Entries'!$J$12:$J$1011))</f>
        <v/>
      </c>
      <c r="J74" s="22" t="str">
        <f>IF(OR($B74="", $C74=""), "", SUMIF('Time Entries'!$S$12:$S$1011, _xlfn.CONCAT(J$10, " - ", $Y74), 'Time Entries'!$D$12:$D$1011)+SUMIF('Time Entries'!$T$12:$T$1011, _xlfn.CONCAT(J$10, " - ", $Y74), 'Time Entries'!$F$12:$F$1011)+SUMIF('Time Entries'!$U$12:$U$1011, _xlfn.CONCAT(J$10, " - ", $Y74), 'Time Entries'!$H$12:$H$1011)+SUMIF('Time Entries'!$V$12:$V$1011, _xlfn.CONCAT(J$10, " - ", $Y74), 'Time Entries'!$J$12:$J$1011))</f>
        <v/>
      </c>
      <c r="K74" s="22" t="str">
        <f>IF(OR($B74="", $C74=""), "", SUMIF('Time Entries'!$S$12:$S$1011, _xlfn.CONCAT(K$10, " - ", $Y74), 'Time Entries'!$D$12:$D$1011)+SUMIF('Time Entries'!$T$12:$T$1011, _xlfn.CONCAT(K$10, " - ", $Y74), 'Time Entries'!$F$12:$F$1011)+SUMIF('Time Entries'!$U$12:$U$1011, _xlfn.CONCAT(K$10, " - ", $Y74), 'Time Entries'!$H$12:$H$1011)+SUMIF('Time Entries'!$V$12:$V$1011, _xlfn.CONCAT(K$10, " - ", $Y74), 'Time Entries'!$J$12:$J$1011))</f>
        <v/>
      </c>
      <c r="L74" s="22" t="str">
        <f>IF(OR($B74="", $C74=""), "", SUMIF('Time Entries'!$S$12:$S$1011, _xlfn.CONCAT(L$10, " - ", $Y74), 'Time Entries'!$D$12:$D$1011)+SUMIF('Time Entries'!$T$12:$T$1011, _xlfn.CONCAT(L$10, " - ", $Y74), 'Time Entries'!$F$12:$F$1011)+SUMIF('Time Entries'!$U$12:$U$1011, _xlfn.CONCAT(L$10, " - ", $Y74), 'Time Entries'!$H$12:$H$1011)+SUMIF('Time Entries'!$V$12:$V$1011, _xlfn.CONCAT(L$10, " - ", $Y74), 'Time Entries'!$J$12:$J$1011))</f>
        <v/>
      </c>
      <c r="M74" s="22" t="str">
        <f>IF(OR($B74="", $C74=""), "", SUMIF('Time Entries'!$S$12:$S$1011, _xlfn.CONCAT(M$10, " - ", $Y74), 'Time Entries'!$D$12:$D$1011)+SUMIF('Time Entries'!$T$12:$T$1011, _xlfn.CONCAT(M$10, " - ", $Y74), 'Time Entries'!$F$12:$F$1011)+SUMIF('Time Entries'!$U$12:$U$1011, _xlfn.CONCAT(M$10, " - ", $Y74), 'Time Entries'!$H$12:$H$1011)+SUMIF('Time Entries'!$V$12:$V$1011, _xlfn.CONCAT(M$10, " - ", $Y74), 'Time Entries'!$J$12:$J$1011))</f>
        <v/>
      </c>
      <c r="N74" s="22" t="str">
        <f>IF(OR($B74="", $C74=""), "", SUMIF('Time Entries'!$S$12:$S$1011, _xlfn.CONCAT(N$10, " - ", $Y74), 'Time Entries'!$D$12:$D$1011)+SUMIF('Time Entries'!$T$12:$T$1011, _xlfn.CONCAT(N$10, " - ", $Y74), 'Time Entries'!$F$12:$F$1011)+SUMIF('Time Entries'!$U$12:$U$1011, _xlfn.CONCAT(N$10, " - ", $Y74), 'Time Entries'!$H$12:$H$1011)+SUMIF('Time Entries'!$V$12:$V$1011, _xlfn.CONCAT(N$10, " - ", $Y74), 'Time Entries'!$J$12:$J$1011))</f>
        <v/>
      </c>
      <c r="O74" s="22" t="str">
        <f>IF(OR($B74="", $C74=""), "", SUMIF('Time Entries'!$S$12:$S$1011, _xlfn.CONCAT(O$10, " - ", $Y74), 'Time Entries'!$D$12:$D$1011)+SUMIF('Time Entries'!$T$12:$T$1011, _xlfn.CONCAT(O$10, " - ", $Y74), 'Time Entries'!$F$12:$F$1011)+SUMIF('Time Entries'!$U$12:$U$1011, _xlfn.CONCAT(O$10, " - ", $Y74), 'Time Entries'!$H$12:$H$1011)+SUMIF('Time Entries'!$V$12:$V$1011, _xlfn.CONCAT(O$10, " - ", $Y74), 'Time Entries'!$J$12:$J$1011))</f>
        <v/>
      </c>
      <c r="P74" s="22" t="str">
        <f>IF(OR($B74="", $C74=""), "", SUMIF('Time Entries'!$S$12:$S$1011, _xlfn.CONCAT(P$10, " - ", $Y74), 'Time Entries'!$D$12:$D$1011)+SUMIF('Time Entries'!$T$12:$T$1011, _xlfn.CONCAT(P$10, " - ", $Y74), 'Time Entries'!$F$12:$F$1011)+SUMIF('Time Entries'!$U$12:$U$1011, _xlfn.CONCAT(P$10, " - ", $Y74), 'Time Entries'!$H$12:$H$1011)+SUMIF('Time Entries'!$V$12:$V$1011, _xlfn.CONCAT(P$10, " - ", $Y74), 'Time Entries'!$J$12:$J$1011))</f>
        <v/>
      </c>
      <c r="Q74" s="22" t="str">
        <f>IF(OR($B74="", $C74=""), "", SUMIF('Time Entries'!$S$12:$S$1011, _xlfn.CONCAT(Q$10, " - ", $Y74), 'Time Entries'!$D$12:$D$1011)+SUMIF('Time Entries'!$T$12:$T$1011, _xlfn.CONCAT(Q$10, " - ", $Y74), 'Time Entries'!$F$12:$F$1011)+SUMIF('Time Entries'!$U$12:$U$1011, _xlfn.CONCAT(Q$10, " - ", $Y74), 'Time Entries'!$H$12:$H$1011)+SUMIF('Time Entries'!$V$12:$V$1011, _xlfn.CONCAT(Q$10, " - ", $Y74), 'Time Entries'!$J$12:$J$1011))</f>
        <v/>
      </c>
      <c r="R74" s="22" t="str">
        <f>IF(OR($B74="", $C74=""), "", SUMIF('Time Entries'!$S$12:$S$1011, _xlfn.CONCAT(R$10, " - ", $Y74), 'Time Entries'!$D$12:$D$1011)+SUMIF('Time Entries'!$T$12:$T$1011, _xlfn.CONCAT(R$10, " - ", $Y74), 'Time Entries'!$F$12:$F$1011)+SUMIF('Time Entries'!$U$12:$U$1011, _xlfn.CONCAT(R$10, " - ", $Y74), 'Time Entries'!$H$12:$H$1011)+SUMIF('Time Entries'!$V$12:$V$1011, _xlfn.CONCAT(R$10, " - ", $Y74), 'Time Entries'!$J$12:$J$1011))</f>
        <v/>
      </c>
      <c r="S74" s="22" t="str">
        <f>IF(OR($B74="", $C74=""), "", SUMIF('Time Entries'!$S$12:$S$1011, _xlfn.CONCAT(S$10, " - ", $Y74), 'Time Entries'!$D$12:$D$1011)+SUMIF('Time Entries'!$T$12:$T$1011, _xlfn.CONCAT(S$10, " - ", $Y74), 'Time Entries'!$F$12:$F$1011)+SUMIF('Time Entries'!$U$12:$U$1011, _xlfn.CONCAT(S$10, " - ", $Y74), 'Time Entries'!$H$12:$H$1011)+SUMIF('Time Entries'!$V$12:$V$1011, _xlfn.CONCAT(S$10, " - ", $Y74), 'Time Entries'!$J$12:$J$1011))</f>
        <v/>
      </c>
      <c r="T74" s="24" t="str">
        <f>IF(OR($B74="", $C74=""), "", SUMIF('Time Entries'!$S$12:$S$1011, _xlfn.CONCAT(T$10, " - ", $Y74), 'Time Entries'!$D$12:$D$1011)+SUMIF('Time Entries'!$T$12:$T$1011, _xlfn.CONCAT(T$10, " - ", $Y74), 'Time Entries'!$F$12:$F$1011)+SUMIF('Time Entries'!$U$12:$U$1011, _xlfn.CONCAT(T$10, " - ", $Y74), 'Time Entries'!$H$12:$H$1011)+SUMIF('Time Entries'!$V$12:$V$1011, _xlfn.CONCAT(T$10, " - ", $Y74), 'Time Entries'!$J$12:$J$1011))</f>
        <v/>
      </c>
      <c r="U74" s="48"/>
      <c r="W74" s="17" t="str">
        <f t="shared" si="4"/>
        <v/>
      </c>
      <c r="Y74" s="17" t="str">
        <f t="shared" si="5"/>
        <v/>
      </c>
      <c r="AD74" s="17" t="str">
        <f t="shared" si="6"/>
        <v/>
      </c>
      <c r="AF74" s="17" t="str">
        <f t="shared" si="7"/>
        <v/>
      </c>
      <c r="AH74" s="17" t="str">
        <f>IF($B74="", "", IF(COUNTIF($B$12:$B74, $B74)&gt;1, "", $B74))</f>
        <v/>
      </c>
      <c r="AI74" s="17" t="str">
        <f>IF($AH74="", "", COUNTIF($AH$12:$AH$261, "&lt;"&amp;$AH74)+1+COUNTIF($AH$12:$AH74, $AH74)-1-$AH$10)</f>
        <v/>
      </c>
      <c r="AK74" s="17" t="str">
        <f t="shared" si="8"/>
        <v/>
      </c>
      <c r="AL74" s="17" t="str">
        <f>IF($AK74="", "", COUNTIF($AK$12:$AK$261, "&lt;"&amp;$AK74)+1+COUNTIF($AK$12:$AK74, $AK74)-1-$AK$10)</f>
        <v/>
      </c>
    </row>
    <row r="75" spans="1:38" x14ac:dyDescent="0.25">
      <c r="A75" s="48"/>
      <c r="B75" s="57"/>
      <c r="C75" s="58"/>
      <c r="D75" s="59"/>
      <c r="E75" s="48"/>
      <c r="F75" s="27" t="str">
        <f t="shared" si="2"/>
        <v/>
      </c>
      <c r="G75" s="27" t="str">
        <f t="shared" si="3"/>
        <v/>
      </c>
      <c r="H75" s="48"/>
      <c r="I75" s="31" t="str">
        <f>IF(OR($B75="", $C75=""), "", SUMIF('Time Entries'!$S$12:$S$1011, _xlfn.CONCAT(I$10, " - ", $Y75), 'Time Entries'!$D$12:$D$1011)+SUMIF('Time Entries'!$T$12:$T$1011, _xlfn.CONCAT(I$10, " - ", $Y75), 'Time Entries'!$F$12:$F$1011)+SUMIF('Time Entries'!$U$12:$U$1011, _xlfn.CONCAT(I$10, " - ", $Y75), 'Time Entries'!$H$12:$H$1011)+SUMIF('Time Entries'!$V$12:$V$1011, _xlfn.CONCAT(I$10, " - ", $Y75), 'Time Entries'!$J$12:$J$1011))</f>
        <v/>
      </c>
      <c r="J75" s="22" t="str">
        <f>IF(OR($B75="", $C75=""), "", SUMIF('Time Entries'!$S$12:$S$1011, _xlfn.CONCAT(J$10, " - ", $Y75), 'Time Entries'!$D$12:$D$1011)+SUMIF('Time Entries'!$T$12:$T$1011, _xlfn.CONCAT(J$10, " - ", $Y75), 'Time Entries'!$F$12:$F$1011)+SUMIF('Time Entries'!$U$12:$U$1011, _xlfn.CONCAT(J$10, " - ", $Y75), 'Time Entries'!$H$12:$H$1011)+SUMIF('Time Entries'!$V$12:$V$1011, _xlfn.CONCAT(J$10, " - ", $Y75), 'Time Entries'!$J$12:$J$1011))</f>
        <v/>
      </c>
      <c r="K75" s="22" t="str">
        <f>IF(OR($B75="", $C75=""), "", SUMIF('Time Entries'!$S$12:$S$1011, _xlfn.CONCAT(K$10, " - ", $Y75), 'Time Entries'!$D$12:$D$1011)+SUMIF('Time Entries'!$T$12:$T$1011, _xlfn.CONCAT(K$10, " - ", $Y75), 'Time Entries'!$F$12:$F$1011)+SUMIF('Time Entries'!$U$12:$U$1011, _xlfn.CONCAT(K$10, " - ", $Y75), 'Time Entries'!$H$12:$H$1011)+SUMIF('Time Entries'!$V$12:$V$1011, _xlfn.CONCAT(K$10, " - ", $Y75), 'Time Entries'!$J$12:$J$1011))</f>
        <v/>
      </c>
      <c r="L75" s="22" t="str">
        <f>IF(OR($B75="", $C75=""), "", SUMIF('Time Entries'!$S$12:$S$1011, _xlfn.CONCAT(L$10, " - ", $Y75), 'Time Entries'!$D$12:$D$1011)+SUMIF('Time Entries'!$T$12:$T$1011, _xlfn.CONCAT(L$10, " - ", $Y75), 'Time Entries'!$F$12:$F$1011)+SUMIF('Time Entries'!$U$12:$U$1011, _xlfn.CONCAT(L$10, " - ", $Y75), 'Time Entries'!$H$12:$H$1011)+SUMIF('Time Entries'!$V$12:$V$1011, _xlfn.CONCAT(L$10, " - ", $Y75), 'Time Entries'!$J$12:$J$1011))</f>
        <v/>
      </c>
      <c r="M75" s="22" t="str">
        <f>IF(OR($B75="", $C75=""), "", SUMIF('Time Entries'!$S$12:$S$1011, _xlfn.CONCAT(M$10, " - ", $Y75), 'Time Entries'!$D$12:$D$1011)+SUMIF('Time Entries'!$T$12:$T$1011, _xlfn.CONCAT(M$10, " - ", $Y75), 'Time Entries'!$F$12:$F$1011)+SUMIF('Time Entries'!$U$12:$U$1011, _xlfn.CONCAT(M$10, " - ", $Y75), 'Time Entries'!$H$12:$H$1011)+SUMIF('Time Entries'!$V$12:$V$1011, _xlfn.CONCAT(M$10, " - ", $Y75), 'Time Entries'!$J$12:$J$1011))</f>
        <v/>
      </c>
      <c r="N75" s="22" t="str">
        <f>IF(OR($B75="", $C75=""), "", SUMIF('Time Entries'!$S$12:$S$1011, _xlfn.CONCAT(N$10, " - ", $Y75), 'Time Entries'!$D$12:$D$1011)+SUMIF('Time Entries'!$T$12:$T$1011, _xlfn.CONCAT(N$10, " - ", $Y75), 'Time Entries'!$F$12:$F$1011)+SUMIF('Time Entries'!$U$12:$U$1011, _xlfn.CONCAT(N$10, " - ", $Y75), 'Time Entries'!$H$12:$H$1011)+SUMIF('Time Entries'!$V$12:$V$1011, _xlfn.CONCAT(N$10, " - ", $Y75), 'Time Entries'!$J$12:$J$1011))</f>
        <v/>
      </c>
      <c r="O75" s="22" t="str">
        <f>IF(OR($B75="", $C75=""), "", SUMIF('Time Entries'!$S$12:$S$1011, _xlfn.CONCAT(O$10, " - ", $Y75), 'Time Entries'!$D$12:$D$1011)+SUMIF('Time Entries'!$T$12:$T$1011, _xlfn.CONCAT(O$10, " - ", $Y75), 'Time Entries'!$F$12:$F$1011)+SUMIF('Time Entries'!$U$12:$U$1011, _xlfn.CONCAT(O$10, " - ", $Y75), 'Time Entries'!$H$12:$H$1011)+SUMIF('Time Entries'!$V$12:$V$1011, _xlfn.CONCAT(O$10, " - ", $Y75), 'Time Entries'!$J$12:$J$1011))</f>
        <v/>
      </c>
      <c r="P75" s="22" t="str">
        <f>IF(OR($B75="", $C75=""), "", SUMIF('Time Entries'!$S$12:$S$1011, _xlfn.CONCAT(P$10, " - ", $Y75), 'Time Entries'!$D$12:$D$1011)+SUMIF('Time Entries'!$T$12:$T$1011, _xlfn.CONCAT(P$10, " - ", $Y75), 'Time Entries'!$F$12:$F$1011)+SUMIF('Time Entries'!$U$12:$U$1011, _xlfn.CONCAT(P$10, " - ", $Y75), 'Time Entries'!$H$12:$H$1011)+SUMIF('Time Entries'!$V$12:$V$1011, _xlfn.CONCAT(P$10, " - ", $Y75), 'Time Entries'!$J$12:$J$1011))</f>
        <v/>
      </c>
      <c r="Q75" s="22" t="str">
        <f>IF(OR($B75="", $C75=""), "", SUMIF('Time Entries'!$S$12:$S$1011, _xlfn.CONCAT(Q$10, " - ", $Y75), 'Time Entries'!$D$12:$D$1011)+SUMIF('Time Entries'!$T$12:$T$1011, _xlfn.CONCAT(Q$10, " - ", $Y75), 'Time Entries'!$F$12:$F$1011)+SUMIF('Time Entries'!$U$12:$U$1011, _xlfn.CONCAT(Q$10, " - ", $Y75), 'Time Entries'!$H$12:$H$1011)+SUMIF('Time Entries'!$V$12:$V$1011, _xlfn.CONCAT(Q$10, " - ", $Y75), 'Time Entries'!$J$12:$J$1011))</f>
        <v/>
      </c>
      <c r="R75" s="22" t="str">
        <f>IF(OR($B75="", $C75=""), "", SUMIF('Time Entries'!$S$12:$S$1011, _xlfn.CONCAT(R$10, " - ", $Y75), 'Time Entries'!$D$12:$D$1011)+SUMIF('Time Entries'!$T$12:$T$1011, _xlfn.CONCAT(R$10, " - ", $Y75), 'Time Entries'!$F$12:$F$1011)+SUMIF('Time Entries'!$U$12:$U$1011, _xlfn.CONCAT(R$10, " - ", $Y75), 'Time Entries'!$H$12:$H$1011)+SUMIF('Time Entries'!$V$12:$V$1011, _xlfn.CONCAT(R$10, " - ", $Y75), 'Time Entries'!$J$12:$J$1011))</f>
        <v/>
      </c>
      <c r="S75" s="22" t="str">
        <f>IF(OR($B75="", $C75=""), "", SUMIF('Time Entries'!$S$12:$S$1011, _xlfn.CONCAT(S$10, " - ", $Y75), 'Time Entries'!$D$12:$D$1011)+SUMIF('Time Entries'!$T$12:$T$1011, _xlfn.CONCAT(S$10, " - ", $Y75), 'Time Entries'!$F$12:$F$1011)+SUMIF('Time Entries'!$U$12:$U$1011, _xlfn.CONCAT(S$10, " - ", $Y75), 'Time Entries'!$H$12:$H$1011)+SUMIF('Time Entries'!$V$12:$V$1011, _xlfn.CONCAT(S$10, " - ", $Y75), 'Time Entries'!$J$12:$J$1011))</f>
        <v/>
      </c>
      <c r="T75" s="24" t="str">
        <f>IF(OR($B75="", $C75=""), "", SUMIF('Time Entries'!$S$12:$S$1011, _xlfn.CONCAT(T$10, " - ", $Y75), 'Time Entries'!$D$12:$D$1011)+SUMIF('Time Entries'!$T$12:$T$1011, _xlfn.CONCAT(T$10, " - ", $Y75), 'Time Entries'!$F$12:$F$1011)+SUMIF('Time Entries'!$U$12:$U$1011, _xlfn.CONCAT(T$10, " - ", $Y75), 'Time Entries'!$H$12:$H$1011)+SUMIF('Time Entries'!$V$12:$V$1011, _xlfn.CONCAT(T$10, " - ", $Y75), 'Time Entries'!$J$12:$J$1011))</f>
        <v/>
      </c>
      <c r="U75" s="48"/>
      <c r="W75" s="17" t="str">
        <f t="shared" si="4"/>
        <v/>
      </c>
      <c r="Y75" s="17" t="str">
        <f t="shared" si="5"/>
        <v/>
      </c>
      <c r="AD75" s="17" t="str">
        <f t="shared" si="6"/>
        <v/>
      </c>
      <c r="AF75" s="17" t="str">
        <f t="shared" si="7"/>
        <v/>
      </c>
      <c r="AH75" s="17" t="str">
        <f>IF($B75="", "", IF(COUNTIF($B$12:$B75, $B75)&gt;1, "", $B75))</f>
        <v/>
      </c>
      <c r="AI75" s="17" t="str">
        <f>IF($AH75="", "", COUNTIF($AH$12:$AH$261, "&lt;"&amp;$AH75)+1+COUNTIF($AH$12:$AH75, $AH75)-1-$AH$10)</f>
        <v/>
      </c>
      <c r="AK75" s="17" t="str">
        <f t="shared" si="8"/>
        <v/>
      </c>
      <c r="AL75" s="17" t="str">
        <f>IF($AK75="", "", COUNTIF($AK$12:$AK$261, "&lt;"&amp;$AK75)+1+COUNTIF($AK$12:$AK75, $AK75)-1-$AK$10)</f>
        <v/>
      </c>
    </row>
    <row r="76" spans="1:38" x14ac:dyDescent="0.25">
      <c r="A76" s="48"/>
      <c r="B76" s="57"/>
      <c r="C76" s="58"/>
      <c r="D76" s="59"/>
      <c r="E76" s="48"/>
      <c r="F76" s="27" t="str">
        <f t="shared" si="2"/>
        <v/>
      </c>
      <c r="G76" s="27" t="str">
        <f t="shared" si="3"/>
        <v/>
      </c>
      <c r="H76" s="48"/>
      <c r="I76" s="31" t="str">
        <f>IF(OR($B76="", $C76=""), "", SUMIF('Time Entries'!$S$12:$S$1011, _xlfn.CONCAT(I$10, " - ", $Y76), 'Time Entries'!$D$12:$D$1011)+SUMIF('Time Entries'!$T$12:$T$1011, _xlfn.CONCAT(I$10, " - ", $Y76), 'Time Entries'!$F$12:$F$1011)+SUMIF('Time Entries'!$U$12:$U$1011, _xlfn.CONCAT(I$10, " - ", $Y76), 'Time Entries'!$H$12:$H$1011)+SUMIF('Time Entries'!$V$12:$V$1011, _xlfn.CONCAT(I$10, " - ", $Y76), 'Time Entries'!$J$12:$J$1011))</f>
        <v/>
      </c>
      <c r="J76" s="22" t="str">
        <f>IF(OR($B76="", $C76=""), "", SUMIF('Time Entries'!$S$12:$S$1011, _xlfn.CONCAT(J$10, " - ", $Y76), 'Time Entries'!$D$12:$D$1011)+SUMIF('Time Entries'!$T$12:$T$1011, _xlfn.CONCAT(J$10, " - ", $Y76), 'Time Entries'!$F$12:$F$1011)+SUMIF('Time Entries'!$U$12:$U$1011, _xlfn.CONCAT(J$10, " - ", $Y76), 'Time Entries'!$H$12:$H$1011)+SUMIF('Time Entries'!$V$12:$V$1011, _xlfn.CONCAT(J$10, " - ", $Y76), 'Time Entries'!$J$12:$J$1011))</f>
        <v/>
      </c>
      <c r="K76" s="22" t="str">
        <f>IF(OR($B76="", $C76=""), "", SUMIF('Time Entries'!$S$12:$S$1011, _xlfn.CONCAT(K$10, " - ", $Y76), 'Time Entries'!$D$12:$D$1011)+SUMIF('Time Entries'!$T$12:$T$1011, _xlfn.CONCAT(K$10, " - ", $Y76), 'Time Entries'!$F$12:$F$1011)+SUMIF('Time Entries'!$U$12:$U$1011, _xlfn.CONCAT(K$10, " - ", $Y76), 'Time Entries'!$H$12:$H$1011)+SUMIF('Time Entries'!$V$12:$V$1011, _xlfn.CONCAT(K$10, " - ", $Y76), 'Time Entries'!$J$12:$J$1011))</f>
        <v/>
      </c>
      <c r="L76" s="22" t="str">
        <f>IF(OR($B76="", $C76=""), "", SUMIF('Time Entries'!$S$12:$S$1011, _xlfn.CONCAT(L$10, " - ", $Y76), 'Time Entries'!$D$12:$D$1011)+SUMIF('Time Entries'!$T$12:$T$1011, _xlfn.CONCAT(L$10, " - ", $Y76), 'Time Entries'!$F$12:$F$1011)+SUMIF('Time Entries'!$U$12:$U$1011, _xlfn.CONCAT(L$10, " - ", $Y76), 'Time Entries'!$H$12:$H$1011)+SUMIF('Time Entries'!$V$12:$V$1011, _xlfn.CONCAT(L$10, " - ", $Y76), 'Time Entries'!$J$12:$J$1011))</f>
        <v/>
      </c>
      <c r="M76" s="22" t="str">
        <f>IF(OR($B76="", $C76=""), "", SUMIF('Time Entries'!$S$12:$S$1011, _xlfn.CONCAT(M$10, " - ", $Y76), 'Time Entries'!$D$12:$D$1011)+SUMIF('Time Entries'!$T$12:$T$1011, _xlfn.CONCAT(M$10, " - ", $Y76), 'Time Entries'!$F$12:$F$1011)+SUMIF('Time Entries'!$U$12:$U$1011, _xlfn.CONCAT(M$10, " - ", $Y76), 'Time Entries'!$H$12:$H$1011)+SUMIF('Time Entries'!$V$12:$V$1011, _xlfn.CONCAT(M$10, " - ", $Y76), 'Time Entries'!$J$12:$J$1011))</f>
        <v/>
      </c>
      <c r="N76" s="22" t="str">
        <f>IF(OR($B76="", $C76=""), "", SUMIF('Time Entries'!$S$12:$S$1011, _xlfn.CONCAT(N$10, " - ", $Y76), 'Time Entries'!$D$12:$D$1011)+SUMIF('Time Entries'!$T$12:$T$1011, _xlfn.CONCAT(N$10, " - ", $Y76), 'Time Entries'!$F$12:$F$1011)+SUMIF('Time Entries'!$U$12:$U$1011, _xlfn.CONCAT(N$10, " - ", $Y76), 'Time Entries'!$H$12:$H$1011)+SUMIF('Time Entries'!$V$12:$V$1011, _xlfn.CONCAT(N$10, " - ", $Y76), 'Time Entries'!$J$12:$J$1011))</f>
        <v/>
      </c>
      <c r="O76" s="22" t="str">
        <f>IF(OR($B76="", $C76=""), "", SUMIF('Time Entries'!$S$12:$S$1011, _xlfn.CONCAT(O$10, " - ", $Y76), 'Time Entries'!$D$12:$D$1011)+SUMIF('Time Entries'!$T$12:$T$1011, _xlfn.CONCAT(O$10, " - ", $Y76), 'Time Entries'!$F$12:$F$1011)+SUMIF('Time Entries'!$U$12:$U$1011, _xlfn.CONCAT(O$10, " - ", $Y76), 'Time Entries'!$H$12:$H$1011)+SUMIF('Time Entries'!$V$12:$V$1011, _xlfn.CONCAT(O$10, " - ", $Y76), 'Time Entries'!$J$12:$J$1011))</f>
        <v/>
      </c>
      <c r="P76" s="22" t="str">
        <f>IF(OR($B76="", $C76=""), "", SUMIF('Time Entries'!$S$12:$S$1011, _xlfn.CONCAT(P$10, " - ", $Y76), 'Time Entries'!$D$12:$D$1011)+SUMIF('Time Entries'!$T$12:$T$1011, _xlfn.CONCAT(P$10, " - ", $Y76), 'Time Entries'!$F$12:$F$1011)+SUMIF('Time Entries'!$U$12:$U$1011, _xlfn.CONCAT(P$10, " - ", $Y76), 'Time Entries'!$H$12:$H$1011)+SUMIF('Time Entries'!$V$12:$V$1011, _xlfn.CONCAT(P$10, " - ", $Y76), 'Time Entries'!$J$12:$J$1011))</f>
        <v/>
      </c>
      <c r="Q76" s="22" t="str">
        <f>IF(OR($B76="", $C76=""), "", SUMIF('Time Entries'!$S$12:$S$1011, _xlfn.CONCAT(Q$10, " - ", $Y76), 'Time Entries'!$D$12:$D$1011)+SUMIF('Time Entries'!$T$12:$T$1011, _xlfn.CONCAT(Q$10, " - ", $Y76), 'Time Entries'!$F$12:$F$1011)+SUMIF('Time Entries'!$U$12:$U$1011, _xlfn.CONCAT(Q$10, " - ", $Y76), 'Time Entries'!$H$12:$H$1011)+SUMIF('Time Entries'!$V$12:$V$1011, _xlfn.CONCAT(Q$10, " - ", $Y76), 'Time Entries'!$J$12:$J$1011))</f>
        <v/>
      </c>
      <c r="R76" s="22" t="str">
        <f>IF(OR($B76="", $C76=""), "", SUMIF('Time Entries'!$S$12:$S$1011, _xlfn.CONCAT(R$10, " - ", $Y76), 'Time Entries'!$D$12:$D$1011)+SUMIF('Time Entries'!$T$12:$T$1011, _xlfn.CONCAT(R$10, " - ", $Y76), 'Time Entries'!$F$12:$F$1011)+SUMIF('Time Entries'!$U$12:$U$1011, _xlfn.CONCAT(R$10, " - ", $Y76), 'Time Entries'!$H$12:$H$1011)+SUMIF('Time Entries'!$V$12:$V$1011, _xlfn.CONCAT(R$10, " - ", $Y76), 'Time Entries'!$J$12:$J$1011))</f>
        <v/>
      </c>
      <c r="S76" s="22" t="str">
        <f>IF(OR($B76="", $C76=""), "", SUMIF('Time Entries'!$S$12:$S$1011, _xlfn.CONCAT(S$10, " - ", $Y76), 'Time Entries'!$D$12:$D$1011)+SUMIF('Time Entries'!$T$12:$T$1011, _xlfn.CONCAT(S$10, " - ", $Y76), 'Time Entries'!$F$12:$F$1011)+SUMIF('Time Entries'!$U$12:$U$1011, _xlfn.CONCAT(S$10, " - ", $Y76), 'Time Entries'!$H$12:$H$1011)+SUMIF('Time Entries'!$V$12:$V$1011, _xlfn.CONCAT(S$10, " - ", $Y76), 'Time Entries'!$J$12:$J$1011))</f>
        <v/>
      </c>
      <c r="T76" s="24" t="str">
        <f>IF(OR($B76="", $C76=""), "", SUMIF('Time Entries'!$S$12:$S$1011, _xlfn.CONCAT(T$10, " - ", $Y76), 'Time Entries'!$D$12:$D$1011)+SUMIF('Time Entries'!$T$12:$T$1011, _xlfn.CONCAT(T$10, " - ", $Y76), 'Time Entries'!$F$12:$F$1011)+SUMIF('Time Entries'!$U$12:$U$1011, _xlfn.CONCAT(T$10, " - ", $Y76), 'Time Entries'!$H$12:$H$1011)+SUMIF('Time Entries'!$V$12:$V$1011, _xlfn.CONCAT(T$10, " - ", $Y76), 'Time Entries'!$J$12:$J$1011))</f>
        <v/>
      </c>
      <c r="U76" s="48"/>
      <c r="W76" s="17" t="str">
        <f t="shared" si="4"/>
        <v/>
      </c>
      <c r="Y76" s="17" t="str">
        <f t="shared" si="5"/>
        <v/>
      </c>
      <c r="AD76" s="17" t="str">
        <f t="shared" si="6"/>
        <v/>
      </c>
      <c r="AF76" s="17" t="str">
        <f t="shared" si="7"/>
        <v/>
      </c>
      <c r="AH76" s="17" t="str">
        <f>IF($B76="", "", IF(COUNTIF($B$12:$B76, $B76)&gt;1, "", $B76))</f>
        <v/>
      </c>
      <c r="AI76" s="17" t="str">
        <f>IF($AH76="", "", COUNTIF($AH$12:$AH$261, "&lt;"&amp;$AH76)+1+COUNTIF($AH$12:$AH76, $AH76)-1-$AH$10)</f>
        <v/>
      </c>
      <c r="AK76" s="17" t="str">
        <f t="shared" si="8"/>
        <v/>
      </c>
      <c r="AL76" s="17" t="str">
        <f>IF($AK76="", "", COUNTIF($AK$12:$AK$261, "&lt;"&amp;$AK76)+1+COUNTIF($AK$12:$AK76, $AK76)-1-$AK$10)</f>
        <v/>
      </c>
    </row>
    <row r="77" spans="1:38" x14ac:dyDescent="0.25">
      <c r="A77" s="48"/>
      <c r="B77" s="57"/>
      <c r="C77" s="58"/>
      <c r="D77" s="59"/>
      <c r="E77" s="48"/>
      <c r="F77" s="27" t="str">
        <f t="shared" ref="F77:F140" si="9">IF(OR($B77="", $C77=""), "", SUM($I77:$T77))</f>
        <v/>
      </c>
      <c r="G77" s="27" t="str">
        <f t="shared" ref="G77:G140" si="10">IF($F77="", "", IF($D77-$F77&lt;0, TEXT(($F77-$D77), "-[h]:mm"), $D77-$F77))</f>
        <v/>
      </c>
      <c r="H77" s="48"/>
      <c r="I77" s="31" t="str">
        <f>IF(OR($B77="", $C77=""), "", SUMIF('Time Entries'!$S$12:$S$1011, _xlfn.CONCAT(I$10, " - ", $Y77), 'Time Entries'!$D$12:$D$1011)+SUMIF('Time Entries'!$T$12:$T$1011, _xlfn.CONCAT(I$10, " - ", $Y77), 'Time Entries'!$F$12:$F$1011)+SUMIF('Time Entries'!$U$12:$U$1011, _xlfn.CONCAT(I$10, " - ", $Y77), 'Time Entries'!$H$12:$H$1011)+SUMIF('Time Entries'!$V$12:$V$1011, _xlfn.CONCAT(I$10, " - ", $Y77), 'Time Entries'!$J$12:$J$1011))</f>
        <v/>
      </c>
      <c r="J77" s="22" t="str">
        <f>IF(OR($B77="", $C77=""), "", SUMIF('Time Entries'!$S$12:$S$1011, _xlfn.CONCAT(J$10, " - ", $Y77), 'Time Entries'!$D$12:$D$1011)+SUMIF('Time Entries'!$T$12:$T$1011, _xlfn.CONCAT(J$10, " - ", $Y77), 'Time Entries'!$F$12:$F$1011)+SUMIF('Time Entries'!$U$12:$U$1011, _xlfn.CONCAT(J$10, " - ", $Y77), 'Time Entries'!$H$12:$H$1011)+SUMIF('Time Entries'!$V$12:$V$1011, _xlfn.CONCAT(J$10, " - ", $Y77), 'Time Entries'!$J$12:$J$1011))</f>
        <v/>
      </c>
      <c r="K77" s="22" t="str">
        <f>IF(OR($B77="", $C77=""), "", SUMIF('Time Entries'!$S$12:$S$1011, _xlfn.CONCAT(K$10, " - ", $Y77), 'Time Entries'!$D$12:$D$1011)+SUMIF('Time Entries'!$T$12:$T$1011, _xlfn.CONCAT(K$10, " - ", $Y77), 'Time Entries'!$F$12:$F$1011)+SUMIF('Time Entries'!$U$12:$U$1011, _xlfn.CONCAT(K$10, " - ", $Y77), 'Time Entries'!$H$12:$H$1011)+SUMIF('Time Entries'!$V$12:$V$1011, _xlfn.CONCAT(K$10, " - ", $Y77), 'Time Entries'!$J$12:$J$1011))</f>
        <v/>
      </c>
      <c r="L77" s="22" t="str">
        <f>IF(OR($B77="", $C77=""), "", SUMIF('Time Entries'!$S$12:$S$1011, _xlfn.CONCAT(L$10, " - ", $Y77), 'Time Entries'!$D$12:$D$1011)+SUMIF('Time Entries'!$T$12:$T$1011, _xlfn.CONCAT(L$10, " - ", $Y77), 'Time Entries'!$F$12:$F$1011)+SUMIF('Time Entries'!$U$12:$U$1011, _xlfn.CONCAT(L$10, " - ", $Y77), 'Time Entries'!$H$12:$H$1011)+SUMIF('Time Entries'!$V$12:$V$1011, _xlfn.CONCAT(L$10, " - ", $Y77), 'Time Entries'!$J$12:$J$1011))</f>
        <v/>
      </c>
      <c r="M77" s="22" t="str">
        <f>IF(OR($B77="", $C77=""), "", SUMIF('Time Entries'!$S$12:$S$1011, _xlfn.CONCAT(M$10, " - ", $Y77), 'Time Entries'!$D$12:$D$1011)+SUMIF('Time Entries'!$T$12:$T$1011, _xlfn.CONCAT(M$10, " - ", $Y77), 'Time Entries'!$F$12:$F$1011)+SUMIF('Time Entries'!$U$12:$U$1011, _xlfn.CONCAT(M$10, " - ", $Y77), 'Time Entries'!$H$12:$H$1011)+SUMIF('Time Entries'!$V$12:$V$1011, _xlfn.CONCAT(M$10, " - ", $Y77), 'Time Entries'!$J$12:$J$1011))</f>
        <v/>
      </c>
      <c r="N77" s="22" t="str">
        <f>IF(OR($B77="", $C77=""), "", SUMIF('Time Entries'!$S$12:$S$1011, _xlfn.CONCAT(N$10, " - ", $Y77), 'Time Entries'!$D$12:$D$1011)+SUMIF('Time Entries'!$T$12:$T$1011, _xlfn.CONCAT(N$10, " - ", $Y77), 'Time Entries'!$F$12:$F$1011)+SUMIF('Time Entries'!$U$12:$U$1011, _xlfn.CONCAT(N$10, " - ", $Y77), 'Time Entries'!$H$12:$H$1011)+SUMIF('Time Entries'!$V$12:$V$1011, _xlfn.CONCAT(N$10, " - ", $Y77), 'Time Entries'!$J$12:$J$1011))</f>
        <v/>
      </c>
      <c r="O77" s="22" t="str">
        <f>IF(OR($B77="", $C77=""), "", SUMIF('Time Entries'!$S$12:$S$1011, _xlfn.CONCAT(O$10, " - ", $Y77), 'Time Entries'!$D$12:$D$1011)+SUMIF('Time Entries'!$T$12:$T$1011, _xlfn.CONCAT(O$10, " - ", $Y77), 'Time Entries'!$F$12:$F$1011)+SUMIF('Time Entries'!$U$12:$U$1011, _xlfn.CONCAT(O$10, " - ", $Y77), 'Time Entries'!$H$12:$H$1011)+SUMIF('Time Entries'!$V$12:$V$1011, _xlfn.CONCAT(O$10, " - ", $Y77), 'Time Entries'!$J$12:$J$1011))</f>
        <v/>
      </c>
      <c r="P77" s="22" t="str">
        <f>IF(OR($B77="", $C77=""), "", SUMIF('Time Entries'!$S$12:$S$1011, _xlfn.CONCAT(P$10, " - ", $Y77), 'Time Entries'!$D$12:$D$1011)+SUMIF('Time Entries'!$T$12:$T$1011, _xlfn.CONCAT(P$10, " - ", $Y77), 'Time Entries'!$F$12:$F$1011)+SUMIF('Time Entries'!$U$12:$U$1011, _xlfn.CONCAT(P$10, " - ", $Y77), 'Time Entries'!$H$12:$H$1011)+SUMIF('Time Entries'!$V$12:$V$1011, _xlfn.CONCAT(P$10, " - ", $Y77), 'Time Entries'!$J$12:$J$1011))</f>
        <v/>
      </c>
      <c r="Q77" s="22" t="str">
        <f>IF(OR($B77="", $C77=""), "", SUMIF('Time Entries'!$S$12:$S$1011, _xlfn.CONCAT(Q$10, " - ", $Y77), 'Time Entries'!$D$12:$D$1011)+SUMIF('Time Entries'!$T$12:$T$1011, _xlfn.CONCAT(Q$10, " - ", $Y77), 'Time Entries'!$F$12:$F$1011)+SUMIF('Time Entries'!$U$12:$U$1011, _xlfn.CONCAT(Q$10, " - ", $Y77), 'Time Entries'!$H$12:$H$1011)+SUMIF('Time Entries'!$V$12:$V$1011, _xlfn.CONCAT(Q$10, " - ", $Y77), 'Time Entries'!$J$12:$J$1011))</f>
        <v/>
      </c>
      <c r="R77" s="22" t="str">
        <f>IF(OR($B77="", $C77=""), "", SUMIF('Time Entries'!$S$12:$S$1011, _xlfn.CONCAT(R$10, " - ", $Y77), 'Time Entries'!$D$12:$D$1011)+SUMIF('Time Entries'!$T$12:$T$1011, _xlfn.CONCAT(R$10, " - ", $Y77), 'Time Entries'!$F$12:$F$1011)+SUMIF('Time Entries'!$U$12:$U$1011, _xlfn.CONCAT(R$10, " - ", $Y77), 'Time Entries'!$H$12:$H$1011)+SUMIF('Time Entries'!$V$12:$V$1011, _xlfn.CONCAT(R$10, " - ", $Y77), 'Time Entries'!$J$12:$J$1011))</f>
        <v/>
      </c>
      <c r="S77" s="22" t="str">
        <f>IF(OR($B77="", $C77=""), "", SUMIF('Time Entries'!$S$12:$S$1011, _xlfn.CONCAT(S$10, " - ", $Y77), 'Time Entries'!$D$12:$D$1011)+SUMIF('Time Entries'!$T$12:$T$1011, _xlfn.CONCAT(S$10, " - ", $Y77), 'Time Entries'!$F$12:$F$1011)+SUMIF('Time Entries'!$U$12:$U$1011, _xlfn.CONCAT(S$10, " - ", $Y77), 'Time Entries'!$H$12:$H$1011)+SUMIF('Time Entries'!$V$12:$V$1011, _xlfn.CONCAT(S$10, " - ", $Y77), 'Time Entries'!$J$12:$J$1011))</f>
        <v/>
      </c>
      <c r="T77" s="24" t="str">
        <f>IF(OR($B77="", $C77=""), "", SUMIF('Time Entries'!$S$12:$S$1011, _xlfn.CONCAT(T$10, " - ", $Y77), 'Time Entries'!$D$12:$D$1011)+SUMIF('Time Entries'!$T$12:$T$1011, _xlfn.CONCAT(T$10, " - ", $Y77), 'Time Entries'!$F$12:$F$1011)+SUMIF('Time Entries'!$U$12:$U$1011, _xlfn.CONCAT(T$10, " - ", $Y77), 'Time Entries'!$H$12:$H$1011)+SUMIF('Time Entries'!$V$12:$V$1011, _xlfn.CONCAT(T$10, " - ", $Y77), 'Time Entries'!$J$12:$J$1011))</f>
        <v/>
      </c>
      <c r="U77" s="48"/>
      <c r="W77" s="17" t="str">
        <f t="shared" ref="W77:W140" si="11">IF($Y77="", "", IF(COUNTIF($Y$12:$Y$261, $Y77)&gt;1, "X", ""))</f>
        <v/>
      </c>
      <c r="Y77" s="17" t="str">
        <f t="shared" ref="Y77:Y140" si="12">IF(OR($B77="", $C77=""), "", _xlfn.CONCAT($B77, " - ", $C77))</f>
        <v/>
      </c>
      <c r="AD77" s="17" t="str">
        <f t="shared" ref="AD77:AD140" si="13">IF(COUNTIF($B77:$C77, "")=1, "X", "")</f>
        <v/>
      </c>
      <c r="AF77" s="17" t="str">
        <f t="shared" ref="AF77:AF140" si="14">IF(OR($B77="", $C77=""), "", IF(AND($AF$9="", $AG$9=""), "X", IF(AND(NOT($AF$9=""), NOT($AG$9="")), IF($Y77=_xlfn.CONCAT($AF$9, " - ", $AG$9), "X", ""), IF($AG$9="", IF($AF$9=$B77, "X", ""), ""))))</f>
        <v/>
      </c>
      <c r="AH77" s="17" t="str">
        <f>IF($B77="", "", IF(COUNTIF($B$12:$B77, $B77)&gt;1, "", $B77))</f>
        <v/>
      </c>
      <c r="AI77" s="17" t="str">
        <f>IF($AH77="", "", COUNTIF($AH$12:$AH$261, "&lt;"&amp;$AH77)+1+COUNTIF($AH$12:$AH77, $AH77)-1-$AH$10)</f>
        <v/>
      </c>
      <c r="AK77" s="17" t="str">
        <f t="shared" ref="AK77:AK140" si="15">IF(OR($AK$8="", $B77=""), "", IF($AK$8=$B77, $C77, ""))</f>
        <v/>
      </c>
      <c r="AL77" s="17" t="str">
        <f>IF($AK77="", "", COUNTIF($AK$12:$AK$261, "&lt;"&amp;$AK77)+1+COUNTIF($AK$12:$AK77, $AK77)-1-$AK$10)</f>
        <v/>
      </c>
    </row>
    <row r="78" spans="1:38" x14ac:dyDescent="0.25">
      <c r="A78" s="48"/>
      <c r="B78" s="57"/>
      <c r="C78" s="58"/>
      <c r="D78" s="59"/>
      <c r="E78" s="48"/>
      <c r="F78" s="27" t="str">
        <f t="shared" si="9"/>
        <v/>
      </c>
      <c r="G78" s="27" t="str">
        <f t="shared" si="10"/>
        <v/>
      </c>
      <c r="H78" s="48"/>
      <c r="I78" s="31" t="str">
        <f>IF(OR($B78="", $C78=""), "", SUMIF('Time Entries'!$S$12:$S$1011, _xlfn.CONCAT(I$10, " - ", $Y78), 'Time Entries'!$D$12:$D$1011)+SUMIF('Time Entries'!$T$12:$T$1011, _xlfn.CONCAT(I$10, " - ", $Y78), 'Time Entries'!$F$12:$F$1011)+SUMIF('Time Entries'!$U$12:$U$1011, _xlfn.CONCAT(I$10, " - ", $Y78), 'Time Entries'!$H$12:$H$1011)+SUMIF('Time Entries'!$V$12:$V$1011, _xlfn.CONCAT(I$10, " - ", $Y78), 'Time Entries'!$J$12:$J$1011))</f>
        <v/>
      </c>
      <c r="J78" s="22" t="str">
        <f>IF(OR($B78="", $C78=""), "", SUMIF('Time Entries'!$S$12:$S$1011, _xlfn.CONCAT(J$10, " - ", $Y78), 'Time Entries'!$D$12:$D$1011)+SUMIF('Time Entries'!$T$12:$T$1011, _xlfn.CONCAT(J$10, " - ", $Y78), 'Time Entries'!$F$12:$F$1011)+SUMIF('Time Entries'!$U$12:$U$1011, _xlfn.CONCAT(J$10, " - ", $Y78), 'Time Entries'!$H$12:$H$1011)+SUMIF('Time Entries'!$V$12:$V$1011, _xlfn.CONCAT(J$10, " - ", $Y78), 'Time Entries'!$J$12:$J$1011))</f>
        <v/>
      </c>
      <c r="K78" s="22" t="str">
        <f>IF(OR($B78="", $C78=""), "", SUMIF('Time Entries'!$S$12:$S$1011, _xlfn.CONCAT(K$10, " - ", $Y78), 'Time Entries'!$D$12:$D$1011)+SUMIF('Time Entries'!$T$12:$T$1011, _xlfn.CONCAT(K$10, " - ", $Y78), 'Time Entries'!$F$12:$F$1011)+SUMIF('Time Entries'!$U$12:$U$1011, _xlfn.CONCAT(K$10, " - ", $Y78), 'Time Entries'!$H$12:$H$1011)+SUMIF('Time Entries'!$V$12:$V$1011, _xlfn.CONCAT(K$10, " - ", $Y78), 'Time Entries'!$J$12:$J$1011))</f>
        <v/>
      </c>
      <c r="L78" s="22" t="str">
        <f>IF(OR($B78="", $C78=""), "", SUMIF('Time Entries'!$S$12:$S$1011, _xlfn.CONCAT(L$10, " - ", $Y78), 'Time Entries'!$D$12:$D$1011)+SUMIF('Time Entries'!$T$12:$T$1011, _xlfn.CONCAT(L$10, " - ", $Y78), 'Time Entries'!$F$12:$F$1011)+SUMIF('Time Entries'!$U$12:$U$1011, _xlfn.CONCAT(L$10, " - ", $Y78), 'Time Entries'!$H$12:$H$1011)+SUMIF('Time Entries'!$V$12:$V$1011, _xlfn.CONCAT(L$10, " - ", $Y78), 'Time Entries'!$J$12:$J$1011))</f>
        <v/>
      </c>
      <c r="M78" s="22" t="str">
        <f>IF(OR($B78="", $C78=""), "", SUMIF('Time Entries'!$S$12:$S$1011, _xlfn.CONCAT(M$10, " - ", $Y78), 'Time Entries'!$D$12:$D$1011)+SUMIF('Time Entries'!$T$12:$T$1011, _xlfn.CONCAT(M$10, " - ", $Y78), 'Time Entries'!$F$12:$F$1011)+SUMIF('Time Entries'!$U$12:$U$1011, _xlfn.CONCAT(M$10, " - ", $Y78), 'Time Entries'!$H$12:$H$1011)+SUMIF('Time Entries'!$V$12:$V$1011, _xlfn.CONCAT(M$10, " - ", $Y78), 'Time Entries'!$J$12:$J$1011))</f>
        <v/>
      </c>
      <c r="N78" s="22" t="str">
        <f>IF(OR($B78="", $C78=""), "", SUMIF('Time Entries'!$S$12:$S$1011, _xlfn.CONCAT(N$10, " - ", $Y78), 'Time Entries'!$D$12:$D$1011)+SUMIF('Time Entries'!$T$12:$T$1011, _xlfn.CONCAT(N$10, " - ", $Y78), 'Time Entries'!$F$12:$F$1011)+SUMIF('Time Entries'!$U$12:$U$1011, _xlfn.CONCAT(N$10, " - ", $Y78), 'Time Entries'!$H$12:$H$1011)+SUMIF('Time Entries'!$V$12:$V$1011, _xlfn.CONCAT(N$10, " - ", $Y78), 'Time Entries'!$J$12:$J$1011))</f>
        <v/>
      </c>
      <c r="O78" s="22" t="str">
        <f>IF(OR($B78="", $C78=""), "", SUMIF('Time Entries'!$S$12:$S$1011, _xlfn.CONCAT(O$10, " - ", $Y78), 'Time Entries'!$D$12:$D$1011)+SUMIF('Time Entries'!$T$12:$T$1011, _xlfn.CONCAT(O$10, " - ", $Y78), 'Time Entries'!$F$12:$F$1011)+SUMIF('Time Entries'!$U$12:$U$1011, _xlfn.CONCAT(O$10, " - ", $Y78), 'Time Entries'!$H$12:$H$1011)+SUMIF('Time Entries'!$V$12:$V$1011, _xlfn.CONCAT(O$10, " - ", $Y78), 'Time Entries'!$J$12:$J$1011))</f>
        <v/>
      </c>
      <c r="P78" s="22" t="str">
        <f>IF(OR($B78="", $C78=""), "", SUMIF('Time Entries'!$S$12:$S$1011, _xlfn.CONCAT(P$10, " - ", $Y78), 'Time Entries'!$D$12:$D$1011)+SUMIF('Time Entries'!$T$12:$T$1011, _xlfn.CONCAT(P$10, " - ", $Y78), 'Time Entries'!$F$12:$F$1011)+SUMIF('Time Entries'!$U$12:$U$1011, _xlfn.CONCAT(P$10, " - ", $Y78), 'Time Entries'!$H$12:$H$1011)+SUMIF('Time Entries'!$V$12:$V$1011, _xlfn.CONCAT(P$10, " - ", $Y78), 'Time Entries'!$J$12:$J$1011))</f>
        <v/>
      </c>
      <c r="Q78" s="22" t="str">
        <f>IF(OR($B78="", $C78=""), "", SUMIF('Time Entries'!$S$12:$S$1011, _xlfn.CONCAT(Q$10, " - ", $Y78), 'Time Entries'!$D$12:$D$1011)+SUMIF('Time Entries'!$T$12:$T$1011, _xlfn.CONCAT(Q$10, " - ", $Y78), 'Time Entries'!$F$12:$F$1011)+SUMIF('Time Entries'!$U$12:$U$1011, _xlfn.CONCAT(Q$10, " - ", $Y78), 'Time Entries'!$H$12:$H$1011)+SUMIF('Time Entries'!$V$12:$V$1011, _xlfn.CONCAT(Q$10, " - ", $Y78), 'Time Entries'!$J$12:$J$1011))</f>
        <v/>
      </c>
      <c r="R78" s="22" t="str">
        <f>IF(OR($B78="", $C78=""), "", SUMIF('Time Entries'!$S$12:$S$1011, _xlfn.CONCAT(R$10, " - ", $Y78), 'Time Entries'!$D$12:$D$1011)+SUMIF('Time Entries'!$T$12:$T$1011, _xlfn.CONCAT(R$10, " - ", $Y78), 'Time Entries'!$F$12:$F$1011)+SUMIF('Time Entries'!$U$12:$U$1011, _xlfn.CONCAT(R$10, " - ", $Y78), 'Time Entries'!$H$12:$H$1011)+SUMIF('Time Entries'!$V$12:$V$1011, _xlfn.CONCAT(R$10, " - ", $Y78), 'Time Entries'!$J$12:$J$1011))</f>
        <v/>
      </c>
      <c r="S78" s="22" t="str">
        <f>IF(OR($B78="", $C78=""), "", SUMIF('Time Entries'!$S$12:$S$1011, _xlfn.CONCAT(S$10, " - ", $Y78), 'Time Entries'!$D$12:$D$1011)+SUMIF('Time Entries'!$T$12:$T$1011, _xlfn.CONCAT(S$10, " - ", $Y78), 'Time Entries'!$F$12:$F$1011)+SUMIF('Time Entries'!$U$12:$U$1011, _xlfn.CONCAT(S$10, " - ", $Y78), 'Time Entries'!$H$12:$H$1011)+SUMIF('Time Entries'!$V$12:$V$1011, _xlfn.CONCAT(S$10, " - ", $Y78), 'Time Entries'!$J$12:$J$1011))</f>
        <v/>
      </c>
      <c r="T78" s="24" t="str">
        <f>IF(OR($B78="", $C78=""), "", SUMIF('Time Entries'!$S$12:$S$1011, _xlfn.CONCAT(T$10, " - ", $Y78), 'Time Entries'!$D$12:$D$1011)+SUMIF('Time Entries'!$T$12:$T$1011, _xlfn.CONCAT(T$10, " - ", $Y78), 'Time Entries'!$F$12:$F$1011)+SUMIF('Time Entries'!$U$12:$U$1011, _xlfn.CONCAT(T$10, " - ", $Y78), 'Time Entries'!$H$12:$H$1011)+SUMIF('Time Entries'!$V$12:$V$1011, _xlfn.CONCAT(T$10, " - ", $Y78), 'Time Entries'!$J$12:$J$1011))</f>
        <v/>
      </c>
      <c r="U78" s="48"/>
      <c r="W78" s="17" t="str">
        <f t="shared" si="11"/>
        <v/>
      </c>
      <c r="Y78" s="17" t="str">
        <f t="shared" si="12"/>
        <v/>
      </c>
      <c r="AD78" s="17" t="str">
        <f t="shared" si="13"/>
        <v/>
      </c>
      <c r="AF78" s="17" t="str">
        <f t="shared" si="14"/>
        <v/>
      </c>
      <c r="AH78" s="17" t="str">
        <f>IF($B78="", "", IF(COUNTIF($B$12:$B78, $B78)&gt;1, "", $B78))</f>
        <v/>
      </c>
      <c r="AI78" s="17" t="str">
        <f>IF($AH78="", "", COUNTIF($AH$12:$AH$261, "&lt;"&amp;$AH78)+1+COUNTIF($AH$12:$AH78, $AH78)-1-$AH$10)</f>
        <v/>
      </c>
      <c r="AK78" s="17" t="str">
        <f t="shared" si="15"/>
        <v/>
      </c>
      <c r="AL78" s="17" t="str">
        <f>IF($AK78="", "", COUNTIF($AK$12:$AK$261, "&lt;"&amp;$AK78)+1+COUNTIF($AK$12:$AK78, $AK78)-1-$AK$10)</f>
        <v/>
      </c>
    </row>
    <row r="79" spans="1:38" x14ac:dyDescent="0.25">
      <c r="A79" s="48"/>
      <c r="B79" s="57"/>
      <c r="C79" s="58"/>
      <c r="D79" s="59"/>
      <c r="E79" s="48"/>
      <c r="F79" s="27" t="str">
        <f t="shared" si="9"/>
        <v/>
      </c>
      <c r="G79" s="27" t="str">
        <f t="shared" si="10"/>
        <v/>
      </c>
      <c r="H79" s="48"/>
      <c r="I79" s="31" t="str">
        <f>IF(OR($B79="", $C79=""), "", SUMIF('Time Entries'!$S$12:$S$1011, _xlfn.CONCAT(I$10, " - ", $Y79), 'Time Entries'!$D$12:$D$1011)+SUMIF('Time Entries'!$T$12:$T$1011, _xlfn.CONCAT(I$10, " - ", $Y79), 'Time Entries'!$F$12:$F$1011)+SUMIF('Time Entries'!$U$12:$U$1011, _xlfn.CONCAT(I$10, " - ", $Y79), 'Time Entries'!$H$12:$H$1011)+SUMIF('Time Entries'!$V$12:$V$1011, _xlfn.CONCAT(I$10, " - ", $Y79), 'Time Entries'!$J$12:$J$1011))</f>
        <v/>
      </c>
      <c r="J79" s="22" t="str">
        <f>IF(OR($B79="", $C79=""), "", SUMIF('Time Entries'!$S$12:$S$1011, _xlfn.CONCAT(J$10, " - ", $Y79), 'Time Entries'!$D$12:$D$1011)+SUMIF('Time Entries'!$T$12:$T$1011, _xlfn.CONCAT(J$10, " - ", $Y79), 'Time Entries'!$F$12:$F$1011)+SUMIF('Time Entries'!$U$12:$U$1011, _xlfn.CONCAT(J$10, " - ", $Y79), 'Time Entries'!$H$12:$H$1011)+SUMIF('Time Entries'!$V$12:$V$1011, _xlfn.CONCAT(J$10, " - ", $Y79), 'Time Entries'!$J$12:$J$1011))</f>
        <v/>
      </c>
      <c r="K79" s="22" t="str">
        <f>IF(OR($B79="", $C79=""), "", SUMIF('Time Entries'!$S$12:$S$1011, _xlfn.CONCAT(K$10, " - ", $Y79), 'Time Entries'!$D$12:$D$1011)+SUMIF('Time Entries'!$T$12:$T$1011, _xlfn.CONCAT(K$10, " - ", $Y79), 'Time Entries'!$F$12:$F$1011)+SUMIF('Time Entries'!$U$12:$U$1011, _xlfn.CONCAT(K$10, " - ", $Y79), 'Time Entries'!$H$12:$H$1011)+SUMIF('Time Entries'!$V$12:$V$1011, _xlfn.CONCAT(K$10, " - ", $Y79), 'Time Entries'!$J$12:$J$1011))</f>
        <v/>
      </c>
      <c r="L79" s="22" t="str">
        <f>IF(OR($B79="", $C79=""), "", SUMIF('Time Entries'!$S$12:$S$1011, _xlfn.CONCAT(L$10, " - ", $Y79), 'Time Entries'!$D$12:$D$1011)+SUMIF('Time Entries'!$T$12:$T$1011, _xlfn.CONCAT(L$10, " - ", $Y79), 'Time Entries'!$F$12:$F$1011)+SUMIF('Time Entries'!$U$12:$U$1011, _xlfn.CONCAT(L$10, " - ", $Y79), 'Time Entries'!$H$12:$H$1011)+SUMIF('Time Entries'!$V$12:$V$1011, _xlfn.CONCAT(L$10, " - ", $Y79), 'Time Entries'!$J$12:$J$1011))</f>
        <v/>
      </c>
      <c r="M79" s="22" t="str">
        <f>IF(OR($B79="", $C79=""), "", SUMIF('Time Entries'!$S$12:$S$1011, _xlfn.CONCAT(M$10, " - ", $Y79), 'Time Entries'!$D$12:$D$1011)+SUMIF('Time Entries'!$T$12:$T$1011, _xlfn.CONCAT(M$10, " - ", $Y79), 'Time Entries'!$F$12:$F$1011)+SUMIF('Time Entries'!$U$12:$U$1011, _xlfn.CONCAT(M$10, " - ", $Y79), 'Time Entries'!$H$12:$H$1011)+SUMIF('Time Entries'!$V$12:$V$1011, _xlfn.CONCAT(M$10, " - ", $Y79), 'Time Entries'!$J$12:$J$1011))</f>
        <v/>
      </c>
      <c r="N79" s="22" t="str">
        <f>IF(OR($B79="", $C79=""), "", SUMIF('Time Entries'!$S$12:$S$1011, _xlfn.CONCAT(N$10, " - ", $Y79), 'Time Entries'!$D$12:$D$1011)+SUMIF('Time Entries'!$T$12:$T$1011, _xlfn.CONCAT(N$10, " - ", $Y79), 'Time Entries'!$F$12:$F$1011)+SUMIF('Time Entries'!$U$12:$U$1011, _xlfn.CONCAT(N$10, " - ", $Y79), 'Time Entries'!$H$12:$H$1011)+SUMIF('Time Entries'!$V$12:$V$1011, _xlfn.CONCAT(N$10, " - ", $Y79), 'Time Entries'!$J$12:$J$1011))</f>
        <v/>
      </c>
      <c r="O79" s="22" t="str">
        <f>IF(OR($B79="", $C79=""), "", SUMIF('Time Entries'!$S$12:$S$1011, _xlfn.CONCAT(O$10, " - ", $Y79), 'Time Entries'!$D$12:$D$1011)+SUMIF('Time Entries'!$T$12:$T$1011, _xlfn.CONCAT(O$10, " - ", $Y79), 'Time Entries'!$F$12:$F$1011)+SUMIF('Time Entries'!$U$12:$U$1011, _xlfn.CONCAT(O$10, " - ", $Y79), 'Time Entries'!$H$12:$H$1011)+SUMIF('Time Entries'!$V$12:$V$1011, _xlfn.CONCAT(O$10, " - ", $Y79), 'Time Entries'!$J$12:$J$1011))</f>
        <v/>
      </c>
      <c r="P79" s="22" t="str">
        <f>IF(OR($B79="", $C79=""), "", SUMIF('Time Entries'!$S$12:$S$1011, _xlfn.CONCAT(P$10, " - ", $Y79), 'Time Entries'!$D$12:$D$1011)+SUMIF('Time Entries'!$T$12:$T$1011, _xlfn.CONCAT(P$10, " - ", $Y79), 'Time Entries'!$F$12:$F$1011)+SUMIF('Time Entries'!$U$12:$U$1011, _xlfn.CONCAT(P$10, " - ", $Y79), 'Time Entries'!$H$12:$H$1011)+SUMIF('Time Entries'!$V$12:$V$1011, _xlfn.CONCAT(P$10, " - ", $Y79), 'Time Entries'!$J$12:$J$1011))</f>
        <v/>
      </c>
      <c r="Q79" s="22" t="str">
        <f>IF(OR($B79="", $C79=""), "", SUMIF('Time Entries'!$S$12:$S$1011, _xlfn.CONCAT(Q$10, " - ", $Y79), 'Time Entries'!$D$12:$D$1011)+SUMIF('Time Entries'!$T$12:$T$1011, _xlfn.CONCAT(Q$10, " - ", $Y79), 'Time Entries'!$F$12:$F$1011)+SUMIF('Time Entries'!$U$12:$U$1011, _xlfn.CONCAT(Q$10, " - ", $Y79), 'Time Entries'!$H$12:$H$1011)+SUMIF('Time Entries'!$V$12:$V$1011, _xlfn.CONCAT(Q$10, " - ", $Y79), 'Time Entries'!$J$12:$J$1011))</f>
        <v/>
      </c>
      <c r="R79" s="22" t="str">
        <f>IF(OR($B79="", $C79=""), "", SUMIF('Time Entries'!$S$12:$S$1011, _xlfn.CONCAT(R$10, " - ", $Y79), 'Time Entries'!$D$12:$D$1011)+SUMIF('Time Entries'!$T$12:$T$1011, _xlfn.CONCAT(R$10, " - ", $Y79), 'Time Entries'!$F$12:$F$1011)+SUMIF('Time Entries'!$U$12:$U$1011, _xlfn.CONCAT(R$10, " - ", $Y79), 'Time Entries'!$H$12:$H$1011)+SUMIF('Time Entries'!$V$12:$V$1011, _xlfn.CONCAT(R$10, " - ", $Y79), 'Time Entries'!$J$12:$J$1011))</f>
        <v/>
      </c>
      <c r="S79" s="22" t="str">
        <f>IF(OR($B79="", $C79=""), "", SUMIF('Time Entries'!$S$12:$S$1011, _xlfn.CONCAT(S$10, " - ", $Y79), 'Time Entries'!$D$12:$D$1011)+SUMIF('Time Entries'!$T$12:$T$1011, _xlfn.CONCAT(S$10, " - ", $Y79), 'Time Entries'!$F$12:$F$1011)+SUMIF('Time Entries'!$U$12:$U$1011, _xlfn.CONCAT(S$10, " - ", $Y79), 'Time Entries'!$H$12:$H$1011)+SUMIF('Time Entries'!$V$12:$V$1011, _xlfn.CONCAT(S$10, " - ", $Y79), 'Time Entries'!$J$12:$J$1011))</f>
        <v/>
      </c>
      <c r="T79" s="24" t="str">
        <f>IF(OR($B79="", $C79=""), "", SUMIF('Time Entries'!$S$12:$S$1011, _xlfn.CONCAT(T$10, " - ", $Y79), 'Time Entries'!$D$12:$D$1011)+SUMIF('Time Entries'!$T$12:$T$1011, _xlfn.CONCAT(T$10, " - ", $Y79), 'Time Entries'!$F$12:$F$1011)+SUMIF('Time Entries'!$U$12:$U$1011, _xlfn.CONCAT(T$10, " - ", $Y79), 'Time Entries'!$H$12:$H$1011)+SUMIF('Time Entries'!$V$12:$V$1011, _xlfn.CONCAT(T$10, " - ", $Y79), 'Time Entries'!$J$12:$J$1011))</f>
        <v/>
      </c>
      <c r="U79" s="48"/>
      <c r="W79" s="17" t="str">
        <f t="shared" si="11"/>
        <v/>
      </c>
      <c r="Y79" s="17" t="str">
        <f t="shared" si="12"/>
        <v/>
      </c>
      <c r="AD79" s="17" t="str">
        <f t="shared" si="13"/>
        <v/>
      </c>
      <c r="AF79" s="17" t="str">
        <f t="shared" si="14"/>
        <v/>
      </c>
      <c r="AH79" s="17" t="str">
        <f>IF($B79="", "", IF(COUNTIF($B$12:$B79, $B79)&gt;1, "", $B79))</f>
        <v/>
      </c>
      <c r="AI79" s="17" t="str">
        <f>IF($AH79="", "", COUNTIF($AH$12:$AH$261, "&lt;"&amp;$AH79)+1+COUNTIF($AH$12:$AH79, $AH79)-1-$AH$10)</f>
        <v/>
      </c>
      <c r="AK79" s="17" t="str">
        <f t="shared" si="15"/>
        <v/>
      </c>
      <c r="AL79" s="17" t="str">
        <f>IF($AK79="", "", COUNTIF($AK$12:$AK$261, "&lt;"&amp;$AK79)+1+COUNTIF($AK$12:$AK79, $AK79)-1-$AK$10)</f>
        <v/>
      </c>
    </row>
    <row r="80" spans="1:38" x14ac:dyDescent="0.25">
      <c r="A80" s="48"/>
      <c r="B80" s="57"/>
      <c r="C80" s="58"/>
      <c r="D80" s="59"/>
      <c r="E80" s="48"/>
      <c r="F80" s="27" t="str">
        <f t="shared" si="9"/>
        <v/>
      </c>
      <c r="G80" s="27" t="str">
        <f t="shared" si="10"/>
        <v/>
      </c>
      <c r="H80" s="48"/>
      <c r="I80" s="31" t="str">
        <f>IF(OR($B80="", $C80=""), "", SUMIF('Time Entries'!$S$12:$S$1011, _xlfn.CONCAT(I$10, " - ", $Y80), 'Time Entries'!$D$12:$D$1011)+SUMIF('Time Entries'!$T$12:$T$1011, _xlfn.CONCAT(I$10, " - ", $Y80), 'Time Entries'!$F$12:$F$1011)+SUMIF('Time Entries'!$U$12:$U$1011, _xlfn.CONCAT(I$10, " - ", $Y80), 'Time Entries'!$H$12:$H$1011)+SUMIF('Time Entries'!$V$12:$V$1011, _xlfn.CONCAT(I$10, " - ", $Y80), 'Time Entries'!$J$12:$J$1011))</f>
        <v/>
      </c>
      <c r="J80" s="22" t="str">
        <f>IF(OR($B80="", $C80=""), "", SUMIF('Time Entries'!$S$12:$S$1011, _xlfn.CONCAT(J$10, " - ", $Y80), 'Time Entries'!$D$12:$D$1011)+SUMIF('Time Entries'!$T$12:$T$1011, _xlfn.CONCAT(J$10, " - ", $Y80), 'Time Entries'!$F$12:$F$1011)+SUMIF('Time Entries'!$U$12:$U$1011, _xlfn.CONCAT(J$10, " - ", $Y80), 'Time Entries'!$H$12:$H$1011)+SUMIF('Time Entries'!$V$12:$V$1011, _xlfn.CONCAT(J$10, " - ", $Y80), 'Time Entries'!$J$12:$J$1011))</f>
        <v/>
      </c>
      <c r="K80" s="22" t="str">
        <f>IF(OR($B80="", $C80=""), "", SUMIF('Time Entries'!$S$12:$S$1011, _xlfn.CONCAT(K$10, " - ", $Y80), 'Time Entries'!$D$12:$D$1011)+SUMIF('Time Entries'!$T$12:$T$1011, _xlfn.CONCAT(K$10, " - ", $Y80), 'Time Entries'!$F$12:$F$1011)+SUMIF('Time Entries'!$U$12:$U$1011, _xlfn.CONCAT(K$10, " - ", $Y80), 'Time Entries'!$H$12:$H$1011)+SUMIF('Time Entries'!$V$12:$V$1011, _xlfn.CONCAT(K$10, " - ", $Y80), 'Time Entries'!$J$12:$J$1011))</f>
        <v/>
      </c>
      <c r="L80" s="22" t="str">
        <f>IF(OR($B80="", $C80=""), "", SUMIF('Time Entries'!$S$12:$S$1011, _xlfn.CONCAT(L$10, " - ", $Y80), 'Time Entries'!$D$12:$D$1011)+SUMIF('Time Entries'!$T$12:$T$1011, _xlfn.CONCAT(L$10, " - ", $Y80), 'Time Entries'!$F$12:$F$1011)+SUMIF('Time Entries'!$U$12:$U$1011, _xlfn.CONCAT(L$10, " - ", $Y80), 'Time Entries'!$H$12:$H$1011)+SUMIF('Time Entries'!$V$12:$V$1011, _xlfn.CONCAT(L$10, " - ", $Y80), 'Time Entries'!$J$12:$J$1011))</f>
        <v/>
      </c>
      <c r="M80" s="22" t="str">
        <f>IF(OR($B80="", $C80=""), "", SUMIF('Time Entries'!$S$12:$S$1011, _xlfn.CONCAT(M$10, " - ", $Y80), 'Time Entries'!$D$12:$D$1011)+SUMIF('Time Entries'!$T$12:$T$1011, _xlfn.CONCAT(M$10, " - ", $Y80), 'Time Entries'!$F$12:$F$1011)+SUMIF('Time Entries'!$U$12:$U$1011, _xlfn.CONCAT(M$10, " - ", $Y80), 'Time Entries'!$H$12:$H$1011)+SUMIF('Time Entries'!$V$12:$V$1011, _xlfn.CONCAT(M$10, " - ", $Y80), 'Time Entries'!$J$12:$J$1011))</f>
        <v/>
      </c>
      <c r="N80" s="22" t="str">
        <f>IF(OR($B80="", $C80=""), "", SUMIF('Time Entries'!$S$12:$S$1011, _xlfn.CONCAT(N$10, " - ", $Y80), 'Time Entries'!$D$12:$D$1011)+SUMIF('Time Entries'!$T$12:$T$1011, _xlfn.CONCAT(N$10, " - ", $Y80), 'Time Entries'!$F$12:$F$1011)+SUMIF('Time Entries'!$U$12:$U$1011, _xlfn.CONCAT(N$10, " - ", $Y80), 'Time Entries'!$H$12:$H$1011)+SUMIF('Time Entries'!$V$12:$V$1011, _xlfn.CONCAT(N$10, " - ", $Y80), 'Time Entries'!$J$12:$J$1011))</f>
        <v/>
      </c>
      <c r="O80" s="22" t="str">
        <f>IF(OR($B80="", $C80=""), "", SUMIF('Time Entries'!$S$12:$S$1011, _xlfn.CONCAT(O$10, " - ", $Y80), 'Time Entries'!$D$12:$D$1011)+SUMIF('Time Entries'!$T$12:$T$1011, _xlfn.CONCAT(O$10, " - ", $Y80), 'Time Entries'!$F$12:$F$1011)+SUMIF('Time Entries'!$U$12:$U$1011, _xlfn.CONCAT(O$10, " - ", $Y80), 'Time Entries'!$H$12:$H$1011)+SUMIF('Time Entries'!$V$12:$V$1011, _xlfn.CONCAT(O$10, " - ", $Y80), 'Time Entries'!$J$12:$J$1011))</f>
        <v/>
      </c>
      <c r="P80" s="22" t="str">
        <f>IF(OR($B80="", $C80=""), "", SUMIF('Time Entries'!$S$12:$S$1011, _xlfn.CONCAT(P$10, " - ", $Y80), 'Time Entries'!$D$12:$D$1011)+SUMIF('Time Entries'!$T$12:$T$1011, _xlfn.CONCAT(P$10, " - ", $Y80), 'Time Entries'!$F$12:$F$1011)+SUMIF('Time Entries'!$U$12:$U$1011, _xlfn.CONCAT(P$10, " - ", $Y80), 'Time Entries'!$H$12:$H$1011)+SUMIF('Time Entries'!$V$12:$V$1011, _xlfn.CONCAT(P$10, " - ", $Y80), 'Time Entries'!$J$12:$J$1011))</f>
        <v/>
      </c>
      <c r="Q80" s="22" t="str">
        <f>IF(OR($B80="", $C80=""), "", SUMIF('Time Entries'!$S$12:$S$1011, _xlfn.CONCAT(Q$10, " - ", $Y80), 'Time Entries'!$D$12:$D$1011)+SUMIF('Time Entries'!$T$12:$T$1011, _xlfn.CONCAT(Q$10, " - ", $Y80), 'Time Entries'!$F$12:$F$1011)+SUMIF('Time Entries'!$U$12:$U$1011, _xlfn.CONCAT(Q$10, " - ", $Y80), 'Time Entries'!$H$12:$H$1011)+SUMIF('Time Entries'!$V$12:$V$1011, _xlfn.CONCAT(Q$10, " - ", $Y80), 'Time Entries'!$J$12:$J$1011))</f>
        <v/>
      </c>
      <c r="R80" s="22" t="str">
        <f>IF(OR($B80="", $C80=""), "", SUMIF('Time Entries'!$S$12:$S$1011, _xlfn.CONCAT(R$10, " - ", $Y80), 'Time Entries'!$D$12:$D$1011)+SUMIF('Time Entries'!$T$12:$T$1011, _xlfn.CONCAT(R$10, " - ", $Y80), 'Time Entries'!$F$12:$F$1011)+SUMIF('Time Entries'!$U$12:$U$1011, _xlfn.CONCAT(R$10, " - ", $Y80), 'Time Entries'!$H$12:$H$1011)+SUMIF('Time Entries'!$V$12:$V$1011, _xlfn.CONCAT(R$10, " - ", $Y80), 'Time Entries'!$J$12:$J$1011))</f>
        <v/>
      </c>
      <c r="S80" s="22" t="str">
        <f>IF(OR($B80="", $C80=""), "", SUMIF('Time Entries'!$S$12:$S$1011, _xlfn.CONCAT(S$10, " - ", $Y80), 'Time Entries'!$D$12:$D$1011)+SUMIF('Time Entries'!$T$12:$T$1011, _xlfn.CONCAT(S$10, " - ", $Y80), 'Time Entries'!$F$12:$F$1011)+SUMIF('Time Entries'!$U$12:$U$1011, _xlfn.CONCAT(S$10, " - ", $Y80), 'Time Entries'!$H$12:$H$1011)+SUMIF('Time Entries'!$V$12:$V$1011, _xlfn.CONCAT(S$10, " - ", $Y80), 'Time Entries'!$J$12:$J$1011))</f>
        <v/>
      </c>
      <c r="T80" s="24" t="str">
        <f>IF(OR($B80="", $C80=""), "", SUMIF('Time Entries'!$S$12:$S$1011, _xlfn.CONCAT(T$10, " - ", $Y80), 'Time Entries'!$D$12:$D$1011)+SUMIF('Time Entries'!$T$12:$T$1011, _xlfn.CONCAT(T$10, " - ", $Y80), 'Time Entries'!$F$12:$F$1011)+SUMIF('Time Entries'!$U$12:$U$1011, _xlfn.CONCAT(T$10, " - ", $Y80), 'Time Entries'!$H$12:$H$1011)+SUMIF('Time Entries'!$V$12:$V$1011, _xlfn.CONCAT(T$10, " - ", $Y80), 'Time Entries'!$J$12:$J$1011))</f>
        <v/>
      </c>
      <c r="U80" s="48"/>
      <c r="W80" s="17" t="str">
        <f t="shared" si="11"/>
        <v/>
      </c>
      <c r="Y80" s="17" t="str">
        <f t="shared" si="12"/>
        <v/>
      </c>
      <c r="AD80" s="17" t="str">
        <f t="shared" si="13"/>
        <v/>
      </c>
      <c r="AF80" s="17" t="str">
        <f t="shared" si="14"/>
        <v/>
      </c>
      <c r="AH80" s="17" t="str">
        <f>IF($B80="", "", IF(COUNTIF($B$12:$B80, $B80)&gt;1, "", $B80))</f>
        <v/>
      </c>
      <c r="AI80" s="17" t="str">
        <f>IF($AH80="", "", COUNTIF($AH$12:$AH$261, "&lt;"&amp;$AH80)+1+COUNTIF($AH$12:$AH80, $AH80)-1-$AH$10)</f>
        <v/>
      </c>
      <c r="AK80" s="17" t="str">
        <f t="shared" si="15"/>
        <v/>
      </c>
      <c r="AL80" s="17" t="str">
        <f>IF($AK80="", "", COUNTIF($AK$12:$AK$261, "&lt;"&amp;$AK80)+1+COUNTIF($AK$12:$AK80, $AK80)-1-$AK$10)</f>
        <v/>
      </c>
    </row>
    <row r="81" spans="1:38" x14ac:dyDescent="0.25">
      <c r="A81" s="48"/>
      <c r="B81" s="57"/>
      <c r="C81" s="58"/>
      <c r="D81" s="59"/>
      <c r="E81" s="48"/>
      <c r="F81" s="27" t="str">
        <f t="shared" si="9"/>
        <v/>
      </c>
      <c r="G81" s="27" t="str">
        <f t="shared" si="10"/>
        <v/>
      </c>
      <c r="H81" s="48"/>
      <c r="I81" s="31" t="str">
        <f>IF(OR($B81="", $C81=""), "", SUMIF('Time Entries'!$S$12:$S$1011, _xlfn.CONCAT(I$10, " - ", $Y81), 'Time Entries'!$D$12:$D$1011)+SUMIF('Time Entries'!$T$12:$T$1011, _xlfn.CONCAT(I$10, " - ", $Y81), 'Time Entries'!$F$12:$F$1011)+SUMIF('Time Entries'!$U$12:$U$1011, _xlfn.CONCAT(I$10, " - ", $Y81), 'Time Entries'!$H$12:$H$1011)+SUMIF('Time Entries'!$V$12:$V$1011, _xlfn.CONCAT(I$10, " - ", $Y81), 'Time Entries'!$J$12:$J$1011))</f>
        <v/>
      </c>
      <c r="J81" s="22" t="str">
        <f>IF(OR($B81="", $C81=""), "", SUMIF('Time Entries'!$S$12:$S$1011, _xlfn.CONCAT(J$10, " - ", $Y81), 'Time Entries'!$D$12:$D$1011)+SUMIF('Time Entries'!$T$12:$T$1011, _xlfn.CONCAT(J$10, " - ", $Y81), 'Time Entries'!$F$12:$F$1011)+SUMIF('Time Entries'!$U$12:$U$1011, _xlfn.CONCAT(J$10, " - ", $Y81), 'Time Entries'!$H$12:$H$1011)+SUMIF('Time Entries'!$V$12:$V$1011, _xlfn.CONCAT(J$10, " - ", $Y81), 'Time Entries'!$J$12:$J$1011))</f>
        <v/>
      </c>
      <c r="K81" s="22" t="str">
        <f>IF(OR($B81="", $C81=""), "", SUMIF('Time Entries'!$S$12:$S$1011, _xlfn.CONCAT(K$10, " - ", $Y81), 'Time Entries'!$D$12:$D$1011)+SUMIF('Time Entries'!$T$12:$T$1011, _xlfn.CONCAT(K$10, " - ", $Y81), 'Time Entries'!$F$12:$F$1011)+SUMIF('Time Entries'!$U$12:$U$1011, _xlfn.CONCAT(K$10, " - ", $Y81), 'Time Entries'!$H$12:$H$1011)+SUMIF('Time Entries'!$V$12:$V$1011, _xlfn.CONCAT(K$10, " - ", $Y81), 'Time Entries'!$J$12:$J$1011))</f>
        <v/>
      </c>
      <c r="L81" s="22" t="str">
        <f>IF(OR($B81="", $C81=""), "", SUMIF('Time Entries'!$S$12:$S$1011, _xlfn.CONCAT(L$10, " - ", $Y81), 'Time Entries'!$D$12:$D$1011)+SUMIF('Time Entries'!$T$12:$T$1011, _xlfn.CONCAT(L$10, " - ", $Y81), 'Time Entries'!$F$12:$F$1011)+SUMIF('Time Entries'!$U$12:$U$1011, _xlfn.CONCAT(L$10, " - ", $Y81), 'Time Entries'!$H$12:$H$1011)+SUMIF('Time Entries'!$V$12:$V$1011, _xlfn.CONCAT(L$10, " - ", $Y81), 'Time Entries'!$J$12:$J$1011))</f>
        <v/>
      </c>
      <c r="M81" s="22" t="str">
        <f>IF(OR($B81="", $C81=""), "", SUMIF('Time Entries'!$S$12:$S$1011, _xlfn.CONCAT(M$10, " - ", $Y81), 'Time Entries'!$D$12:$D$1011)+SUMIF('Time Entries'!$T$12:$T$1011, _xlfn.CONCAT(M$10, " - ", $Y81), 'Time Entries'!$F$12:$F$1011)+SUMIF('Time Entries'!$U$12:$U$1011, _xlfn.CONCAT(M$10, " - ", $Y81), 'Time Entries'!$H$12:$H$1011)+SUMIF('Time Entries'!$V$12:$V$1011, _xlfn.CONCAT(M$10, " - ", $Y81), 'Time Entries'!$J$12:$J$1011))</f>
        <v/>
      </c>
      <c r="N81" s="22" t="str">
        <f>IF(OR($B81="", $C81=""), "", SUMIF('Time Entries'!$S$12:$S$1011, _xlfn.CONCAT(N$10, " - ", $Y81), 'Time Entries'!$D$12:$D$1011)+SUMIF('Time Entries'!$T$12:$T$1011, _xlfn.CONCAT(N$10, " - ", $Y81), 'Time Entries'!$F$12:$F$1011)+SUMIF('Time Entries'!$U$12:$U$1011, _xlfn.CONCAT(N$10, " - ", $Y81), 'Time Entries'!$H$12:$H$1011)+SUMIF('Time Entries'!$V$12:$V$1011, _xlfn.CONCAT(N$10, " - ", $Y81), 'Time Entries'!$J$12:$J$1011))</f>
        <v/>
      </c>
      <c r="O81" s="22" t="str">
        <f>IF(OR($B81="", $C81=""), "", SUMIF('Time Entries'!$S$12:$S$1011, _xlfn.CONCAT(O$10, " - ", $Y81), 'Time Entries'!$D$12:$D$1011)+SUMIF('Time Entries'!$T$12:$T$1011, _xlfn.CONCAT(O$10, " - ", $Y81), 'Time Entries'!$F$12:$F$1011)+SUMIF('Time Entries'!$U$12:$U$1011, _xlfn.CONCAT(O$10, " - ", $Y81), 'Time Entries'!$H$12:$H$1011)+SUMIF('Time Entries'!$V$12:$V$1011, _xlfn.CONCAT(O$10, " - ", $Y81), 'Time Entries'!$J$12:$J$1011))</f>
        <v/>
      </c>
      <c r="P81" s="22" t="str">
        <f>IF(OR($B81="", $C81=""), "", SUMIF('Time Entries'!$S$12:$S$1011, _xlfn.CONCAT(P$10, " - ", $Y81), 'Time Entries'!$D$12:$D$1011)+SUMIF('Time Entries'!$T$12:$T$1011, _xlfn.CONCAT(P$10, " - ", $Y81), 'Time Entries'!$F$12:$F$1011)+SUMIF('Time Entries'!$U$12:$U$1011, _xlfn.CONCAT(P$10, " - ", $Y81), 'Time Entries'!$H$12:$H$1011)+SUMIF('Time Entries'!$V$12:$V$1011, _xlfn.CONCAT(P$10, " - ", $Y81), 'Time Entries'!$J$12:$J$1011))</f>
        <v/>
      </c>
      <c r="Q81" s="22" t="str">
        <f>IF(OR($B81="", $C81=""), "", SUMIF('Time Entries'!$S$12:$S$1011, _xlfn.CONCAT(Q$10, " - ", $Y81), 'Time Entries'!$D$12:$D$1011)+SUMIF('Time Entries'!$T$12:$T$1011, _xlfn.CONCAT(Q$10, " - ", $Y81), 'Time Entries'!$F$12:$F$1011)+SUMIF('Time Entries'!$U$12:$U$1011, _xlfn.CONCAT(Q$10, " - ", $Y81), 'Time Entries'!$H$12:$H$1011)+SUMIF('Time Entries'!$V$12:$V$1011, _xlfn.CONCAT(Q$10, " - ", $Y81), 'Time Entries'!$J$12:$J$1011))</f>
        <v/>
      </c>
      <c r="R81" s="22" t="str">
        <f>IF(OR($B81="", $C81=""), "", SUMIF('Time Entries'!$S$12:$S$1011, _xlfn.CONCAT(R$10, " - ", $Y81), 'Time Entries'!$D$12:$D$1011)+SUMIF('Time Entries'!$T$12:$T$1011, _xlfn.CONCAT(R$10, " - ", $Y81), 'Time Entries'!$F$12:$F$1011)+SUMIF('Time Entries'!$U$12:$U$1011, _xlfn.CONCAT(R$10, " - ", $Y81), 'Time Entries'!$H$12:$H$1011)+SUMIF('Time Entries'!$V$12:$V$1011, _xlfn.CONCAT(R$10, " - ", $Y81), 'Time Entries'!$J$12:$J$1011))</f>
        <v/>
      </c>
      <c r="S81" s="22" t="str">
        <f>IF(OR($B81="", $C81=""), "", SUMIF('Time Entries'!$S$12:$S$1011, _xlfn.CONCAT(S$10, " - ", $Y81), 'Time Entries'!$D$12:$D$1011)+SUMIF('Time Entries'!$T$12:$T$1011, _xlfn.CONCAT(S$10, " - ", $Y81), 'Time Entries'!$F$12:$F$1011)+SUMIF('Time Entries'!$U$12:$U$1011, _xlfn.CONCAT(S$10, " - ", $Y81), 'Time Entries'!$H$12:$H$1011)+SUMIF('Time Entries'!$V$12:$V$1011, _xlfn.CONCAT(S$10, " - ", $Y81), 'Time Entries'!$J$12:$J$1011))</f>
        <v/>
      </c>
      <c r="T81" s="24" t="str">
        <f>IF(OR($B81="", $C81=""), "", SUMIF('Time Entries'!$S$12:$S$1011, _xlfn.CONCAT(T$10, " - ", $Y81), 'Time Entries'!$D$12:$D$1011)+SUMIF('Time Entries'!$T$12:$T$1011, _xlfn.CONCAT(T$10, " - ", $Y81), 'Time Entries'!$F$12:$F$1011)+SUMIF('Time Entries'!$U$12:$U$1011, _xlfn.CONCAT(T$10, " - ", $Y81), 'Time Entries'!$H$12:$H$1011)+SUMIF('Time Entries'!$V$12:$V$1011, _xlfn.CONCAT(T$10, " - ", $Y81), 'Time Entries'!$J$12:$J$1011))</f>
        <v/>
      </c>
      <c r="U81" s="48"/>
      <c r="W81" s="17" t="str">
        <f t="shared" si="11"/>
        <v/>
      </c>
      <c r="Y81" s="17" t="str">
        <f t="shared" si="12"/>
        <v/>
      </c>
      <c r="AD81" s="17" t="str">
        <f t="shared" si="13"/>
        <v/>
      </c>
      <c r="AF81" s="17" t="str">
        <f t="shared" si="14"/>
        <v/>
      </c>
      <c r="AH81" s="17" t="str">
        <f>IF($B81="", "", IF(COUNTIF($B$12:$B81, $B81)&gt;1, "", $B81))</f>
        <v/>
      </c>
      <c r="AI81" s="17" t="str">
        <f>IF($AH81="", "", COUNTIF($AH$12:$AH$261, "&lt;"&amp;$AH81)+1+COUNTIF($AH$12:$AH81, $AH81)-1-$AH$10)</f>
        <v/>
      </c>
      <c r="AK81" s="17" t="str">
        <f t="shared" si="15"/>
        <v/>
      </c>
      <c r="AL81" s="17" t="str">
        <f>IF($AK81="", "", COUNTIF($AK$12:$AK$261, "&lt;"&amp;$AK81)+1+COUNTIF($AK$12:$AK81, $AK81)-1-$AK$10)</f>
        <v/>
      </c>
    </row>
    <row r="82" spans="1:38" x14ac:dyDescent="0.25">
      <c r="A82" s="48"/>
      <c r="B82" s="57"/>
      <c r="C82" s="58"/>
      <c r="D82" s="59"/>
      <c r="E82" s="48"/>
      <c r="F82" s="27" t="str">
        <f t="shared" si="9"/>
        <v/>
      </c>
      <c r="G82" s="27" t="str">
        <f t="shared" si="10"/>
        <v/>
      </c>
      <c r="H82" s="48"/>
      <c r="I82" s="31" t="str">
        <f>IF(OR($B82="", $C82=""), "", SUMIF('Time Entries'!$S$12:$S$1011, _xlfn.CONCAT(I$10, " - ", $Y82), 'Time Entries'!$D$12:$D$1011)+SUMIF('Time Entries'!$T$12:$T$1011, _xlfn.CONCAT(I$10, " - ", $Y82), 'Time Entries'!$F$12:$F$1011)+SUMIF('Time Entries'!$U$12:$U$1011, _xlfn.CONCAT(I$10, " - ", $Y82), 'Time Entries'!$H$12:$H$1011)+SUMIF('Time Entries'!$V$12:$V$1011, _xlfn.CONCAT(I$10, " - ", $Y82), 'Time Entries'!$J$12:$J$1011))</f>
        <v/>
      </c>
      <c r="J82" s="22" t="str">
        <f>IF(OR($B82="", $C82=""), "", SUMIF('Time Entries'!$S$12:$S$1011, _xlfn.CONCAT(J$10, " - ", $Y82), 'Time Entries'!$D$12:$D$1011)+SUMIF('Time Entries'!$T$12:$T$1011, _xlfn.CONCAT(J$10, " - ", $Y82), 'Time Entries'!$F$12:$F$1011)+SUMIF('Time Entries'!$U$12:$U$1011, _xlfn.CONCAT(J$10, " - ", $Y82), 'Time Entries'!$H$12:$H$1011)+SUMIF('Time Entries'!$V$12:$V$1011, _xlfn.CONCAT(J$10, " - ", $Y82), 'Time Entries'!$J$12:$J$1011))</f>
        <v/>
      </c>
      <c r="K82" s="22" t="str">
        <f>IF(OR($B82="", $C82=""), "", SUMIF('Time Entries'!$S$12:$S$1011, _xlfn.CONCAT(K$10, " - ", $Y82), 'Time Entries'!$D$12:$D$1011)+SUMIF('Time Entries'!$T$12:$T$1011, _xlfn.CONCAT(K$10, " - ", $Y82), 'Time Entries'!$F$12:$F$1011)+SUMIF('Time Entries'!$U$12:$U$1011, _xlfn.CONCAT(K$10, " - ", $Y82), 'Time Entries'!$H$12:$H$1011)+SUMIF('Time Entries'!$V$12:$V$1011, _xlfn.CONCAT(K$10, " - ", $Y82), 'Time Entries'!$J$12:$J$1011))</f>
        <v/>
      </c>
      <c r="L82" s="22" t="str">
        <f>IF(OR($B82="", $C82=""), "", SUMIF('Time Entries'!$S$12:$S$1011, _xlfn.CONCAT(L$10, " - ", $Y82), 'Time Entries'!$D$12:$D$1011)+SUMIF('Time Entries'!$T$12:$T$1011, _xlfn.CONCAT(L$10, " - ", $Y82), 'Time Entries'!$F$12:$F$1011)+SUMIF('Time Entries'!$U$12:$U$1011, _xlfn.CONCAT(L$10, " - ", $Y82), 'Time Entries'!$H$12:$H$1011)+SUMIF('Time Entries'!$V$12:$V$1011, _xlfn.CONCAT(L$10, " - ", $Y82), 'Time Entries'!$J$12:$J$1011))</f>
        <v/>
      </c>
      <c r="M82" s="22" t="str">
        <f>IF(OR($B82="", $C82=""), "", SUMIF('Time Entries'!$S$12:$S$1011, _xlfn.CONCAT(M$10, " - ", $Y82), 'Time Entries'!$D$12:$D$1011)+SUMIF('Time Entries'!$T$12:$T$1011, _xlfn.CONCAT(M$10, " - ", $Y82), 'Time Entries'!$F$12:$F$1011)+SUMIF('Time Entries'!$U$12:$U$1011, _xlfn.CONCAT(M$10, " - ", $Y82), 'Time Entries'!$H$12:$H$1011)+SUMIF('Time Entries'!$V$12:$V$1011, _xlfn.CONCAT(M$10, " - ", $Y82), 'Time Entries'!$J$12:$J$1011))</f>
        <v/>
      </c>
      <c r="N82" s="22" t="str">
        <f>IF(OR($B82="", $C82=""), "", SUMIF('Time Entries'!$S$12:$S$1011, _xlfn.CONCAT(N$10, " - ", $Y82), 'Time Entries'!$D$12:$D$1011)+SUMIF('Time Entries'!$T$12:$T$1011, _xlfn.CONCAT(N$10, " - ", $Y82), 'Time Entries'!$F$12:$F$1011)+SUMIF('Time Entries'!$U$12:$U$1011, _xlfn.CONCAT(N$10, " - ", $Y82), 'Time Entries'!$H$12:$H$1011)+SUMIF('Time Entries'!$V$12:$V$1011, _xlfn.CONCAT(N$10, " - ", $Y82), 'Time Entries'!$J$12:$J$1011))</f>
        <v/>
      </c>
      <c r="O82" s="22" t="str">
        <f>IF(OR($B82="", $C82=""), "", SUMIF('Time Entries'!$S$12:$S$1011, _xlfn.CONCAT(O$10, " - ", $Y82), 'Time Entries'!$D$12:$D$1011)+SUMIF('Time Entries'!$T$12:$T$1011, _xlfn.CONCAT(O$10, " - ", $Y82), 'Time Entries'!$F$12:$F$1011)+SUMIF('Time Entries'!$U$12:$U$1011, _xlfn.CONCAT(O$10, " - ", $Y82), 'Time Entries'!$H$12:$H$1011)+SUMIF('Time Entries'!$V$12:$V$1011, _xlfn.CONCAT(O$10, " - ", $Y82), 'Time Entries'!$J$12:$J$1011))</f>
        <v/>
      </c>
      <c r="P82" s="22" t="str">
        <f>IF(OR($B82="", $C82=""), "", SUMIF('Time Entries'!$S$12:$S$1011, _xlfn.CONCAT(P$10, " - ", $Y82), 'Time Entries'!$D$12:$D$1011)+SUMIF('Time Entries'!$T$12:$T$1011, _xlfn.CONCAT(P$10, " - ", $Y82), 'Time Entries'!$F$12:$F$1011)+SUMIF('Time Entries'!$U$12:$U$1011, _xlfn.CONCAT(P$10, " - ", $Y82), 'Time Entries'!$H$12:$H$1011)+SUMIF('Time Entries'!$V$12:$V$1011, _xlfn.CONCAT(P$10, " - ", $Y82), 'Time Entries'!$J$12:$J$1011))</f>
        <v/>
      </c>
      <c r="Q82" s="22" t="str">
        <f>IF(OR($B82="", $C82=""), "", SUMIF('Time Entries'!$S$12:$S$1011, _xlfn.CONCAT(Q$10, " - ", $Y82), 'Time Entries'!$D$12:$D$1011)+SUMIF('Time Entries'!$T$12:$T$1011, _xlfn.CONCAT(Q$10, " - ", $Y82), 'Time Entries'!$F$12:$F$1011)+SUMIF('Time Entries'!$U$12:$U$1011, _xlfn.CONCAT(Q$10, " - ", $Y82), 'Time Entries'!$H$12:$H$1011)+SUMIF('Time Entries'!$V$12:$V$1011, _xlfn.CONCAT(Q$10, " - ", $Y82), 'Time Entries'!$J$12:$J$1011))</f>
        <v/>
      </c>
      <c r="R82" s="22" t="str">
        <f>IF(OR($B82="", $C82=""), "", SUMIF('Time Entries'!$S$12:$S$1011, _xlfn.CONCAT(R$10, " - ", $Y82), 'Time Entries'!$D$12:$D$1011)+SUMIF('Time Entries'!$T$12:$T$1011, _xlfn.CONCAT(R$10, " - ", $Y82), 'Time Entries'!$F$12:$F$1011)+SUMIF('Time Entries'!$U$12:$U$1011, _xlfn.CONCAT(R$10, " - ", $Y82), 'Time Entries'!$H$12:$H$1011)+SUMIF('Time Entries'!$V$12:$V$1011, _xlfn.CONCAT(R$10, " - ", $Y82), 'Time Entries'!$J$12:$J$1011))</f>
        <v/>
      </c>
      <c r="S82" s="22" t="str">
        <f>IF(OR($B82="", $C82=""), "", SUMIF('Time Entries'!$S$12:$S$1011, _xlfn.CONCAT(S$10, " - ", $Y82), 'Time Entries'!$D$12:$D$1011)+SUMIF('Time Entries'!$T$12:$T$1011, _xlfn.CONCAT(S$10, " - ", $Y82), 'Time Entries'!$F$12:$F$1011)+SUMIF('Time Entries'!$U$12:$U$1011, _xlfn.CONCAT(S$10, " - ", $Y82), 'Time Entries'!$H$12:$H$1011)+SUMIF('Time Entries'!$V$12:$V$1011, _xlfn.CONCAT(S$10, " - ", $Y82), 'Time Entries'!$J$12:$J$1011))</f>
        <v/>
      </c>
      <c r="T82" s="24" t="str">
        <f>IF(OR($B82="", $C82=""), "", SUMIF('Time Entries'!$S$12:$S$1011, _xlfn.CONCAT(T$10, " - ", $Y82), 'Time Entries'!$D$12:$D$1011)+SUMIF('Time Entries'!$T$12:$T$1011, _xlfn.CONCAT(T$10, " - ", $Y82), 'Time Entries'!$F$12:$F$1011)+SUMIF('Time Entries'!$U$12:$U$1011, _xlfn.CONCAT(T$10, " - ", $Y82), 'Time Entries'!$H$12:$H$1011)+SUMIF('Time Entries'!$V$12:$V$1011, _xlfn.CONCAT(T$10, " - ", $Y82), 'Time Entries'!$J$12:$J$1011))</f>
        <v/>
      </c>
      <c r="U82" s="48"/>
      <c r="W82" s="17" t="str">
        <f t="shared" si="11"/>
        <v/>
      </c>
      <c r="Y82" s="17" t="str">
        <f t="shared" si="12"/>
        <v/>
      </c>
      <c r="AD82" s="17" t="str">
        <f t="shared" si="13"/>
        <v/>
      </c>
      <c r="AF82" s="17" t="str">
        <f t="shared" si="14"/>
        <v/>
      </c>
      <c r="AH82" s="17" t="str">
        <f>IF($B82="", "", IF(COUNTIF($B$12:$B82, $B82)&gt;1, "", $B82))</f>
        <v/>
      </c>
      <c r="AI82" s="17" t="str">
        <f>IF($AH82="", "", COUNTIF($AH$12:$AH$261, "&lt;"&amp;$AH82)+1+COUNTIF($AH$12:$AH82, $AH82)-1-$AH$10)</f>
        <v/>
      </c>
      <c r="AK82" s="17" t="str">
        <f t="shared" si="15"/>
        <v/>
      </c>
      <c r="AL82" s="17" t="str">
        <f>IF($AK82="", "", COUNTIF($AK$12:$AK$261, "&lt;"&amp;$AK82)+1+COUNTIF($AK$12:$AK82, $AK82)-1-$AK$10)</f>
        <v/>
      </c>
    </row>
    <row r="83" spans="1:38" x14ac:dyDescent="0.25">
      <c r="A83" s="48"/>
      <c r="B83" s="57"/>
      <c r="C83" s="58"/>
      <c r="D83" s="59"/>
      <c r="E83" s="48"/>
      <c r="F83" s="27" t="str">
        <f t="shared" si="9"/>
        <v/>
      </c>
      <c r="G83" s="27" t="str">
        <f t="shared" si="10"/>
        <v/>
      </c>
      <c r="H83" s="48"/>
      <c r="I83" s="31" t="str">
        <f>IF(OR($B83="", $C83=""), "", SUMIF('Time Entries'!$S$12:$S$1011, _xlfn.CONCAT(I$10, " - ", $Y83), 'Time Entries'!$D$12:$D$1011)+SUMIF('Time Entries'!$T$12:$T$1011, _xlfn.CONCAT(I$10, " - ", $Y83), 'Time Entries'!$F$12:$F$1011)+SUMIF('Time Entries'!$U$12:$U$1011, _xlfn.CONCAT(I$10, " - ", $Y83), 'Time Entries'!$H$12:$H$1011)+SUMIF('Time Entries'!$V$12:$V$1011, _xlfn.CONCAT(I$10, " - ", $Y83), 'Time Entries'!$J$12:$J$1011))</f>
        <v/>
      </c>
      <c r="J83" s="22" t="str">
        <f>IF(OR($B83="", $C83=""), "", SUMIF('Time Entries'!$S$12:$S$1011, _xlfn.CONCAT(J$10, " - ", $Y83), 'Time Entries'!$D$12:$D$1011)+SUMIF('Time Entries'!$T$12:$T$1011, _xlfn.CONCAT(J$10, " - ", $Y83), 'Time Entries'!$F$12:$F$1011)+SUMIF('Time Entries'!$U$12:$U$1011, _xlfn.CONCAT(J$10, " - ", $Y83), 'Time Entries'!$H$12:$H$1011)+SUMIF('Time Entries'!$V$12:$V$1011, _xlfn.CONCAT(J$10, " - ", $Y83), 'Time Entries'!$J$12:$J$1011))</f>
        <v/>
      </c>
      <c r="K83" s="22" t="str">
        <f>IF(OR($B83="", $C83=""), "", SUMIF('Time Entries'!$S$12:$S$1011, _xlfn.CONCAT(K$10, " - ", $Y83), 'Time Entries'!$D$12:$D$1011)+SUMIF('Time Entries'!$T$12:$T$1011, _xlfn.CONCAT(K$10, " - ", $Y83), 'Time Entries'!$F$12:$F$1011)+SUMIF('Time Entries'!$U$12:$U$1011, _xlfn.CONCAT(K$10, " - ", $Y83), 'Time Entries'!$H$12:$H$1011)+SUMIF('Time Entries'!$V$12:$V$1011, _xlfn.CONCAT(K$10, " - ", $Y83), 'Time Entries'!$J$12:$J$1011))</f>
        <v/>
      </c>
      <c r="L83" s="22" t="str">
        <f>IF(OR($B83="", $C83=""), "", SUMIF('Time Entries'!$S$12:$S$1011, _xlfn.CONCAT(L$10, " - ", $Y83), 'Time Entries'!$D$12:$D$1011)+SUMIF('Time Entries'!$T$12:$T$1011, _xlfn.CONCAT(L$10, " - ", $Y83), 'Time Entries'!$F$12:$F$1011)+SUMIF('Time Entries'!$U$12:$U$1011, _xlfn.CONCAT(L$10, " - ", $Y83), 'Time Entries'!$H$12:$H$1011)+SUMIF('Time Entries'!$V$12:$V$1011, _xlfn.CONCAT(L$10, " - ", $Y83), 'Time Entries'!$J$12:$J$1011))</f>
        <v/>
      </c>
      <c r="M83" s="22" t="str">
        <f>IF(OR($B83="", $C83=""), "", SUMIF('Time Entries'!$S$12:$S$1011, _xlfn.CONCAT(M$10, " - ", $Y83), 'Time Entries'!$D$12:$D$1011)+SUMIF('Time Entries'!$T$12:$T$1011, _xlfn.CONCAT(M$10, " - ", $Y83), 'Time Entries'!$F$12:$F$1011)+SUMIF('Time Entries'!$U$12:$U$1011, _xlfn.CONCAT(M$10, " - ", $Y83), 'Time Entries'!$H$12:$H$1011)+SUMIF('Time Entries'!$V$12:$V$1011, _xlfn.CONCAT(M$10, " - ", $Y83), 'Time Entries'!$J$12:$J$1011))</f>
        <v/>
      </c>
      <c r="N83" s="22" t="str">
        <f>IF(OR($B83="", $C83=""), "", SUMIF('Time Entries'!$S$12:$S$1011, _xlfn.CONCAT(N$10, " - ", $Y83), 'Time Entries'!$D$12:$D$1011)+SUMIF('Time Entries'!$T$12:$T$1011, _xlfn.CONCAT(N$10, " - ", $Y83), 'Time Entries'!$F$12:$F$1011)+SUMIF('Time Entries'!$U$12:$U$1011, _xlfn.CONCAT(N$10, " - ", $Y83), 'Time Entries'!$H$12:$H$1011)+SUMIF('Time Entries'!$V$12:$V$1011, _xlfn.CONCAT(N$10, " - ", $Y83), 'Time Entries'!$J$12:$J$1011))</f>
        <v/>
      </c>
      <c r="O83" s="22" t="str">
        <f>IF(OR($B83="", $C83=""), "", SUMIF('Time Entries'!$S$12:$S$1011, _xlfn.CONCAT(O$10, " - ", $Y83), 'Time Entries'!$D$12:$D$1011)+SUMIF('Time Entries'!$T$12:$T$1011, _xlfn.CONCAT(O$10, " - ", $Y83), 'Time Entries'!$F$12:$F$1011)+SUMIF('Time Entries'!$U$12:$U$1011, _xlfn.CONCAT(O$10, " - ", $Y83), 'Time Entries'!$H$12:$H$1011)+SUMIF('Time Entries'!$V$12:$V$1011, _xlfn.CONCAT(O$10, " - ", $Y83), 'Time Entries'!$J$12:$J$1011))</f>
        <v/>
      </c>
      <c r="P83" s="22" t="str">
        <f>IF(OR($B83="", $C83=""), "", SUMIF('Time Entries'!$S$12:$S$1011, _xlfn.CONCAT(P$10, " - ", $Y83), 'Time Entries'!$D$12:$D$1011)+SUMIF('Time Entries'!$T$12:$T$1011, _xlfn.CONCAT(P$10, " - ", $Y83), 'Time Entries'!$F$12:$F$1011)+SUMIF('Time Entries'!$U$12:$U$1011, _xlfn.CONCAT(P$10, " - ", $Y83), 'Time Entries'!$H$12:$H$1011)+SUMIF('Time Entries'!$V$12:$V$1011, _xlfn.CONCAT(P$10, " - ", $Y83), 'Time Entries'!$J$12:$J$1011))</f>
        <v/>
      </c>
      <c r="Q83" s="22" t="str">
        <f>IF(OR($B83="", $C83=""), "", SUMIF('Time Entries'!$S$12:$S$1011, _xlfn.CONCAT(Q$10, " - ", $Y83), 'Time Entries'!$D$12:$D$1011)+SUMIF('Time Entries'!$T$12:$T$1011, _xlfn.CONCAT(Q$10, " - ", $Y83), 'Time Entries'!$F$12:$F$1011)+SUMIF('Time Entries'!$U$12:$U$1011, _xlfn.CONCAT(Q$10, " - ", $Y83), 'Time Entries'!$H$12:$H$1011)+SUMIF('Time Entries'!$V$12:$V$1011, _xlfn.CONCAT(Q$10, " - ", $Y83), 'Time Entries'!$J$12:$J$1011))</f>
        <v/>
      </c>
      <c r="R83" s="22" t="str">
        <f>IF(OR($B83="", $C83=""), "", SUMIF('Time Entries'!$S$12:$S$1011, _xlfn.CONCAT(R$10, " - ", $Y83), 'Time Entries'!$D$12:$D$1011)+SUMIF('Time Entries'!$T$12:$T$1011, _xlfn.CONCAT(R$10, " - ", $Y83), 'Time Entries'!$F$12:$F$1011)+SUMIF('Time Entries'!$U$12:$U$1011, _xlfn.CONCAT(R$10, " - ", $Y83), 'Time Entries'!$H$12:$H$1011)+SUMIF('Time Entries'!$V$12:$V$1011, _xlfn.CONCAT(R$10, " - ", $Y83), 'Time Entries'!$J$12:$J$1011))</f>
        <v/>
      </c>
      <c r="S83" s="22" t="str">
        <f>IF(OR($B83="", $C83=""), "", SUMIF('Time Entries'!$S$12:$S$1011, _xlfn.CONCAT(S$10, " - ", $Y83), 'Time Entries'!$D$12:$D$1011)+SUMIF('Time Entries'!$T$12:$T$1011, _xlfn.CONCAT(S$10, " - ", $Y83), 'Time Entries'!$F$12:$F$1011)+SUMIF('Time Entries'!$U$12:$U$1011, _xlfn.CONCAT(S$10, " - ", $Y83), 'Time Entries'!$H$12:$H$1011)+SUMIF('Time Entries'!$V$12:$V$1011, _xlfn.CONCAT(S$10, " - ", $Y83), 'Time Entries'!$J$12:$J$1011))</f>
        <v/>
      </c>
      <c r="T83" s="24" t="str">
        <f>IF(OR($B83="", $C83=""), "", SUMIF('Time Entries'!$S$12:$S$1011, _xlfn.CONCAT(T$10, " - ", $Y83), 'Time Entries'!$D$12:$D$1011)+SUMIF('Time Entries'!$T$12:$T$1011, _xlfn.CONCAT(T$10, " - ", $Y83), 'Time Entries'!$F$12:$F$1011)+SUMIF('Time Entries'!$U$12:$U$1011, _xlfn.CONCAT(T$10, " - ", $Y83), 'Time Entries'!$H$12:$H$1011)+SUMIF('Time Entries'!$V$12:$V$1011, _xlfn.CONCAT(T$10, " - ", $Y83), 'Time Entries'!$J$12:$J$1011))</f>
        <v/>
      </c>
      <c r="U83" s="48"/>
      <c r="W83" s="17" t="str">
        <f t="shared" si="11"/>
        <v/>
      </c>
      <c r="Y83" s="17" t="str">
        <f t="shared" si="12"/>
        <v/>
      </c>
      <c r="AD83" s="17" t="str">
        <f t="shared" si="13"/>
        <v/>
      </c>
      <c r="AF83" s="17" t="str">
        <f t="shared" si="14"/>
        <v/>
      </c>
      <c r="AH83" s="17" t="str">
        <f>IF($B83="", "", IF(COUNTIF($B$12:$B83, $B83)&gt;1, "", $B83))</f>
        <v/>
      </c>
      <c r="AI83" s="17" t="str">
        <f>IF($AH83="", "", COUNTIF($AH$12:$AH$261, "&lt;"&amp;$AH83)+1+COUNTIF($AH$12:$AH83, $AH83)-1-$AH$10)</f>
        <v/>
      </c>
      <c r="AK83" s="17" t="str">
        <f t="shared" si="15"/>
        <v/>
      </c>
      <c r="AL83" s="17" t="str">
        <f>IF($AK83="", "", COUNTIF($AK$12:$AK$261, "&lt;"&amp;$AK83)+1+COUNTIF($AK$12:$AK83, $AK83)-1-$AK$10)</f>
        <v/>
      </c>
    </row>
    <row r="84" spans="1:38" x14ac:dyDescent="0.25">
      <c r="A84" s="48"/>
      <c r="B84" s="57"/>
      <c r="C84" s="58"/>
      <c r="D84" s="59"/>
      <c r="E84" s="48"/>
      <c r="F84" s="27" t="str">
        <f t="shared" si="9"/>
        <v/>
      </c>
      <c r="G84" s="27" t="str">
        <f t="shared" si="10"/>
        <v/>
      </c>
      <c r="H84" s="48"/>
      <c r="I84" s="31" t="str">
        <f>IF(OR($B84="", $C84=""), "", SUMIF('Time Entries'!$S$12:$S$1011, _xlfn.CONCAT(I$10, " - ", $Y84), 'Time Entries'!$D$12:$D$1011)+SUMIF('Time Entries'!$T$12:$T$1011, _xlfn.CONCAT(I$10, " - ", $Y84), 'Time Entries'!$F$12:$F$1011)+SUMIF('Time Entries'!$U$12:$U$1011, _xlfn.CONCAT(I$10, " - ", $Y84), 'Time Entries'!$H$12:$H$1011)+SUMIF('Time Entries'!$V$12:$V$1011, _xlfn.CONCAT(I$10, " - ", $Y84), 'Time Entries'!$J$12:$J$1011))</f>
        <v/>
      </c>
      <c r="J84" s="22" t="str">
        <f>IF(OR($B84="", $C84=""), "", SUMIF('Time Entries'!$S$12:$S$1011, _xlfn.CONCAT(J$10, " - ", $Y84), 'Time Entries'!$D$12:$D$1011)+SUMIF('Time Entries'!$T$12:$T$1011, _xlfn.CONCAT(J$10, " - ", $Y84), 'Time Entries'!$F$12:$F$1011)+SUMIF('Time Entries'!$U$12:$U$1011, _xlfn.CONCAT(J$10, " - ", $Y84), 'Time Entries'!$H$12:$H$1011)+SUMIF('Time Entries'!$V$12:$V$1011, _xlfn.CONCAT(J$10, " - ", $Y84), 'Time Entries'!$J$12:$J$1011))</f>
        <v/>
      </c>
      <c r="K84" s="22" t="str">
        <f>IF(OR($B84="", $C84=""), "", SUMIF('Time Entries'!$S$12:$S$1011, _xlfn.CONCAT(K$10, " - ", $Y84), 'Time Entries'!$D$12:$D$1011)+SUMIF('Time Entries'!$T$12:$T$1011, _xlfn.CONCAT(K$10, " - ", $Y84), 'Time Entries'!$F$12:$F$1011)+SUMIF('Time Entries'!$U$12:$U$1011, _xlfn.CONCAT(K$10, " - ", $Y84), 'Time Entries'!$H$12:$H$1011)+SUMIF('Time Entries'!$V$12:$V$1011, _xlfn.CONCAT(K$10, " - ", $Y84), 'Time Entries'!$J$12:$J$1011))</f>
        <v/>
      </c>
      <c r="L84" s="22" t="str">
        <f>IF(OR($B84="", $C84=""), "", SUMIF('Time Entries'!$S$12:$S$1011, _xlfn.CONCAT(L$10, " - ", $Y84), 'Time Entries'!$D$12:$D$1011)+SUMIF('Time Entries'!$T$12:$T$1011, _xlfn.CONCAT(L$10, " - ", $Y84), 'Time Entries'!$F$12:$F$1011)+SUMIF('Time Entries'!$U$12:$U$1011, _xlfn.CONCAT(L$10, " - ", $Y84), 'Time Entries'!$H$12:$H$1011)+SUMIF('Time Entries'!$V$12:$V$1011, _xlfn.CONCAT(L$10, " - ", $Y84), 'Time Entries'!$J$12:$J$1011))</f>
        <v/>
      </c>
      <c r="M84" s="22" t="str">
        <f>IF(OR($B84="", $C84=""), "", SUMIF('Time Entries'!$S$12:$S$1011, _xlfn.CONCAT(M$10, " - ", $Y84), 'Time Entries'!$D$12:$D$1011)+SUMIF('Time Entries'!$T$12:$T$1011, _xlfn.CONCAT(M$10, " - ", $Y84), 'Time Entries'!$F$12:$F$1011)+SUMIF('Time Entries'!$U$12:$U$1011, _xlfn.CONCAT(M$10, " - ", $Y84), 'Time Entries'!$H$12:$H$1011)+SUMIF('Time Entries'!$V$12:$V$1011, _xlfn.CONCAT(M$10, " - ", $Y84), 'Time Entries'!$J$12:$J$1011))</f>
        <v/>
      </c>
      <c r="N84" s="22" t="str">
        <f>IF(OR($B84="", $C84=""), "", SUMIF('Time Entries'!$S$12:$S$1011, _xlfn.CONCAT(N$10, " - ", $Y84), 'Time Entries'!$D$12:$D$1011)+SUMIF('Time Entries'!$T$12:$T$1011, _xlfn.CONCAT(N$10, " - ", $Y84), 'Time Entries'!$F$12:$F$1011)+SUMIF('Time Entries'!$U$12:$U$1011, _xlfn.CONCAT(N$10, " - ", $Y84), 'Time Entries'!$H$12:$H$1011)+SUMIF('Time Entries'!$V$12:$V$1011, _xlfn.CONCAT(N$10, " - ", $Y84), 'Time Entries'!$J$12:$J$1011))</f>
        <v/>
      </c>
      <c r="O84" s="22" t="str">
        <f>IF(OR($B84="", $C84=""), "", SUMIF('Time Entries'!$S$12:$S$1011, _xlfn.CONCAT(O$10, " - ", $Y84), 'Time Entries'!$D$12:$D$1011)+SUMIF('Time Entries'!$T$12:$T$1011, _xlfn.CONCAT(O$10, " - ", $Y84), 'Time Entries'!$F$12:$F$1011)+SUMIF('Time Entries'!$U$12:$U$1011, _xlfn.CONCAT(O$10, " - ", $Y84), 'Time Entries'!$H$12:$H$1011)+SUMIF('Time Entries'!$V$12:$V$1011, _xlfn.CONCAT(O$10, " - ", $Y84), 'Time Entries'!$J$12:$J$1011))</f>
        <v/>
      </c>
      <c r="P84" s="22" t="str">
        <f>IF(OR($B84="", $C84=""), "", SUMIF('Time Entries'!$S$12:$S$1011, _xlfn.CONCAT(P$10, " - ", $Y84), 'Time Entries'!$D$12:$D$1011)+SUMIF('Time Entries'!$T$12:$T$1011, _xlfn.CONCAT(P$10, " - ", $Y84), 'Time Entries'!$F$12:$F$1011)+SUMIF('Time Entries'!$U$12:$U$1011, _xlfn.CONCAT(P$10, " - ", $Y84), 'Time Entries'!$H$12:$H$1011)+SUMIF('Time Entries'!$V$12:$V$1011, _xlfn.CONCAT(P$10, " - ", $Y84), 'Time Entries'!$J$12:$J$1011))</f>
        <v/>
      </c>
      <c r="Q84" s="22" t="str">
        <f>IF(OR($B84="", $C84=""), "", SUMIF('Time Entries'!$S$12:$S$1011, _xlfn.CONCAT(Q$10, " - ", $Y84), 'Time Entries'!$D$12:$D$1011)+SUMIF('Time Entries'!$T$12:$T$1011, _xlfn.CONCAT(Q$10, " - ", $Y84), 'Time Entries'!$F$12:$F$1011)+SUMIF('Time Entries'!$U$12:$U$1011, _xlfn.CONCAT(Q$10, " - ", $Y84), 'Time Entries'!$H$12:$H$1011)+SUMIF('Time Entries'!$V$12:$V$1011, _xlfn.CONCAT(Q$10, " - ", $Y84), 'Time Entries'!$J$12:$J$1011))</f>
        <v/>
      </c>
      <c r="R84" s="22" t="str">
        <f>IF(OR($B84="", $C84=""), "", SUMIF('Time Entries'!$S$12:$S$1011, _xlfn.CONCAT(R$10, " - ", $Y84), 'Time Entries'!$D$12:$D$1011)+SUMIF('Time Entries'!$T$12:$T$1011, _xlfn.CONCAT(R$10, " - ", $Y84), 'Time Entries'!$F$12:$F$1011)+SUMIF('Time Entries'!$U$12:$U$1011, _xlfn.CONCAT(R$10, " - ", $Y84), 'Time Entries'!$H$12:$H$1011)+SUMIF('Time Entries'!$V$12:$V$1011, _xlfn.CONCAT(R$10, " - ", $Y84), 'Time Entries'!$J$12:$J$1011))</f>
        <v/>
      </c>
      <c r="S84" s="22" t="str">
        <f>IF(OR($B84="", $C84=""), "", SUMIF('Time Entries'!$S$12:$S$1011, _xlfn.CONCAT(S$10, " - ", $Y84), 'Time Entries'!$D$12:$D$1011)+SUMIF('Time Entries'!$T$12:$T$1011, _xlfn.CONCAT(S$10, " - ", $Y84), 'Time Entries'!$F$12:$F$1011)+SUMIF('Time Entries'!$U$12:$U$1011, _xlfn.CONCAT(S$10, " - ", $Y84), 'Time Entries'!$H$12:$H$1011)+SUMIF('Time Entries'!$V$12:$V$1011, _xlfn.CONCAT(S$10, " - ", $Y84), 'Time Entries'!$J$12:$J$1011))</f>
        <v/>
      </c>
      <c r="T84" s="24" t="str">
        <f>IF(OR($B84="", $C84=""), "", SUMIF('Time Entries'!$S$12:$S$1011, _xlfn.CONCAT(T$10, " - ", $Y84), 'Time Entries'!$D$12:$D$1011)+SUMIF('Time Entries'!$T$12:$T$1011, _xlfn.CONCAT(T$10, " - ", $Y84), 'Time Entries'!$F$12:$F$1011)+SUMIF('Time Entries'!$U$12:$U$1011, _xlfn.CONCAT(T$10, " - ", $Y84), 'Time Entries'!$H$12:$H$1011)+SUMIF('Time Entries'!$V$12:$V$1011, _xlfn.CONCAT(T$10, " - ", $Y84), 'Time Entries'!$J$12:$J$1011))</f>
        <v/>
      </c>
      <c r="U84" s="48"/>
      <c r="W84" s="17" t="str">
        <f t="shared" si="11"/>
        <v/>
      </c>
      <c r="Y84" s="17" t="str">
        <f t="shared" si="12"/>
        <v/>
      </c>
      <c r="AD84" s="17" t="str">
        <f t="shared" si="13"/>
        <v/>
      </c>
      <c r="AF84" s="17" t="str">
        <f t="shared" si="14"/>
        <v/>
      </c>
      <c r="AH84" s="17" t="str">
        <f>IF($B84="", "", IF(COUNTIF($B$12:$B84, $B84)&gt;1, "", $B84))</f>
        <v/>
      </c>
      <c r="AI84" s="17" t="str">
        <f>IF($AH84="", "", COUNTIF($AH$12:$AH$261, "&lt;"&amp;$AH84)+1+COUNTIF($AH$12:$AH84, $AH84)-1-$AH$10)</f>
        <v/>
      </c>
      <c r="AK84" s="17" t="str">
        <f t="shared" si="15"/>
        <v/>
      </c>
      <c r="AL84" s="17" t="str">
        <f>IF($AK84="", "", COUNTIF($AK$12:$AK$261, "&lt;"&amp;$AK84)+1+COUNTIF($AK$12:$AK84, $AK84)-1-$AK$10)</f>
        <v/>
      </c>
    </row>
    <row r="85" spans="1:38" x14ac:dyDescent="0.25">
      <c r="A85" s="48"/>
      <c r="B85" s="57"/>
      <c r="C85" s="58"/>
      <c r="D85" s="59"/>
      <c r="E85" s="48"/>
      <c r="F85" s="27" t="str">
        <f t="shared" si="9"/>
        <v/>
      </c>
      <c r="G85" s="27" t="str">
        <f t="shared" si="10"/>
        <v/>
      </c>
      <c r="H85" s="48"/>
      <c r="I85" s="31" t="str">
        <f>IF(OR($B85="", $C85=""), "", SUMIF('Time Entries'!$S$12:$S$1011, _xlfn.CONCAT(I$10, " - ", $Y85), 'Time Entries'!$D$12:$D$1011)+SUMIF('Time Entries'!$T$12:$T$1011, _xlfn.CONCAT(I$10, " - ", $Y85), 'Time Entries'!$F$12:$F$1011)+SUMIF('Time Entries'!$U$12:$U$1011, _xlfn.CONCAT(I$10, " - ", $Y85), 'Time Entries'!$H$12:$H$1011)+SUMIF('Time Entries'!$V$12:$V$1011, _xlfn.CONCAT(I$10, " - ", $Y85), 'Time Entries'!$J$12:$J$1011))</f>
        <v/>
      </c>
      <c r="J85" s="22" t="str">
        <f>IF(OR($B85="", $C85=""), "", SUMIF('Time Entries'!$S$12:$S$1011, _xlfn.CONCAT(J$10, " - ", $Y85), 'Time Entries'!$D$12:$D$1011)+SUMIF('Time Entries'!$T$12:$T$1011, _xlfn.CONCAT(J$10, " - ", $Y85), 'Time Entries'!$F$12:$F$1011)+SUMIF('Time Entries'!$U$12:$U$1011, _xlfn.CONCAT(J$10, " - ", $Y85), 'Time Entries'!$H$12:$H$1011)+SUMIF('Time Entries'!$V$12:$V$1011, _xlfn.CONCAT(J$10, " - ", $Y85), 'Time Entries'!$J$12:$J$1011))</f>
        <v/>
      </c>
      <c r="K85" s="22" t="str">
        <f>IF(OR($B85="", $C85=""), "", SUMIF('Time Entries'!$S$12:$S$1011, _xlfn.CONCAT(K$10, " - ", $Y85), 'Time Entries'!$D$12:$D$1011)+SUMIF('Time Entries'!$T$12:$T$1011, _xlfn.CONCAT(K$10, " - ", $Y85), 'Time Entries'!$F$12:$F$1011)+SUMIF('Time Entries'!$U$12:$U$1011, _xlfn.CONCAT(K$10, " - ", $Y85), 'Time Entries'!$H$12:$H$1011)+SUMIF('Time Entries'!$V$12:$V$1011, _xlfn.CONCAT(K$10, " - ", $Y85), 'Time Entries'!$J$12:$J$1011))</f>
        <v/>
      </c>
      <c r="L85" s="22" t="str">
        <f>IF(OR($B85="", $C85=""), "", SUMIF('Time Entries'!$S$12:$S$1011, _xlfn.CONCAT(L$10, " - ", $Y85), 'Time Entries'!$D$12:$D$1011)+SUMIF('Time Entries'!$T$12:$T$1011, _xlfn.CONCAT(L$10, " - ", $Y85), 'Time Entries'!$F$12:$F$1011)+SUMIF('Time Entries'!$U$12:$U$1011, _xlfn.CONCAT(L$10, " - ", $Y85), 'Time Entries'!$H$12:$H$1011)+SUMIF('Time Entries'!$V$12:$V$1011, _xlfn.CONCAT(L$10, " - ", $Y85), 'Time Entries'!$J$12:$J$1011))</f>
        <v/>
      </c>
      <c r="M85" s="22" t="str">
        <f>IF(OR($B85="", $C85=""), "", SUMIF('Time Entries'!$S$12:$S$1011, _xlfn.CONCAT(M$10, " - ", $Y85), 'Time Entries'!$D$12:$D$1011)+SUMIF('Time Entries'!$T$12:$T$1011, _xlfn.CONCAT(M$10, " - ", $Y85), 'Time Entries'!$F$12:$F$1011)+SUMIF('Time Entries'!$U$12:$U$1011, _xlfn.CONCAT(M$10, " - ", $Y85), 'Time Entries'!$H$12:$H$1011)+SUMIF('Time Entries'!$V$12:$V$1011, _xlfn.CONCAT(M$10, " - ", $Y85), 'Time Entries'!$J$12:$J$1011))</f>
        <v/>
      </c>
      <c r="N85" s="22" t="str">
        <f>IF(OR($B85="", $C85=""), "", SUMIF('Time Entries'!$S$12:$S$1011, _xlfn.CONCAT(N$10, " - ", $Y85), 'Time Entries'!$D$12:$D$1011)+SUMIF('Time Entries'!$T$12:$T$1011, _xlfn.CONCAT(N$10, " - ", $Y85), 'Time Entries'!$F$12:$F$1011)+SUMIF('Time Entries'!$U$12:$U$1011, _xlfn.CONCAT(N$10, " - ", $Y85), 'Time Entries'!$H$12:$H$1011)+SUMIF('Time Entries'!$V$12:$V$1011, _xlfn.CONCAT(N$10, " - ", $Y85), 'Time Entries'!$J$12:$J$1011))</f>
        <v/>
      </c>
      <c r="O85" s="22" t="str">
        <f>IF(OR($B85="", $C85=""), "", SUMIF('Time Entries'!$S$12:$S$1011, _xlfn.CONCAT(O$10, " - ", $Y85), 'Time Entries'!$D$12:$D$1011)+SUMIF('Time Entries'!$T$12:$T$1011, _xlfn.CONCAT(O$10, " - ", $Y85), 'Time Entries'!$F$12:$F$1011)+SUMIF('Time Entries'!$U$12:$U$1011, _xlfn.CONCAT(O$10, " - ", $Y85), 'Time Entries'!$H$12:$H$1011)+SUMIF('Time Entries'!$V$12:$V$1011, _xlfn.CONCAT(O$10, " - ", $Y85), 'Time Entries'!$J$12:$J$1011))</f>
        <v/>
      </c>
      <c r="P85" s="22" t="str">
        <f>IF(OR($B85="", $C85=""), "", SUMIF('Time Entries'!$S$12:$S$1011, _xlfn.CONCAT(P$10, " - ", $Y85), 'Time Entries'!$D$12:$D$1011)+SUMIF('Time Entries'!$T$12:$T$1011, _xlfn.CONCAT(P$10, " - ", $Y85), 'Time Entries'!$F$12:$F$1011)+SUMIF('Time Entries'!$U$12:$U$1011, _xlfn.CONCAT(P$10, " - ", $Y85), 'Time Entries'!$H$12:$H$1011)+SUMIF('Time Entries'!$V$12:$V$1011, _xlfn.CONCAT(P$10, " - ", $Y85), 'Time Entries'!$J$12:$J$1011))</f>
        <v/>
      </c>
      <c r="Q85" s="22" t="str">
        <f>IF(OR($B85="", $C85=""), "", SUMIF('Time Entries'!$S$12:$S$1011, _xlfn.CONCAT(Q$10, " - ", $Y85), 'Time Entries'!$D$12:$D$1011)+SUMIF('Time Entries'!$T$12:$T$1011, _xlfn.CONCAT(Q$10, " - ", $Y85), 'Time Entries'!$F$12:$F$1011)+SUMIF('Time Entries'!$U$12:$U$1011, _xlfn.CONCAT(Q$10, " - ", $Y85), 'Time Entries'!$H$12:$H$1011)+SUMIF('Time Entries'!$V$12:$V$1011, _xlfn.CONCAT(Q$10, " - ", $Y85), 'Time Entries'!$J$12:$J$1011))</f>
        <v/>
      </c>
      <c r="R85" s="22" t="str">
        <f>IF(OR($B85="", $C85=""), "", SUMIF('Time Entries'!$S$12:$S$1011, _xlfn.CONCAT(R$10, " - ", $Y85), 'Time Entries'!$D$12:$D$1011)+SUMIF('Time Entries'!$T$12:$T$1011, _xlfn.CONCAT(R$10, " - ", $Y85), 'Time Entries'!$F$12:$F$1011)+SUMIF('Time Entries'!$U$12:$U$1011, _xlfn.CONCAT(R$10, " - ", $Y85), 'Time Entries'!$H$12:$H$1011)+SUMIF('Time Entries'!$V$12:$V$1011, _xlfn.CONCAT(R$10, " - ", $Y85), 'Time Entries'!$J$12:$J$1011))</f>
        <v/>
      </c>
      <c r="S85" s="22" t="str">
        <f>IF(OR($B85="", $C85=""), "", SUMIF('Time Entries'!$S$12:$S$1011, _xlfn.CONCAT(S$10, " - ", $Y85), 'Time Entries'!$D$12:$D$1011)+SUMIF('Time Entries'!$T$12:$T$1011, _xlfn.CONCAT(S$10, " - ", $Y85), 'Time Entries'!$F$12:$F$1011)+SUMIF('Time Entries'!$U$12:$U$1011, _xlfn.CONCAT(S$10, " - ", $Y85), 'Time Entries'!$H$12:$H$1011)+SUMIF('Time Entries'!$V$12:$V$1011, _xlfn.CONCAT(S$10, " - ", $Y85), 'Time Entries'!$J$12:$J$1011))</f>
        <v/>
      </c>
      <c r="T85" s="24" t="str">
        <f>IF(OR($B85="", $C85=""), "", SUMIF('Time Entries'!$S$12:$S$1011, _xlfn.CONCAT(T$10, " - ", $Y85), 'Time Entries'!$D$12:$D$1011)+SUMIF('Time Entries'!$T$12:$T$1011, _xlfn.CONCAT(T$10, " - ", $Y85), 'Time Entries'!$F$12:$F$1011)+SUMIF('Time Entries'!$U$12:$U$1011, _xlfn.CONCAT(T$10, " - ", $Y85), 'Time Entries'!$H$12:$H$1011)+SUMIF('Time Entries'!$V$12:$V$1011, _xlfn.CONCAT(T$10, " - ", $Y85), 'Time Entries'!$J$12:$J$1011))</f>
        <v/>
      </c>
      <c r="U85" s="48"/>
      <c r="W85" s="17" t="str">
        <f t="shared" si="11"/>
        <v/>
      </c>
      <c r="Y85" s="17" t="str">
        <f t="shared" si="12"/>
        <v/>
      </c>
      <c r="AD85" s="17" t="str">
        <f t="shared" si="13"/>
        <v/>
      </c>
      <c r="AF85" s="17" t="str">
        <f t="shared" si="14"/>
        <v/>
      </c>
      <c r="AH85" s="17" t="str">
        <f>IF($B85="", "", IF(COUNTIF($B$12:$B85, $B85)&gt;1, "", $B85))</f>
        <v/>
      </c>
      <c r="AI85" s="17" t="str">
        <f>IF($AH85="", "", COUNTIF($AH$12:$AH$261, "&lt;"&amp;$AH85)+1+COUNTIF($AH$12:$AH85, $AH85)-1-$AH$10)</f>
        <v/>
      </c>
      <c r="AK85" s="17" t="str">
        <f t="shared" si="15"/>
        <v/>
      </c>
      <c r="AL85" s="17" t="str">
        <f>IF($AK85="", "", COUNTIF($AK$12:$AK$261, "&lt;"&amp;$AK85)+1+COUNTIF($AK$12:$AK85, $AK85)-1-$AK$10)</f>
        <v/>
      </c>
    </row>
    <row r="86" spans="1:38" x14ac:dyDescent="0.25">
      <c r="A86" s="48"/>
      <c r="B86" s="57"/>
      <c r="C86" s="58"/>
      <c r="D86" s="59"/>
      <c r="E86" s="48"/>
      <c r="F86" s="27" t="str">
        <f t="shared" si="9"/>
        <v/>
      </c>
      <c r="G86" s="27" t="str">
        <f t="shared" si="10"/>
        <v/>
      </c>
      <c r="H86" s="48"/>
      <c r="I86" s="31" t="str">
        <f>IF(OR($B86="", $C86=""), "", SUMIF('Time Entries'!$S$12:$S$1011, _xlfn.CONCAT(I$10, " - ", $Y86), 'Time Entries'!$D$12:$D$1011)+SUMIF('Time Entries'!$T$12:$T$1011, _xlfn.CONCAT(I$10, " - ", $Y86), 'Time Entries'!$F$12:$F$1011)+SUMIF('Time Entries'!$U$12:$U$1011, _xlfn.CONCAT(I$10, " - ", $Y86), 'Time Entries'!$H$12:$H$1011)+SUMIF('Time Entries'!$V$12:$V$1011, _xlfn.CONCAT(I$10, " - ", $Y86), 'Time Entries'!$J$12:$J$1011))</f>
        <v/>
      </c>
      <c r="J86" s="22" t="str">
        <f>IF(OR($B86="", $C86=""), "", SUMIF('Time Entries'!$S$12:$S$1011, _xlfn.CONCAT(J$10, " - ", $Y86), 'Time Entries'!$D$12:$D$1011)+SUMIF('Time Entries'!$T$12:$T$1011, _xlfn.CONCAT(J$10, " - ", $Y86), 'Time Entries'!$F$12:$F$1011)+SUMIF('Time Entries'!$U$12:$U$1011, _xlfn.CONCAT(J$10, " - ", $Y86), 'Time Entries'!$H$12:$H$1011)+SUMIF('Time Entries'!$V$12:$V$1011, _xlfn.CONCAT(J$10, " - ", $Y86), 'Time Entries'!$J$12:$J$1011))</f>
        <v/>
      </c>
      <c r="K86" s="22" t="str">
        <f>IF(OR($B86="", $C86=""), "", SUMIF('Time Entries'!$S$12:$S$1011, _xlfn.CONCAT(K$10, " - ", $Y86), 'Time Entries'!$D$12:$D$1011)+SUMIF('Time Entries'!$T$12:$T$1011, _xlfn.CONCAT(K$10, " - ", $Y86), 'Time Entries'!$F$12:$F$1011)+SUMIF('Time Entries'!$U$12:$U$1011, _xlfn.CONCAT(K$10, " - ", $Y86), 'Time Entries'!$H$12:$H$1011)+SUMIF('Time Entries'!$V$12:$V$1011, _xlfn.CONCAT(K$10, " - ", $Y86), 'Time Entries'!$J$12:$J$1011))</f>
        <v/>
      </c>
      <c r="L86" s="22" t="str">
        <f>IF(OR($B86="", $C86=""), "", SUMIF('Time Entries'!$S$12:$S$1011, _xlfn.CONCAT(L$10, " - ", $Y86), 'Time Entries'!$D$12:$D$1011)+SUMIF('Time Entries'!$T$12:$T$1011, _xlfn.CONCAT(L$10, " - ", $Y86), 'Time Entries'!$F$12:$F$1011)+SUMIF('Time Entries'!$U$12:$U$1011, _xlfn.CONCAT(L$10, " - ", $Y86), 'Time Entries'!$H$12:$H$1011)+SUMIF('Time Entries'!$V$12:$V$1011, _xlfn.CONCAT(L$10, " - ", $Y86), 'Time Entries'!$J$12:$J$1011))</f>
        <v/>
      </c>
      <c r="M86" s="22" t="str">
        <f>IF(OR($B86="", $C86=""), "", SUMIF('Time Entries'!$S$12:$S$1011, _xlfn.CONCAT(M$10, " - ", $Y86), 'Time Entries'!$D$12:$D$1011)+SUMIF('Time Entries'!$T$12:$T$1011, _xlfn.CONCAT(M$10, " - ", $Y86), 'Time Entries'!$F$12:$F$1011)+SUMIF('Time Entries'!$U$12:$U$1011, _xlfn.CONCAT(M$10, " - ", $Y86), 'Time Entries'!$H$12:$H$1011)+SUMIF('Time Entries'!$V$12:$V$1011, _xlfn.CONCAT(M$10, " - ", $Y86), 'Time Entries'!$J$12:$J$1011))</f>
        <v/>
      </c>
      <c r="N86" s="22" t="str">
        <f>IF(OR($B86="", $C86=""), "", SUMIF('Time Entries'!$S$12:$S$1011, _xlfn.CONCAT(N$10, " - ", $Y86), 'Time Entries'!$D$12:$D$1011)+SUMIF('Time Entries'!$T$12:$T$1011, _xlfn.CONCAT(N$10, " - ", $Y86), 'Time Entries'!$F$12:$F$1011)+SUMIF('Time Entries'!$U$12:$U$1011, _xlfn.CONCAT(N$10, " - ", $Y86), 'Time Entries'!$H$12:$H$1011)+SUMIF('Time Entries'!$V$12:$V$1011, _xlfn.CONCAT(N$10, " - ", $Y86), 'Time Entries'!$J$12:$J$1011))</f>
        <v/>
      </c>
      <c r="O86" s="22" t="str">
        <f>IF(OR($B86="", $C86=""), "", SUMIF('Time Entries'!$S$12:$S$1011, _xlfn.CONCAT(O$10, " - ", $Y86), 'Time Entries'!$D$12:$D$1011)+SUMIF('Time Entries'!$T$12:$T$1011, _xlfn.CONCAT(O$10, " - ", $Y86), 'Time Entries'!$F$12:$F$1011)+SUMIF('Time Entries'!$U$12:$U$1011, _xlfn.CONCAT(O$10, " - ", $Y86), 'Time Entries'!$H$12:$H$1011)+SUMIF('Time Entries'!$V$12:$V$1011, _xlfn.CONCAT(O$10, " - ", $Y86), 'Time Entries'!$J$12:$J$1011))</f>
        <v/>
      </c>
      <c r="P86" s="22" t="str">
        <f>IF(OR($B86="", $C86=""), "", SUMIF('Time Entries'!$S$12:$S$1011, _xlfn.CONCAT(P$10, " - ", $Y86), 'Time Entries'!$D$12:$D$1011)+SUMIF('Time Entries'!$T$12:$T$1011, _xlfn.CONCAT(P$10, " - ", $Y86), 'Time Entries'!$F$12:$F$1011)+SUMIF('Time Entries'!$U$12:$U$1011, _xlfn.CONCAT(P$10, " - ", $Y86), 'Time Entries'!$H$12:$H$1011)+SUMIF('Time Entries'!$V$12:$V$1011, _xlfn.CONCAT(P$10, " - ", $Y86), 'Time Entries'!$J$12:$J$1011))</f>
        <v/>
      </c>
      <c r="Q86" s="22" t="str">
        <f>IF(OR($B86="", $C86=""), "", SUMIF('Time Entries'!$S$12:$S$1011, _xlfn.CONCAT(Q$10, " - ", $Y86), 'Time Entries'!$D$12:$D$1011)+SUMIF('Time Entries'!$T$12:$T$1011, _xlfn.CONCAT(Q$10, " - ", $Y86), 'Time Entries'!$F$12:$F$1011)+SUMIF('Time Entries'!$U$12:$U$1011, _xlfn.CONCAT(Q$10, " - ", $Y86), 'Time Entries'!$H$12:$H$1011)+SUMIF('Time Entries'!$V$12:$V$1011, _xlfn.CONCAT(Q$10, " - ", $Y86), 'Time Entries'!$J$12:$J$1011))</f>
        <v/>
      </c>
      <c r="R86" s="22" t="str">
        <f>IF(OR($B86="", $C86=""), "", SUMIF('Time Entries'!$S$12:$S$1011, _xlfn.CONCAT(R$10, " - ", $Y86), 'Time Entries'!$D$12:$D$1011)+SUMIF('Time Entries'!$T$12:$T$1011, _xlfn.CONCAT(R$10, " - ", $Y86), 'Time Entries'!$F$12:$F$1011)+SUMIF('Time Entries'!$U$12:$U$1011, _xlfn.CONCAT(R$10, " - ", $Y86), 'Time Entries'!$H$12:$H$1011)+SUMIF('Time Entries'!$V$12:$V$1011, _xlfn.CONCAT(R$10, " - ", $Y86), 'Time Entries'!$J$12:$J$1011))</f>
        <v/>
      </c>
      <c r="S86" s="22" t="str">
        <f>IF(OR($B86="", $C86=""), "", SUMIF('Time Entries'!$S$12:$S$1011, _xlfn.CONCAT(S$10, " - ", $Y86), 'Time Entries'!$D$12:$D$1011)+SUMIF('Time Entries'!$T$12:$T$1011, _xlfn.CONCAT(S$10, " - ", $Y86), 'Time Entries'!$F$12:$F$1011)+SUMIF('Time Entries'!$U$12:$U$1011, _xlfn.CONCAT(S$10, " - ", $Y86), 'Time Entries'!$H$12:$H$1011)+SUMIF('Time Entries'!$V$12:$V$1011, _xlfn.CONCAT(S$10, " - ", $Y86), 'Time Entries'!$J$12:$J$1011))</f>
        <v/>
      </c>
      <c r="T86" s="24" t="str">
        <f>IF(OR($B86="", $C86=""), "", SUMIF('Time Entries'!$S$12:$S$1011, _xlfn.CONCAT(T$10, " - ", $Y86), 'Time Entries'!$D$12:$D$1011)+SUMIF('Time Entries'!$T$12:$T$1011, _xlfn.CONCAT(T$10, " - ", $Y86), 'Time Entries'!$F$12:$F$1011)+SUMIF('Time Entries'!$U$12:$U$1011, _xlfn.CONCAT(T$10, " - ", $Y86), 'Time Entries'!$H$12:$H$1011)+SUMIF('Time Entries'!$V$12:$V$1011, _xlfn.CONCAT(T$10, " - ", $Y86), 'Time Entries'!$J$12:$J$1011))</f>
        <v/>
      </c>
      <c r="U86" s="48"/>
      <c r="W86" s="17" t="str">
        <f t="shared" si="11"/>
        <v/>
      </c>
      <c r="Y86" s="17" t="str">
        <f t="shared" si="12"/>
        <v/>
      </c>
      <c r="AD86" s="17" t="str">
        <f t="shared" si="13"/>
        <v/>
      </c>
      <c r="AF86" s="17" t="str">
        <f t="shared" si="14"/>
        <v/>
      </c>
      <c r="AH86" s="17" t="str">
        <f>IF($B86="", "", IF(COUNTIF($B$12:$B86, $B86)&gt;1, "", $B86))</f>
        <v/>
      </c>
      <c r="AI86" s="17" t="str">
        <f>IF($AH86="", "", COUNTIF($AH$12:$AH$261, "&lt;"&amp;$AH86)+1+COUNTIF($AH$12:$AH86, $AH86)-1-$AH$10)</f>
        <v/>
      </c>
      <c r="AK86" s="17" t="str">
        <f t="shared" si="15"/>
        <v/>
      </c>
      <c r="AL86" s="17" t="str">
        <f>IF($AK86="", "", COUNTIF($AK$12:$AK$261, "&lt;"&amp;$AK86)+1+COUNTIF($AK$12:$AK86, $AK86)-1-$AK$10)</f>
        <v/>
      </c>
    </row>
    <row r="87" spans="1:38" x14ac:dyDescent="0.25">
      <c r="A87" s="48"/>
      <c r="B87" s="57"/>
      <c r="C87" s="58"/>
      <c r="D87" s="59"/>
      <c r="E87" s="48"/>
      <c r="F87" s="27" t="str">
        <f t="shared" si="9"/>
        <v/>
      </c>
      <c r="G87" s="27" t="str">
        <f t="shared" si="10"/>
        <v/>
      </c>
      <c r="H87" s="48"/>
      <c r="I87" s="31" t="str">
        <f>IF(OR($B87="", $C87=""), "", SUMIF('Time Entries'!$S$12:$S$1011, _xlfn.CONCAT(I$10, " - ", $Y87), 'Time Entries'!$D$12:$D$1011)+SUMIF('Time Entries'!$T$12:$T$1011, _xlfn.CONCAT(I$10, " - ", $Y87), 'Time Entries'!$F$12:$F$1011)+SUMIF('Time Entries'!$U$12:$U$1011, _xlfn.CONCAT(I$10, " - ", $Y87), 'Time Entries'!$H$12:$H$1011)+SUMIF('Time Entries'!$V$12:$V$1011, _xlfn.CONCAT(I$10, " - ", $Y87), 'Time Entries'!$J$12:$J$1011))</f>
        <v/>
      </c>
      <c r="J87" s="22" t="str">
        <f>IF(OR($B87="", $C87=""), "", SUMIF('Time Entries'!$S$12:$S$1011, _xlfn.CONCAT(J$10, " - ", $Y87), 'Time Entries'!$D$12:$D$1011)+SUMIF('Time Entries'!$T$12:$T$1011, _xlfn.CONCAT(J$10, " - ", $Y87), 'Time Entries'!$F$12:$F$1011)+SUMIF('Time Entries'!$U$12:$U$1011, _xlfn.CONCAT(J$10, " - ", $Y87), 'Time Entries'!$H$12:$H$1011)+SUMIF('Time Entries'!$V$12:$V$1011, _xlfn.CONCAT(J$10, " - ", $Y87), 'Time Entries'!$J$12:$J$1011))</f>
        <v/>
      </c>
      <c r="K87" s="22" t="str">
        <f>IF(OR($B87="", $C87=""), "", SUMIF('Time Entries'!$S$12:$S$1011, _xlfn.CONCAT(K$10, " - ", $Y87), 'Time Entries'!$D$12:$D$1011)+SUMIF('Time Entries'!$T$12:$T$1011, _xlfn.CONCAT(K$10, " - ", $Y87), 'Time Entries'!$F$12:$F$1011)+SUMIF('Time Entries'!$U$12:$U$1011, _xlfn.CONCAT(K$10, " - ", $Y87), 'Time Entries'!$H$12:$H$1011)+SUMIF('Time Entries'!$V$12:$V$1011, _xlfn.CONCAT(K$10, " - ", $Y87), 'Time Entries'!$J$12:$J$1011))</f>
        <v/>
      </c>
      <c r="L87" s="22" t="str">
        <f>IF(OR($B87="", $C87=""), "", SUMIF('Time Entries'!$S$12:$S$1011, _xlfn.CONCAT(L$10, " - ", $Y87), 'Time Entries'!$D$12:$D$1011)+SUMIF('Time Entries'!$T$12:$T$1011, _xlfn.CONCAT(L$10, " - ", $Y87), 'Time Entries'!$F$12:$F$1011)+SUMIF('Time Entries'!$U$12:$U$1011, _xlfn.CONCAT(L$10, " - ", $Y87), 'Time Entries'!$H$12:$H$1011)+SUMIF('Time Entries'!$V$12:$V$1011, _xlfn.CONCAT(L$10, " - ", $Y87), 'Time Entries'!$J$12:$J$1011))</f>
        <v/>
      </c>
      <c r="M87" s="22" t="str">
        <f>IF(OR($B87="", $C87=""), "", SUMIF('Time Entries'!$S$12:$S$1011, _xlfn.CONCAT(M$10, " - ", $Y87), 'Time Entries'!$D$12:$D$1011)+SUMIF('Time Entries'!$T$12:$T$1011, _xlfn.CONCAT(M$10, " - ", $Y87), 'Time Entries'!$F$12:$F$1011)+SUMIF('Time Entries'!$U$12:$U$1011, _xlfn.CONCAT(M$10, " - ", $Y87), 'Time Entries'!$H$12:$H$1011)+SUMIF('Time Entries'!$V$12:$V$1011, _xlfn.CONCAT(M$10, " - ", $Y87), 'Time Entries'!$J$12:$J$1011))</f>
        <v/>
      </c>
      <c r="N87" s="22" t="str">
        <f>IF(OR($B87="", $C87=""), "", SUMIF('Time Entries'!$S$12:$S$1011, _xlfn.CONCAT(N$10, " - ", $Y87), 'Time Entries'!$D$12:$D$1011)+SUMIF('Time Entries'!$T$12:$T$1011, _xlfn.CONCAT(N$10, " - ", $Y87), 'Time Entries'!$F$12:$F$1011)+SUMIF('Time Entries'!$U$12:$U$1011, _xlfn.CONCAT(N$10, " - ", $Y87), 'Time Entries'!$H$12:$H$1011)+SUMIF('Time Entries'!$V$12:$V$1011, _xlfn.CONCAT(N$10, " - ", $Y87), 'Time Entries'!$J$12:$J$1011))</f>
        <v/>
      </c>
      <c r="O87" s="22" t="str">
        <f>IF(OR($B87="", $C87=""), "", SUMIF('Time Entries'!$S$12:$S$1011, _xlfn.CONCAT(O$10, " - ", $Y87), 'Time Entries'!$D$12:$D$1011)+SUMIF('Time Entries'!$T$12:$T$1011, _xlfn.CONCAT(O$10, " - ", $Y87), 'Time Entries'!$F$12:$F$1011)+SUMIF('Time Entries'!$U$12:$U$1011, _xlfn.CONCAT(O$10, " - ", $Y87), 'Time Entries'!$H$12:$H$1011)+SUMIF('Time Entries'!$V$12:$V$1011, _xlfn.CONCAT(O$10, " - ", $Y87), 'Time Entries'!$J$12:$J$1011))</f>
        <v/>
      </c>
      <c r="P87" s="22" t="str">
        <f>IF(OR($B87="", $C87=""), "", SUMIF('Time Entries'!$S$12:$S$1011, _xlfn.CONCAT(P$10, " - ", $Y87), 'Time Entries'!$D$12:$D$1011)+SUMIF('Time Entries'!$T$12:$T$1011, _xlfn.CONCAT(P$10, " - ", $Y87), 'Time Entries'!$F$12:$F$1011)+SUMIF('Time Entries'!$U$12:$U$1011, _xlfn.CONCAT(P$10, " - ", $Y87), 'Time Entries'!$H$12:$H$1011)+SUMIF('Time Entries'!$V$12:$V$1011, _xlfn.CONCAT(P$10, " - ", $Y87), 'Time Entries'!$J$12:$J$1011))</f>
        <v/>
      </c>
      <c r="Q87" s="22" t="str">
        <f>IF(OR($B87="", $C87=""), "", SUMIF('Time Entries'!$S$12:$S$1011, _xlfn.CONCAT(Q$10, " - ", $Y87), 'Time Entries'!$D$12:$D$1011)+SUMIF('Time Entries'!$T$12:$T$1011, _xlfn.CONCAT(Q$10, " - ", $Y87), 'Time Entries'!$F$12:$F$1011)+SUMIF('Time Entries'!$U$12:$U$1011, _xlfn.CONCAT(Q$10, " - ", $Y87), 'Time Entries'!$H$12:$H$1011)+SUMIF('Time Entries'!$V$12:$V$1011, _xlfn.CONCAT(Q$10, " - ", $Y87), 'Time Entries'!$J$12:$J$1011))</f>
        <v/>
      </c>
      <c r="R87" s="22" t="str">
        <f>IF(OR($B87="", $C87=""), "", SUMIF('Time Entries'!$S$12:$S$1011, _xlfn.CONCAT(R$10, " - ", $Y87), 'Time Entries'!$D$12:$D$1011)+SUMIF('Time Entries'!$T$12:$T$1011, _xlfn.CONCAT(R$10, " - ", $Y87), 'Time Entries'!$F$12:$F$1011)+SUMIF('Time Entries'!$U$12:$U$1011, _xlfn.CONCAT(R$10, " - ", $Y87), 'Time Entries'!$H$12:$H$1011)+SUMIF('Time Entries'!$V$12:$V$1011, _xlfn.CONCAT(R$10, " - ", $Y87), 'Time Entries'!$J$12:$J$1011))</f>
        <v/>
      </c>
      <c r="S87" s="22" t="str">
        <f>IF(OR($B87="", $C87=""), "", SUMIF('Time Entries'!$S$12:$S$1011, _xlfn.CONCAT(S$10, " - ", $Y87), 'Time Entries'!$D$12:$D$1011)+SUMIF('Time Entries'!$T$12:$T$1011, _xlfn.CONCAT(S$10, " - ", $Y87), 'Time Entries'!$F$12:$F$1011)+SUMIF('Time Entries'!$U$12:$U$1011, _xlfn.CONCAT(S$10, " - ", $Y87), 'Time Entries'!$H$12:$H$1011)+SUMIF('Time Entries'!$V$12:$V$1011, _xlfn.CONCAT(S$10, " - ", $Y87), 'Time Entries'!$J$12:$J$1011))</f>
        <v/>
      </c>
      <c r="T87" s="24" t="str">
        <f>IF(OR($B87="", $C87=""), "", SUMIF('Time Entries'!$S$12:$S$1011, _xlfn.CONCAT(T$10, " - ", $Y87), 'Time Entries'!$D$12:$D$1011)+SUMIF('Time Entries'!$T$12:$T$1011, _xlfn.CONCAT(T$10, " - ", $Y87), 'Time Entries'!$F$12:$F$1011)+SUMIF('Time Entries'!$U$12:$U$1011, _xlfn.CONCAT(T$10, " - ", $Y87), 'Time Entries'!$H$12:$H$1011)+SUMIF('Time Entries'!$V$12:$V$1011, _xlfn.CONCAT(T$10, " - ", $Y87), 'Time Entries'!$J$12:$J$1011))</f>
        <v/>
      </c>
      <c r="U87" s="48"/>
      <c r="W87" s="17" t="str">
        <f t="shared" si="11"/>
        <v/>
      </c>
      <c r="Y87" s="17" t="str">
        <f t="shared" si="12"/>
        <v/>
      </c>
      <c r="AD87" s="17" t="str">
        <f t="shared" si="13"/>
        <v/>
      </c>
      <c r="AF87" s="17" t="str">
        <f t="shared" si="14"/>
        <v/>
      </c>
      <c r="AH87" s="17" t="str">
        <f>IF($B87="", "", IF(COUNTIF($B$12:$B87, $B87)&gt;1, "", $B87))</f>
        <v/>
      </c>
      <c r="AI87" s="17" t="str">
        <f>IF($AH87="", "", COUNTIF($AH$12:$AH$261, "&lt;"&amp;$AH87)+1+COUNTIF($AH$12:$AH87, $AH87)-1-$AH$10)</f>
        <v/>
      </c>
      <c r="AK87" s="17" t="str">
        <f t="shared" si="15"/>
        <v/>
      </c>
      <c r="AL87" s="17" t="str">
        <f>IF($AK87="", "", COUNTIF($AK$12:$AK$261, "&lt;"&amp;$AK87)+1+COUNTIF($AK$12:$AK87, $AK87)-1-$AK$10)</f>
        <v/>
      </c>
    </row>
    <row r="88" spans="1:38" x14ac:dyDescent="0.25">
      <c r="A88" s="48"/>
      <c r="B88" s="57"/>
      <c r="C88" s="58"/>
      <c r="D88" s="59"/>
      <c r="E88" s="48"/>
      <c r="F88" s="27" t="str">
        <f t="shared" si="9"/>
        <v/>
      </c>
      <c r="G88" s="27" t="str">
        <f t="shared" si="10"/>
        <v/>
      </c>
      <c r="H88" s="48"/>
      <c r="I88" s="31" t="str">
        <f>IF(OR($B88="", $C88=""), "", SUMIF('Time Entries'!$S$12:$S$1011, _xlfn.CONCAT(I$10, " - ", $Y88), 'Time Entries'!$D$12:$D$1011)+SUMIF('Time Entries'!$T$12:$T$1011, _xlfn.CONCAT(I$10, " - ", $Y88), 'Time Entries'!$F$12:$F$1011)+SUMIF('Time Entries'!$U$12:$U$1011, _xlfn.CONCAT(I$10, " - ", $Y88), 'Time Entries'!$H$12:$H$1011)+SUMIF('Time Entries'!$V$12:$V$1011, _xlfn.CONCAT(I$10, " - ", $Y88), 'Time Entries'!$J$12:$J$1011))</f>
        <v/>
      </c>
      <c r="J88" s="22" t="str">
        <f>IF(OR($B88="", $C88=""), "", SUMIF('Time Entries'!$S$12:$S$1011, _xlfn.CONCAT(J$10, " - ", $Y88), 'Time Entries'!$D$12:$D$1011)+SUMIF('Time Entries'!$T$12:$T$1011, _xlfn.CONCAT(J$10, " - ", $Y88), 'Time Entries'!$F$12:$F$1011)+SUMIF('Time Entries'!$U$12:$U$1011, _xlfn.CONCAT(J$10, " - ", $Y88), 'Time Entries'!$H$12:$H$1011)+SUMIF('Time Entries'!$V$12:$V$1011, _xlfn.CONCAT(J$10, " - ", $Y88), 'Time Entries'!$J$12:$J$1011))</f>
        <v/>
      </c>
      <c r="K88" s="22" t="str">
        <f>IF(OR($B88="", $C88=""), "", SUMIF('Time Entries'!$S$12:$S$1011, _xlfn.CONCAT(K$10, " - ", $Y88), 'Time Entries'!$D$12:$D$1011)+SUMIF('Time Entries'!$T$12:$T$1011, _xlfn.CONCAT(K$10, " - ", $Y88), 'Time Entries'!$F$12:$F$1011)+SUMIF('Time Entries'!$U$12:$U$1011, _xlfn.CONCAT(K$10, " - ", $Y88), 'Time Entries'!$H$12:$H$1011)+SUMIF('Time Entries'!$V$12:$V$1011, _xlfn.CONCAT(K$10, " - ", $Y88), 'Time Entries'!$J$12:$J$1011))</f>
        <v/>
      </c>
      <c r="L88" s="22" t="str">
        <f>IF(OR($B88="", $C88=""), "", SUMIF('Time Entries'!$S$12:$S$1011, _xlfn.CONCAT(L$10, " - ", $Y88), 'Time Entries'!$D$12:$D$1011)+SUMIF('Time Entries'!$T$12:$T$1011, _xlfn.CONCAT(L$10, " - ", $Y88), 'Time Entries'!$F$12:$F$1011)+SUMIF('Time Entries'!$U$12:$U$1011, _xlfn.CONCAT(L$10, " - ", $Y88), 'Time Entries'!$H$12:$H$1011)+SUMIF('Time Entries'!$V$12:$V$1011, _xlfn.CONCAT(L$10, " - ", $Y88), 'Time Entries'!$J$12:$J$1011))</f>
        <v/>
      </c>
      <c r="M88" s="22" t="str">
        <f>IF(OR($B88="", $C88=""), "", SUMIF('Time Entries'!$S$12:$S$1011, _xlfn.CONCAT(M$10, " - ", $Y88), 'Time Entries'!$D$12:$D$1011)+SUMIF('Time Entries'!$T$12:$T$1011, _xlfn.CONCAT(M$10, " - ", $Y88), 'Time Entries'!$F$12:$F$1011)+SUMIF('Time Entries'!$U$12:$U$1011, _xlfn.CONCAT(M$10, " - ", $Y88), 'Time Entries'!$H$12:$H$1011)+SUMIF('Time Entries'!$V$12:$V$1011, _xlfn.CONCAT(M$10, " - ", $Y88), 'Time Entries'!$J$12:$J$1011))</f>
        <v/>
      </c>
      <c r="N88" s="22" t="str">
        <f>IF(OR($B88="", $C88=""), "", SUMIF('Time Entries'!$S$12:$S$1011, _xlfn.CONCAT(N$10, " - ", $Y88), 'Time Entries'!$D$12:$D$1011)+SUMIF('Time Entries'!$T$12:$T$1011, _xlfn.CONCAT(N$10, " - ", $Y88), 'Time Entries'!$F$12:$F$1011)+SUMIF('Time Entries'!$U$12:$U$1011, _xlfn.CONCAT(N$10, " - ", $Y88), 'Time Entries'!$H$12:$H$1011)+SUMIF('Time Entries'!$V$12:$V$1011, _xlfn.CONCAT(N$10, " - ", $Y88), 'Time Entries'!$J$12:$J$1011))</f>
        <v/>
      </c>
      <c r="O88" s="22" t="str">
        <f>IF(OR($B88="", $C88=""), "", SUMIF('Time Entries'!$S$12:$S$1011, _xlfn.CONCAT(O$10, " - ", $Y88), 'Time Entries'!$D$12:$D$1011)+SUMIF('Time Entries'!$T$12:$T$1011, _xlfn.CONCAT(O$10, " - ", $Y88), 'Time Entries'!$F$12:$F$1011)+SUMIF('Time Entries'!$U$12:$U$1011, _xlfn.CONCAT(O$10, " - ", $Y88), 'Time Entries'!$H$12:$H$1011)+SUMIF('Time Entries'!$V$12:$V$1011, _xlfn.CONCAT(O$10, " - ", $Y88), 'Time Entries'!$J$12:$J$1011))</f>
        <v/>
      </c>
      <c r="P88" s="22" t="str">
        <f>IF(OR($B88="", $C88=""), "", SUMIF('Time Entries'!$S$12:$S$1011, _xlfn.CONCAT(P$10, " - ", $Y88), 'Time Entries'!$D$12:$D$1011)+SUMIF('Time Entries'!$T$12:$T$1011, _xlfn.CONCAT(P$10, " - ", $Y88), 'Time Entries'!$F$12:$F$1011)+SUMIF('Time Entries'!$U$12:$U$1011, _xlfn.CONCAT(P$10, " - ", $Y88), 'Time Entries'!$H$12:$H$1011)+SUMIF('Time Entries'!$V$12:$V$1011, _xlfn.CONCAT(P$10, " - ", $Y88), 'Time Entries'!$J$12:$J$1011))</f>
        <v/>
      </c>
      <c r="Q88" s="22" t="str">
        <f>IF(OR($B88="", $C88=""), "", SUMIF('Time Entries'!$S$12:$S$1011, _xlfn.CONCAT(Q$10, " - ", $Y88), 'Time Entries'!$D$12:$D$1011)+SUMIF('Time Entries'!$T$12:$T$1011, _xlfn.CONCAT(Q$10, " - ", $Y88), 'Time Entries'!$F$12:$F$1011)+SUMIF('Time Entries'!$U$12:$U$1011, _xlfn.CONCAT(Q$10, " - ", $Y88), 'Time Entries'!$H$12:$H$1011)+SUMIF('Time Entries'!$V$12:$V$1011, _xlfn.CONCAT(Q$10, " - ", $Y88), 'Time Entries'!$J$12:$J$1011))</f>
        <v/>
      </c>
      <c r="R88" s="22" t="str">
        <f>IF(OR($B88="", $C88=""), "", SUMIF('Time Entries'!$S$12:$S$1011, _xlfn.CONCAT(R$10, " - ", $Y88), 'Time Entries'!$D$12:$D$1011)+SUMIF('Time Entries'!$T$12:$T$1011, _xlfn.CONCAT(R$10, " - ", $Y88), 'Time Entries'!$F$12:$F$1011)+SUMIF('Time Entries'!$U$12:$U$1011, _xlfn.CONCAT(R$10, " - ", $Y88), 'Time Entries'!$H$12:$H$1011)+SUMIF('Time Entries'!$V$12:$V$1011, _xlfn.CONCAT(R$10, " - ", $Y88), 'Time Entries'!$J$12:$J$1011))</f>
        <v/>
      </c>
      <c r="S88" s="22" t="str">
        <f>IF(OR($B88="", $C88=""), "", SUMIF('Time Entries'!$S$12:$S$1011, _xlfn.CONCAT(S$10, " - ", $Y88), 'Time Entries'!$D$12:$D$1011)+SUMIF('Time Entries'!$T$12:$T$1011, _xlfn.CONCAT(S$10, " - ", $Y88), 'Time Entries'!$F$12:$F$1011)+SUMIF('Time Entries'!$U$12:$U$1011, _xlfn.CONCAT(S$10, " - ", $Y88), 'Time Entries'!$H$12:$H$1011)+SUMIF('Time Entries'!$V$12:$V$1011, _xlfn.CONCAT(S$10, " - ", $Y88), 'Time Entries'!$J$12:$J$1011))</f>
        <v/>
      </c>
      <c r="T88" s="24" t="str">
        <f>IF(OR($B88="", $C88=""), "", SUMIF('Time Entries'!$S$12:$S$1011, _xlfn.CONCAT(T$10, " - ", $Y88), 'Time Entries'!$D$12:$D$1011)+SUMIF('Time Entries'!$T$12:$T$1011, _xlfn.CONCAT(T$10, " - ", $Y88), 'Time Entries'!$F$12:$F$1011)+SUMIF('Time Entries'!$U$12:$U$1011, _xlfn.CONCAT(T$10, " - ", $Y88), 'Time Entries'!$H$12:$H$1011)+SUMIF('Time Entries'!$V$12:$V$1011, _xlfn.CONCAT(T$10, " - ", $Y88), 'Time Entries'!$J$12:$J$1011))</f>
        <v/>
      </c>
      <c r="U88" s="48"/>
      <c r="W88" s="17" t="str">
        <f t="shared" si="11"/>
        <v/>
      </c>
      <c r="Y88" s="17" t="str">
        <f t="shared" si="12"/>
        <v/>
      </c>
      <c r="AD88" s="17" t="str">
        <f t="shared" si="13"/>
        <v/>
      </c>
      <c r="AF88" s="17" t="str">
        <f t="shared" si="14"/>
        <v/>
      </c>
      <c r="AH88" s="17" t="str">
        <f>IF($B88="", "", IF(COUNTIF($B$12:$B88, $B88)&gt;1, "", $B88))</f>
        <v/>
      </c>
      <c r="AI88" s="17" t="str">
        <f>IF($AH88="", "", COUNTIF($AH$12:$AH$261, "&lt;"&amp;$AH88)+1+COUNTIF($AH$12:$AH88, $AH88)-1-$AH$10)</f>
        <v/>
      </c>
      <c r="AK88" s="17" t="str">
        <f t="shared" si="15"/>
        <v/>
      </c>
      <c r="AL88" s="17" t="str">
        <f>IF($AK88="", "", COUNTIF($AK$12:$AK$261, "&lt;"&amp;$AK88)+1+COUNTIF($AK$12:$AK88, $AK88)-1-$AK$10)</f>
        <v/>
      </c>
    </row>
    <row r="89" spans="1:38" x14ac:dyDescent="0.25">
      <c r="A89" s="48"/>
      <c r="B89" s="57"/>
      <c r="C89" s="58"/>
      <c r="D89" s="59"/>
      <c r="E89" s="48"/>
      <c r="F89" s="27" t="str">
        <f t="shared" si="9"/>
        <v/>
      </c>
      <c r="G89" s="27" t="str">
        <f t="shared" si="10"/>
        <v/>
      </c>
      <c r="H89" s="48"/>
      <c r="I89" s="31" t="str">
        <f>IF(OR($B89="", $C89=""), "", SUMIF('Time Entries'!$S$12:$S$1011, _xlfn.CONCAT(I$10, " - ", $Y89), 'Time Entries'!$D$12:$D$1011)+SUMIF('Time Entries'!$T$12:$T$1011, _xlfn.CONCAT(I$10, " - ", $Y89), 'Time Entries'!$F$12:$F$1011)+SUMIF('Time Entries'!$U$12:$U$1011, _xlfn.CONCAT(I$10, " - ", $Y89), 'Time Entries'!$H$12:$H$1011)+SUMIF('Time Entries'!$V$12:$V$1011, _xlfn.CONCAT(I$10, " - ", $Y89), 'Time Entries'!$J$12:$J$1011))</f>
        <v/>
      </c>
      <c r="J89" s="22" t="str">
        <f>IF(OR($B89="", $C89=""), "", SUMIF('Time Entries'!$S$12:$S$1011, _xlfn.CONCAT(J$10, " - ", $Y89), 'Time Entries'!$D$12:$D$1011)+SUMIF('Time Entries'!$T$12:$T$1011, _xlfn.CONCAT(J$10, " - ", $Y89), 'Time Entries'!$F$12:$F$1011)+SUMIF('Time Entries'!$U$12:$U$1011, _xlfn.CONCAT(J$10, " - ", $Y89), 'Time Entries'!$H$12:$H$1011)+SUMIF('Time Entries'!$V$12:$V$1011, _xlfn.CONCAT(J$10, " - ", $Y89), 'Time Entries'!$J$12:$J$1011))</f>
        <v/>
      </c>
      <c r="K89" s="22" t="str">
        <f>IF(OR($B89="", $C89=""), "", SUMIF('Time Entries'!$S$12:$S$1011, _xlfn.CONCAT(K$10, " - ", $Y89), 'Time Entries'!$D$12:$D$1011)+SUMIF('Time Entries'!$T$12:$T$1011, _xlfn.CONCAT(K$10, " - ", $Y89), 'Time Entries'!$F$12:$F$1011)+SUMIF('Time Entries'!$U$12:$U$1011, _xlfn.CONCAT(K$10, " - ", $Y89), 'Time Entries'!$H$12:$H$1011)+SUMIF('Time Entries'!$V$12:$V$1011, _xlfn.CONCAT(K$10, " - ", $Y89), 'Time Entries'!$J$12:$J$1011))</f>
        <v/>
      </c>
      <c r="L89" s="22" t="str">
        <f>IF(OR($B89="", $C89=""), "", SUMIF('Time Entries'!$S$12:$S$1011, _xlfn.CONCAT(L$10, " - ", $Y89), 'Time Entries'!$D$12:$D$1011)+SUMIF('Time Entries'!$T$12:$T$1011, _xlfn.CONCAT(L$10, " - ", $Y89), 'Time Entries'!$F$12:$F$1011)+SUMIF('Time Entries'!$U$12:$U$1011, _xlfn.CONCAT(L$10, " - ", $Y89), 'Time Entries'!$H$12:$H$1011)+SUMIF('Time Entries'!$V$12:$V$1011, _xlfn.CONCAT(L$10, " - ", $Y89), 'Time Entries'!$J$12:$J$1011))</f>
        <v/>
      </c>
      <c r="M89" s="22" t="str">
        <f>IF(OR($B89="", $C89=""), "", SUMIF('Time Entries'!$S$12:$S$1011, _xlfn.CONCAT(M$10, " - ", $Y89), 'Time Entries'!$D$12:$D$1011)+SUMIF('Time Entries'!$T$12:$T$1011, _xlfn.CONCAT(M$10, " - ", $Y89), 'Time Entries'!$F$12:$F$1011)+SUMIF('Time Entries'!$U$12:$U$1011, _xlfn.CONCAT(M$10, " - ", $Y89), 'Time Entries'!$H$12:$H$1011)+SUMIF('Time Entries'!$V$12:$V$1011, _xlfn.CONCAT(M$10, " - ", $Y89), 'Time Entries'!$J$12:$J$1011))</f>
        <v/>
      </c>
      <c r="N89" s="22" t="str">
        <f>IF(OR($B89="", $C89=""), "", SUMIF('Time Entries'!$S$12:$S$1011, _xlfn.CONCAT(N$10, " - ", $Y89), 'Time Entries'!$D$12:$D$1011)+SUMIF('Time Entries'!$T$12:$T$1011, _xlfn.CONCAT(N$10, " - ", $Y89), 'Time Entries'!$F$12:$F$1011)+SUMIF('Time Entries'!$U$12:$U$1011, _xlfn.CONCAT(N$10, " - ", $Y89), 'Time Entries'!$H$12:$H$1011)+SUMIF('Time Entries'!$V$12:$V$1011, _xlfn.CONCAT(N$10, " - ", $Y89), 'Time Entries'!$J$12:$J$1011))</f>
        <v/>
      </c>
      <c r="O89" s="22" t="str">
        <f>IF(OR($B89="", $C89=""), "", SUMIF('Time Entries'!$S$12:$S$1011, _xlfn.CONCAT(O$10, " - ", $Y89), 'Time Entries'!$D$12:$D$1011)+SUMIF('Time Entries'!$T$12:$T$1011, _xlfn.CONCAT(O$10, " - ", $Y89), 'Time Entries'!$F$12:$F$1011)+SUMIF('Time Entries'!$U$12:$U$1011, _xlfn.CONCAT(O$10, " - ", $Y89), 'Time Entries'!$H$12:$H$1011)+SUMIF('Time Entries'!$V$12:$V$1011, _xlfn.CONCAT(O$10, " - ", $Y89), 'Time Entries'!$J$12:$J$1011))</f>
        <v/>
      </c>
      <c r="P89" s="22" t="str">
        <f>IF(OR($B89="", $C89=""), "", SUMIF('Time Entries'!$S$12:$S$1011, _xlfn.CONCAT(P$10, " - ", $Y89), 'Time Entries'!$D$12:$D$1011)+SUMIF('Time Entries'!$T$12:$T$1011, _xlfn.CONCAT(P$10, " - ", $Y89), 'Time Entries'!$F$12:$F$1011)+SUMIF('Time Entries'!$U$12:$U$1011, _xlfn.CONCAT(P$10, " - ", $Y89), 'Time Entries'!$H$12:$H$1011)+SUMIF('Time Entries'!$V$12:$V$1011, _xlfn.CONCAT(P$10, " - ", $Y89), 'Time Entries'!$J$12:$J$1011))</f>
        <v/>
      </c>
      <c r="Q89" s="22" t="str">
        <f>IF(OR($B89="", $C89=""), "", SUMIF('Time Entries'!$S$12:$S$1011, _xlfn.CONCAT(Q$10, " - ", $Y89), 'Time Entries'!$D$12:$D$1011)+SUMIF('Time Entries'!$T$12:$T$1011, _xlfn.CONCAT(Q$10, " - ", $Y89), 'Time Entries'!$F$12:$F$1011)+SUMIF('Time Entries'!$U$12:$U$1011, _xlfn.CONCAT(Q$10, " - ", $Y89), 'Time Entries'!$H$12:$H$1011)+SUMIF('Time Entries'!$V$12:$V$1011, _xlfn.CONCAT(Q$10, " - ", $Y89), 'Time Entries'!$J$12:$J$1011))</f>
        <v/>
      </c>
      <c r="R89" s="22" t="str">
        <f>IF(OR($B89="", $C89=""), "", SUMIF('Time Entries'!$S$12:$S$1011, _xlfn.CONCAT(R$10, " - ", $Y89), 'Time Entries'!$D$12:$D$1011)+SUMIF('Time Entries'!$T$12:$T$1011, _xlfn.CONCAT(R$10, " - ", $Y89), 'Time Entries'!$F$12:$F$1011)+SUMIF('Time Entries'!$U$12:$U$1011, _xlfn.CONCAT(R$10, " - ", $Y89), 'Time Entries'!$H$12:$H$1011)+SUMIF('Time Entries'!$V$12:$V$1011, _xlfn.CONCAT(R$10, " - ", $Y89), 'Time Entries'!$J$12:$J$1011))</f>
        <v/>
      </c>
      <c r="S89" s="22" t="str">
        <f>IF(OR($B89="", $C89=""), "", SUMIF('Time Entries'!$S$12:$S$1011, _xlfn.CONCAT(S$10, " - ", $Y89), 'Time Entries'!$D$12:$D$1011)+SUMIF('Time Entries'!$T$12:$T$1011, _xlfn.CONCAT(S$10, " - ", $Y89), 'Time Entries'!$F$12:$F$1011)+SUMIF('Time Entries'!$U$12:$U$1011, _xlfn.CONCAT(S$10, " - ", $Y89), 'Time Entries'!$H$12:$H$1011)+SUMIF('Time Entries'!$V$12:$V$1011, _xlfn.CONCAT(S$10, " - ", $Y89), 'Time Entries'!$J$12:$J$1011))</f>
        <v/>
      </c>
      <c r="T89" s="24" t="str">
        <f>IF(OR($B89="", $C89=""), "", SUMIF('Time Entries'!$S$12:$S$1011, _xlfn.CONCAT(T$10, " - ", $Y89), 'Time Entries'!$D$12:$D$1011)+SUMIF('Time Entries'!$T$12:$T$1011, _xlfn.CONCAT(T$10, " - ", $Y89), 'Time Entries'!$F$12:$F$1011)+SUMIF('Time Entries'!$U$12:$U$1011, _xlfn.CONCAT(T$10, " - ", $Y89), 'Time Entries'!$H$12:$H$1011)+SUMIF('Time Entries'!$V$12:$V$1011, _xlfn.CONCAT(T$10, " - ", $Y89), 'Time Entries'!$J$12:$J$1011))</f>
        <v/>
      </c>
      <c r="U89" s="48"/>
      <c r="W89" s="17" t="str">
        <f t="shared" si="11"/>
        <v/>
      </c>
      <c r="Y89" s="17" t="str">
        <f t="shared" si="12"/>
        <v/>
      </c>
      <c r="AD89" s="17" t="str">
        <f t="shared" si="13"/>
        <v/>
      </c>
      <c r="AF89" s="17" t="str">
        <f t="shared" si="14"/>
        <v/>
      </c>
      <c r="AH89" s="17" t="str">
        <f>IF($B89="", "", IF(COUNTIF($B$12:$B89, $B89)&gt;1, "", $B89))</f>
        <v/>
      </c>
      <c r="AI89" s="17" t="str">
        <f>IF($AH89="", "", COUNTIF($AH$12:$AH$261, "&lt;"&amp;$AH89)+1+COUNTIF($AH$12:$AH89, $AH89)-1-$AH$10)</f>
        <v/>
      </c>
      <c r="AK89" s="17" t="str">
        <f t="shared" si="15"/>
        <v/>
      </c>
      <c r="AL89" s="17" t="str">
        <f>IF($AK89="", "", COUNTIF($AK$12:$AK$261, "&lt;"&amp;$AK89)+1+COUNTIF($AK$12:$AK89, $AK89)-1-$AK$10)</f>
        <v/>
      </c>
    </row>
    <row r="90" spans="1:38" x14ac:dyDescent="0.25">
      <c r="A90" s="48"/>
      <c r="B90" s="57"/>
      <c r="C90" s="58"/>
      <c r="D90" s="59"/>
      <c r="E90" s="48"/>
      <c r="F90" s="27" t="str">
        <f t="shared" si="9"/>
        <v/>
      </c>
      <c r="G90" s="27" t="str">
        <f t="shared" si="10"/>
        <v/>
      </c>
      <c r="H90" s="48"/>
      <c r="I90" s="31" t="str">
        <f>IF(OR($B90="", $C90=""), "", SUMIF('Time Entries'!$S$12:$S$1011, _xlfn.CONCAT(I$10, " - ", $Y90), 'Time Entries'!$D$12:$D$1011)+SUMIF('Time Entries'!$T$12:$T$1011, _xlfn.CONCAT(I$10, " - ", $Y90), 'Time Entries'!$F$12:$F$1011)+SUMIF('Time Entries'!$U$12:$U$1011, _xlfn.CONCAT(I$10, " - ", $Y90), 'Time Entries'!$H$12:$H$1011)+SUMIF('Time Entries'!$V$12:$V$1011, _xlfn.CONCAT(I$10, " - ", $Y90), 'Time Entries'!$J$12:$J$1011))</f>
        <v/>
      </c>
      <c r="J90" s="22" t="str">
        <f>IF(OR($B90="", $C90=""), "", SUMIF('Time Entries'!$S$12:$S$1011, _xlfn.CONCAT(J$10, " - ", $Y90), 'Time Entries'!$D$12:$D$1011)+SUMIF('Time Entries'!$T$12:$T$1011, _xlfn.CONCAT(J$10, " - ", $Y90), 'Time Entries'!$F$12:$F$1011)+SUMIF('Time Entries'!$U$12:$U$1011, _xlfn.CONCAT(J$10, " - ", $Y90), 'Time Entries'!$H$12:$H$1011)+SUMIF('Time Entries'!$V$12:$V$1011, _xlfn.CONCAT(J$10, " - ", $Y90), 'Time Entries'!$J$12:$J$1011))</f>
        <v/>
      </c>
      <c r="K90" s="22" t="str">
        <f>IF(OR($B90="", $C90=""), "", SUMIF('Time Entries'!$S$12:$S$1011, _xlfn.CONCAT(K$10, " - ", $Y90), 'Time Entries'!$D$12:$D$1011)+SUMIF('Time Entries'!$T$12:$T$1011, _xlfn.CONCAT(K$10, " - ", $Y90), 'Time Entries'!$F$12:$F$1011)+SUMIF('Time Entries'!$U$12:$U$1011, _xlfn.CONCAT(K$10, " - ", $Y90), 'Time Entries'!$H$12:$H$1011)+SUMIF('Time Entries'!$V$12:$V$1011, _xlfn.CONCAT(K$10, " - ", $Y90), 'Time Entries'!$J$12:$J$1011))</f>
        <v/>
      </c>
      <c r="L90" s="22" t="str">
        <f>IF(OR($B90="", $C90=""), "", SUMIF('Time Entries'!$S$12:$S$1011, _xlfn.CONCAT(L$10, " - ", $Y90), 'Time Entries'!$D$12:$D$1011)+SUMIF('Time Entries'!$T$12:$T$1011, _xlfn.CONCAT(L$10, " - ", $Y90), 'Time Entries'!$F$12:$F$1011)+SUMIF('Time Entries'!$U$12:$U$1011, _xlfn.CONCAT(L$10, " - ", $Y90), 'Time Entries'!$H$12:$H$1011)+SUMIF('Time Entries'!$V$12:$V$1011, _xlfn.CONCAT(L$10, " - ", $Y90), 'Time Entries'!$J$12:$J$1011))</f>
        <v/>
      </c>
      <c r="M90" s="22" t="str">
        <f>IF(OR($B90="", $C90=""), "", SUMIF('Time Entries'!$S$12:$S$1011, _xlfn.CONCAT(M$10, " - ", $Y90), 'Time Entries'!$D$12:$D$1011)+SUMIF('Time Entries'!$T$12:$T$1011, _xlfn.CONCAT(M$10, " - ", $Y90), 'Time Entries'!$F$12:$F$1011)+SUMIF('Time Entries'!$U$12:$U$1011, _xlfn.CONCAT(M$10, " - ", $Y90), 'Time Entries'!$H$12:$H$1011)+SUMIF('Time Entries'!$V$12:$V$1011, _xlfn.CONCAT(M$10, " - ", $Y90), 'Time Entries'!$J$12:$J$1011))</f>
        <v/>
      </c>
      <c r="N90" s="22" t="str">
        <f>IF(OR($B90="", $C90=""), "", SUMIF('Time Entries'!$S$12:$S$1011, _xlfn.CONCAT(N$10, " - ", $Y90), 'Time Entries'!$D$12:$D$1011)+SUMIF('Time Entries'!$T$12:$T$1011, _xlfn.CONCAT(N$10, " - ", $Y90), 'Time Entries'!$F$12:$F$1011)+SUMIF('Time Entries'!$U$12:$U$1011, _xlfn.CONCAT(N$10, " - ", $Y90), 'Time Entries'!$H$12:$H$1011)+SUMIF('Time Entries'!$V$12:$V$1011, _xlfn.CONCAT(N$10, " - ", $Y90), 'Time Entries'!$J$12:$J$1011))</f>
        <v/>
      </c>
      <c r="O90" s="22" t="str">
        <f>IF(OR($B90="", $C90=""), "", SUMIF('Time Entries'!$S$12:$S$1011, _xlfn.CONCAT(O$10, " - ", $Y90), 'Time Entries'!$D$12:$D$1011)+SUMIF('Time Entries'!$T$12:$T$1011, _xlfn.CONCAT(O$10, " - ", $Y90), 'Time Entries'!$F$12:$F$1011)+SUMIF('Time Entries'!$U$12:$U$1011, _xlfn.CONCAT(O$10, " - ", $Y90), 'Time Entries'!$H$12:$H$1011)+SUMIF('Time Entries'!$V$12:$V$1011, _xlfn.CONCAT(O$10, " - ", $Y90), 'Time Entries'!$J$12:$J$1011))</f>
        <v/>
      </c>
      <c r="P90" s="22" t="str">
        <f>IF(OR($B90="", $C90=""), "", SUMIF('Time Entries'!$S$12:$S$1011, _xlfn.CONCAT(P$10, " - ", $Y90), 'Time Entries'!$D$12:$D$1011)+SUMIF('Time Entries'!$T$12:$T$1011, _xlfn.CONCAT(P$10, " - ", $Y90), 'Time Entries'!$F$12:$F$1011)+SUMIF('Time Entries'!$U$12:$U$1011, _xlfn.CONCAT(P$10, " - ", $Y90), 'Time Entries'!$H$12:$H$1011)+SUMIF('Time Entries'!$V$12:$V$1011, _xlfn.CONCAT(P$10, " - ", $Y90), 'Time Entries'!$J$12:$J$1011))</f>
        <v/>
      </c>
      <c r="Q90" s="22" t="str">
        <f>IF(OR($B90="", $C90=""), "", SUMIF('Time Entries'!$S$12:$S$1011, _xlfn.CONCAT(Q$10, " - ", $Y90), 'Time Entries'!$D$12:$D$1011)+SUMIF('Time Entries'!$T$12:$T$1011, _xlfn.CONCAT(Q$10, " - ", $Y90), 'Time Entries'!$F$12:$F$1011)+SUMIF('Time Entries'!$U$12:$U$1011, _xlfn.CONCAT(Q$10, " - ", $Y90), 'Time Entries'!$H$12:$H$1011)+SUMIF('Time Entries'!$V$12:$V$1011, _xlfn.CONCAT(Q$10, " - ", $Y90), 'Time Entries'!$J$12:$J$1011))</f>
        <v/>
      </c>
      <c r="R90" s="22" t="str">
        <f>IF(OR($B90="", $C90=""), "", SUMIF('Time Entries'!$S$12:$S$1011, _xlfn.CONCAT(R$10, " - ", $Y90), 'Time Entries'!$D$12:$D$1011)+SUMIF('Time Entries'!$T$12:$T$1011, _xlfn.CONCAT(R$10, " - ", $Y90), 'Time Entries'!$F$12:$F$1011)+SUMIF('Time Entries'!$U$12:$U$1011, _xlfn.CONCAT(R$10, " - ", $Y90), 'Time Entries'!$H$12:$H$1011)+SUMIF('Time Entries'!$V$12:$V$1011, _xlfn.CONCAT(R$10, " - ", $Y90), 'Time Entries'!$J$12:$J$1011))</f>
        <v/>
      </c>
      <c r="S90" s="22" t="str">
        <f>IF(OR($B90="", $C90=""), "", SUMIF('Time Entries'!$S$12:$S$1011, _xlfn.CONCAT(S$10, " - ", $Y90), 'Time Entries'!$D$12:$D$1011)+SUMIF('Time Entries'!$T$12:$T$1011, _xlfn.CONCAT(S$10, " - ", $Y90), 'Time Entries'!$F$12:$F$1011)+SUMIF('Time Entries'!$U$12:$U$1011, _xlfn.CONCAT(S$10, " - ", $Y90), 'Time Entries'!$H$12:$H$1011)+SUMIF('Time Entries'!$V$12:$V$1011, _xlfn.CONCAT(S$10, " - ", $Y90), 'Time Entries'!$J$12:$J$1011))</f>
        <v/>
      </c>
      <c r="T90" s="24" t="str">
        <f>IF(OR($B90="", $C90=""), "", SUMIF('Time Entries'!$S$12:$S$1011, _xlfn.CONCAT(T$10, " - ", $Y90), 'Time Entries'!$D$12:$D$1011)+SUMIF('Time Entries'!$T$12:$T$1011, _xlfn.CONCAT(T$10, " - ", $Y90), 'Time Entries'!$F$12:$F$1011)+SUMIF('Time Entries'!$U$12:$U$1011, _xlfn.CONCAT(T$10, " - ", $Y90), 'Time Entries'!$H$12:$H$1011)+SUMIF('Time Entries'!$V$12:$V$1011, _xlfn.CONCAT(T$10, " - ", $Y90), 'Time Entries'!$J$12:$J$1011))</f>
        <v/>
      </c>
      <c r="U90" s="48"/>
      <c r="W90" s="17" t="str">
        <f t="shared" si="11"/>
        <v/>
      </c>
      <c r="Y90" s="17" t="str">
        <f t="shared" si="12"/>
        <v/>
      </c>
      <c r="AD90" s="17" t="str">
        <f t="shared" si="13"/>
        <v/>
      </c>
      <c r="AF90" s="17" t="str">
        <f t="shared" si="14"/>
        <v/>
      </c>
      <c r="AH90" s="17" t="str">
        <f>IF($B90="", "", IF(COUNTIF($B$12:$B90, $B90)&gt;1, "", $B90))</f>
        <v/>
      </c>
      <c r="AI90" s="17" t="str">
        <f>IF($AH90="", "", COUNTIF($AH$12:$AH$261, "&lt;"&amp;$AH90)+1+COUNTIF($AH$12:$AH90, $AH90)-1-$AH$10)</f>
        <v/>
      </c>
      <c r="AK90" s="17" t="str">
        <f t="shared" si="15"/>
        <v/>
      </c>
      <c r="AL90" s="17" t="str">
        <f>IF($AK90="", "", COUNTIF($AK$12:$AK$261, "&lt;"&amp;$AK90)+1+COUNTIF($AK$12:$AK90, $AK90)-1-$AK$10)</f>
        <v/>
      </c>
    </row>
    <row r="91" spans="1:38" x14ac:dyDescent="0.25">
      <c r="A91" s="48"/>
      <c r="B91" s="57"/>
      <c r="C91" s="58"/>
      <c r="D91" s="59"/>
      <c r="E91" s="48"/>
      <c r="F91" s="27" t="str">
        <f t="shared" si="9"/>
        <v/>
      </c>
      <c r="G91" s="27" t="str">
        <f t="shared" si="10"/>
        <v/>
      </c>
      <c r="H91" s="48"/>
      <c r="I91" s="31" t="str">
        <f>IF(OR($B91="", $C91=""), "", SUMIF('Time Entries'!$S$12:$S$1011, _xlfn.CONCAT(I$10, " - ", $Y91), 'Time Entries'!$D$12:$D$1011)+SUMIF('Time Entries'!$T$12:$T$1011, _xlfn.CONCAT(I$10, " - ", $Y91), 'Time Entries'!$F$12:$F$1011)+SUMIF('Time Entries'!$U$12:$U$1011, _xlfn.CONCAT(I$10, " - ", $Y91), 'Time Entries'!$H$12:$H$1011)+SUMIF('Time Entries'!$V$12:$V$1011, _xlfn.CONCAT(I$10, " - ", $Y91), 'Time Entries'!$J$12:$J$1011))</f>
        <v/>
      </c>
      <c r="J91" s="22" t="str">
        <f>IF(OR($B91="", $C91=""), "", SUMIF('Time Entries'!$S$12:$S$1011, _xlfn.CONCAT(J$10, " - ", $Y91), 'Time Entries'!$D$12:$D$1011)+SUMIF('Time Entries'!$T$12:$T$1011, _xlfn.CONCAT(J$10, " - ", $Y91), 'Time Entries'!$F$12:$F$1011)+SUMIF('Time Entries'!$U$12:$U$1011, _xlfn.CONCAT(J$10, " - ", $Y91), 'Time Entries'!$H$12:$H$1011)+SUMIF('Time Entries'!$V$12:$V$1011, _xlfn.CONCAT(J$10, " - ", $Y91), 'Time Entries'!$J$12:$J$1011))</f>
        <v/>
      </c>
      <c r="K91" s="22" t="str">
        <f>IF(OR($B91="", $C91=""), "", SUMIF('Time Entries'!$S$12:$S$1011, _xlfn.CONCAT(K$10, " - ", $Y91), 'Time Entries'!$D$12:$D$1011)+SUMIF('Time Entries'!$T$12:$T$1011, _xlfn.CONCAT(K$10, " - ", $Y91), 'Time Entries'!$F$12:$F$1011)+SUMIF('Time Entries'!$U$12:$U$1011, _xlfn.CONCAT(K$10, " - ", $Y91), 'Time Entries'!$H$12:$H$1011)+SUMIF('Time Entries'!$V$12:$V$1011, _xlfn.CONCAT(K$10, " - ", $Y91), 'Time Entries'!$J$12:$J$1011))</f>
        <v/>
      </c>
      <c r="L91" s="22" t="str">
        <f>IF(OR($B91="", $C91=""), "", SUMIF('Time Entries'!$S$12:$S$1011, _xlfn.CONCAT(L$10, " - ", $Y91), 'Time Entries'!$D$12:$D$1011)+SUMIF('Time Entries'!$T$12:$T$1011, _xlfn.CONCAT(L$10, " - ", $Y91), 'Time Entries'!$F$12:$F$1011)+SUMIF('Time Entries'!$U$12:$U$1011, _xlfn.CONCAT(L$10, " - ", $Y91), 'Time Entries'!$H$12:$H$1011)+SUMIF('Time Entries'!$V$12:$V$1011, _xlfn.CONCAT(L$10, " - ", $Y91), 'Time Entries'!$J$12:$J$1011))</f>
        <v/>
      </c>
      <c r="M91" s="22" t="str">
        <f>IF(OR($B91="", $C91=""), "", SUMIF('Time Entries'!$S$12:$S$1011, _xlfn.CONCAT(M$10, " - ", $Y91), 'Time Entries'!$D$12:$D$1011)+SUMIF('Time Entries'!$T$12:$T$1011, _xlfn.CONCAT(M$10, " - ", $Y91), 'Time Entries'!$F$12:$F$1011)+SUMIF('Time Entries'!$U$12:$U$1011, _xlfn.CONCAT(M$10, " - ", $Y91), 'Time Entries'!$H$12:$H$1011)+SUMIF('Time Entries'!$V$12:$V$1011, _xlfn.CONCAT(M$10, " - ", $Y91), 'Time Entries'!$J$12:$J$1011))</f>
        <v/>
      </c>
      <c r="N91" s="22" t="str">
        <f>IF(OR($B91="", $C91=""), "", SUMIF('Time Entries'!$S$12:$S$1011, _xlfn.CONCAT(N$10, " - ", $Y91), 'Time Entries'!$D$12:$D$1011)+SUMIF('Time Entries'!$T$12:$T$1011, _xlfn.CONCAT(N$10, " - ", $Y91), 'Time Entries'!$F$12:$F$1011)+SUMIF('Time Entries'!$U$12:$U$1011, _xlfn.CONCAT(N$10, " - ", $Y91), 'Time Entries'!$H$12:$H$1011)+SUMIF('Time Entries'!$V$12:$V$1011, _xlfn.CONCAT(N$10, " - ", $Y91), 'Time Entries'!$J$12:$J$1011))</f>
        <v/>
      </c>
      <c r="O91" s="22" t="str">
        <f>IF(OR($B91="", $C91=""), "", SUMIF('Time Entries'!$S$12:$S$1011, _xlfn.CONCAT(O$10, " - ", $Y91), 'Time Entries'!$D$12:$D$1011)+SUMIF('Time Entries'!$T$12:$T$1011, _xlfn.CONCAT(O$10, " - ", $Y91), 'Time Entries'!$F$12:$F$1011)+SUMIF('Time Entries'!$U$12:$U$1011, _xlfn.CONCAT(O$10, " - ", $Y91), 'Time Entries'!$H$12:$H$1011)+SUMIF('Time Entries'!$V$12:$V$1011, _xlfn.CONCAT(O$10, " - ", $Y91), 'Time Entries'!$J$12:$J$1011))</f>
        <v/>
      </c>
      <c r="P91" s="22" t="str">
        <f>IF(OR($B91="", $C91=""), "", SUMIF('Time Entries'!$S$12:$S$1011, _xlfn.CONCAT(P$10, " - ", $Y91), 'Time Entries'!$D$12:$D$1011)+SUMIF('Time Entries'!$T$12:$T$1011, _xlfn.CONCAT(P$10, " - ", $Y91), 'Time Entries'!$F$12:$F$1011)+SUMIF('Time Entries'!$U$12:$U$1011, _xlfn.CONCAT(P$10, " - ", $Y91), 'Time Entries'!$H$12:$H$1011)+SUMIF('Time Entries'!$V$12:$V$1011, _xlfn.CONCAT(P$10, " - ", $Y91), 'Time Entries'!$J$12:$J$1011))</f>
        <v/>
      </c>
      <c r="Q91" s="22" t="str">
        <f>IF(OR($B91="", $C91=""), "", SUMIF('Time Entries'!$S$12:$S$1011, _xlfn.CONCAT(Q$10, " - ", $Y91), 'Time Entries'!$D$12:$D$1011)+SUMIF('Time Entries'!$T$12:$T$1011, _xlfn.CONCAT(Q$10, " - ", $Y91), 'Time Entries'!$F$12:$F$1011)+SUMIF('Time Entries'!$U$12:$U$1011, _xlfn.CONCAT(Q$10, " - ", $Y91), 'Time Entries'!$H$12:$H$1011)+SUMIF('Time Entries'!$V$12:$V$1011, _xlfn.CONCAT(Q$10, " - ", $Y91), 'Time Entries'!$J$12:$J$1011))</f>
        <v/>
      </c>
      <c r="R91" s="22" t="str">
        <f>IF(OR($B91="", $C91=""), "", SUMIF('Time Entries'!$S$12:$S$1011, _xlfn.CONCAT(R$10, " - ", $Y91), 'Time Entries'!$D$12:$D$1011)+SUMIF('Time Entries'!$T$12:$T$1011, _xlfn.CONCAT(R$10, " - ", $Y91), 'Time Entries'!$F$12:$F$1011)+SUMIF('Time Entries'!$U$12:$U$1011, _xlfn.CONCAT(R$10, " - ", $Y91), 'Time Entries'!$H$12:$H$1011)+SUMIF('Time Entries'!$V$12:$V$1011, _xlfn.CONCAT(R$10, " - ", $Y91), 'Time Entries'!$J$12:$J$1011))</f>
        <v/>
      </c>
      <c r="S91" s="22" t="str">
        <f>IF(OR($B91="", $C91=""), "", SUMIF('Time Entries'!$S$12:$S$1011, _xlfn.CONCAT(S$10, " - ", $Y91), 'Time Entries'!$D$12:$D$1011)+SUMIF('Time Entries'!$T$12:$T$1011, _xlfn.CONCAT(S$10, " - ", $Y91), 'Time Entries'!$F$12:$F$1011)+SUMIF('Time Entries'!$U$12:$U$1011, _xlfn.CONCAT(S$10, " - ", $Y91), 'Time Entries'!$H$12:$H$1011)+SUMIF('Time Entries'!$V$12:$V$1011, _xlfn.CONCAT(S$10, " - ", $Y91), 'Time Entries'!$J$12:$J$1011))</f>
        <v/>
      </c>
      <c r="T91" s="24" t="str">
        <f>IF(OR($B91="", $C91=""), "", SUMIF('Time Entries'!$S$12:$S$1011, _xlfn.CONCAT(T$10, " - ", $Y91), 'Time Entries'!$D$12:$D$1011)+SUMIF('Time Entries'!$T$12:$T$1011, _xlfn.CONCAT(T$10, " - ", $Y91), 'Time Entries'!$F$12:$F$1011)+SUMIF('Time Entries'!$U$12:$U$1011, _xlfn.CONCAT(T$10, " - ", $Y91), 'Time Entries'!$H$12:$H$1011)+SUMIF('Time Entries'!$V$12:$V$1011, _xlfn.CONCAT(T$10, " - ", $Y91), 'Time Entries'!$J$12:$J$1011))</f>
        <v/>
      </c>
      <c r="U91" s="48"/>
      <c r="W91" s="17" t="str">
        <f t="shared" si="11"/>
        <v/>
      </c>
      <c r="Y91" s="17" t="str">
        <f t="shared" si="12"/>
        <v/>
      </c>
      <c r="AD91" s="17" t="str">
        <f t="shared" si="13"/>
        <v/>
      </c>
      <c r="AF91" s="17" t="str">
        <f t="shared" si="14"/>
        <v/>
      </c>
      <c r="AH91" s="17" t="str">
        <f>IF($B91="", "", IF(COUNTIF($B$12:$B91, $B91)&gt;1, "", $B91))</f>
        <v/>
      </c>
      <c r="AI91" s="17" t="str">
        <f>IF($AH91="", "", COUNTIF($AH$12:$AH$261, "&lt;"&amp;$AH91)+1+COUNTIF($AH$12:$AH91, $AH91)-1-$AH$10)</f>
        <v/>
      </c>
      <c r="AK91" s="17" t="str">
        <f t="shared" si="15"/>
        <v/>
      </c>
      <c r="AL91" s="17" t="str">
        <f>IF($AK91="", "", COUNTIF($AK$12:$AK$261, "&lt;"&amp;$AK91)+1+COUNTIF($AK$12:$AK91, $AK91)-1-$AK$10)</f>
        <v/>
      </c>
    </row>
    <row r="92" spans="1:38" x14ac:dyDescent="0.25">
      <c r="A92" s="48"/>
      <c r="B92" s="57"/>
      <c r="C92" s="58"/>
      <c r="D92" s="59"/>
      <c r="E92" s="48"/>
      <c r="F92" s="27" t="str">
        <f t="shared" si="9"/>
        <v/>
      </c>
      <c r="G92" s="27" t="str">
        <f t="shared" si="10"/>
        <v/>
      </c>
      <c r="H92" s="48"/>
      <c r="I92" s="31" t="str">
        <f>IF(OR($B92="", $C92=""), "", SUMIF('Time Entries'!$S$12:$S$1011, _xlfn.CONCAT(I$10, " - ", $Y92), 'Time Entries'!$D$12:$D$1011)+SUMIF('Time Entries'!$T$12:$T$1011, _xlfn.CONCAT(I$10, " - ", $Y92), 'Time Entries'!$F$12:$F$1011)+SUMIF('Time Entries'!$U$12:$U$1011, _xlfn.CONCAT(I$10, " - ", $Y92), 'Time Entries'!$H$12:$H$1011)+SUMIF('Time Entries'!$V$12:$V$1011, _xlfn.CONCAT(I$10, " - ", $Y92), 'Time Entries'!$J$12:$J$1011))</f>
        <v/>
      </c>
      <c r="J92" s="22" t="str">
        <f>IF(OR($B92="", $C92=""), "", SUMIF('Time Entries'!$S$12:$S$1011, _xlfn.CONCAT(J$10, " - ", $Y92), 'Time Entries'!$D$12:$D$1011)+SUMIF('Time Entries'!$T$12:$T$1011, _xlfn.CONCAT(J$10, " - ", $Y92), 'Time Entries'!$F$12:$F$1011)+SUMIF('Time Entries'!$U$12:$U$1011, _xlfn.CONCAT(J$10, " - ", $Y92), 'Time Entries'!$H$12:$H$1011)+SUMIF('Time Entries'!$V$12:$V$1011, _xlfn.CONCAT(J$10, " - ", $Y92), 'Time Entries'!$J$12:$J$1011))</f>
        <v/>
      </c>
      <c r="K92" s="22" t="str">
        <f>IF(OR($B92="", $C92=""), "", SUMIF('Time Entries'!$S$12:$S$1011, _xlfn.CONCAT(K$10, " - ", $Y92), 'Time Entries'!$D$12:$D$1011)+SUMIF('Time Entries'!$T$12:$T$1011, _xlfn.CONCAT(K$10, " - ", $Y92), 'Time Entries'!$F$12:$F$1011)+SUMIF('Time Entries'!$U$12:$U$1011, _xlfn.CONCAT(K$10, " - ", $Y92), 'Time Entries'!$H$12:$H$1011)+SUMIF('Time Entries'!$V$12:$V$1011, _xlfn.CONCAT(K$10, " - ", $Y92), 'Time Entries'!$J$12:$J$1011))</f>
        <v/>
      </c>
      <c r="L92" s="22" t="str">
        <f>IF(OR($B92="", $C92=""), "", SUMIF('Time Entries'!$S$12:$S$1011, _xlfn.CONCAT(L$10, " - ", $Y92), 'Time Entries'!$D$12:$D$1011)+SUMIF('Time Entries'!$T$12:$T$1011, _xlfn.CONCAT(L$10, " - ", $Y92), 'Time Entries'!$F$12:$F$1011)+SUMIF('Time Entries'!$U$12:$U$1011, _xlfn.CONCAT(L$10, " - ", $Y92), 'Time Entries'!$H$12:$H$1011)+SUMIF('Time Entries'!$V$12:$V$1011, _xlfn.CONCAT(L$10, " - ", $Y92), 'Time Entries'!$J$12:$J$1011))</f>
        <v/>
      </c>
      <c r="M92" s="22" t="str">
        <f>IF(OR($B92="", $C92=""), "", SUMIF('Time Entries'!$S$12:$S$1011, _xlfn.CONCAT(M$10, " - ", $Y92), 'Time Entries'!$D$12:$D$1011)+SUMIF('Time Entries'!$T$12:$T$1011, _xlfn.CONCAT(M$10, " - ", $Y92), 'Time Entries'!$F$12:$F$1011)+SUMIF('Time Entries'!$U$12:$U$1011, _xlfn.CONCAT(M$10, " - ", $Y92), 'Time Entries'!$H$12:$H$1011)+SUMIF('Time Entries'!$V$12:$V$1011, _xlfn.CONCAT(M$10, " - ", $Y92), 'Time Entries'!$J$12:$J$1011))</f>
        <v/>
      </c>
      <c r="N92" s="22" t="str">
        <f>IF(OR($B92="", $C92=""), "", SUMIF('Time Entries'!$S$12:$S$1011, _xlfn.CONCAT(N$10, " - ", $Y92), 'Time Entries'!$D$12:$D$1011)+SUMIF('Time Entries'!$T$12:$T$1011, _xlfn.CONCAT(N$10, " - ", $Y92), 'Time Entries'!$F$12:$F$1011)+SUMIF('Time Entries'!$U$12:$U$1011, _xlfn.CONCAT(N$10, " - ", $Y92), 'Time Entries'!$H$12:$H$1011)+SUMIF('Time Entries'!$V$12:$V$1011, _xlfn.CONCAT(N$10, " - ", $Y92), 'Time Entries'!$J$12:$J$1011))</f>
        <v/>
      </c>
      <c r="O92" s="22" t="str">
        <f>IF(OR($B92="", $C92=""), "", SUMIF('Time Entries'!$S$12:$S$1011, _xlfn.CONCAT(O$10, " - ", $Y92), 'Time Entries'!$D$12:$D$1011)+SUMIF('Time Entries'!$T$12:$T$1011, _xlfn.CONCAT(O$10, " - ", $Y92), 'Time Entries'!$F$12:$F$1011)+SUMIF('Time Entries'!$U$12:$U$1011, _xlfn.CONCAT(O$10, " - ", $Y92), 'Time Entries'!$H$12:$H$1011)+SUMIF('Time Entries'!$V$12:$V$1011, _xlfn.CONCAT(O$10, " - ", $Y92), 'Time Entries'!$J$12:$J$1011))</f>
        <v/>
      </c>
      <c r="P92" s="22" t="str">
        <f>IF(OR($B92="", $C92=""), "", SUMIF('Time Entries'!$S$12:$S$1011, _xlfn.CONCAT(P$10, " - ", $Y92), 'Time Entries'!$D$12:$D$1011)+SUMIF('Time Entries'!$T$12:$T$1011, _xlfn.CONCAT(P$10, " - ", $Y92), 'Time Entries'!$F$12:$F$1011)+SUMIF('Time Entries'!$U$12:$U$1011, _xlfn.CONCAT(P$10, " - ", $Y92), 'Time Entries'!$H$12:$H$1011)+SUMIF('Time Entries'!$V$12:$V$1011, _xlfn.CONCAT(P$10, " - ", $Y92), 'Time Entries'!$J$12:$J$1011))</f>
        <v/>
      </c>
      <c r="Q92" s="22" t="str">
        <f>IF(OR($B92="", $C92=""), "", SUMIF('Time Entries'!$S$12:$S$1011, _xlfn.CONCAT(Q$10, " - ", $Y92), 'Time Entries'!$D$12:$D$1011)+SUMIF('Time Entries'!$T$12:$T$1011, _xlfn.CONCAT(Q$10, " - ", $Y92), 'Time Entries'!$F$12:$F$1011)+SUMIF('Time Entries'!$U$12:$U$1011, _xlfn.CONCAT(Q$10, " - ", $Y92), 'Time Entries'!$H$12:$H$1011)+SUMIF('Time Entries'!$V$12:$V$1011, _xlfn.CONCAT(Q$10, " - ", $Y92), 'Time Entries'!$J$12:$J$1011))</f>
        <v/>
      </c>
      <c r="R92" s="22" t="str">
        <f>IF(OR($B92="", $C92=""), "", SUMIF('Time Entries'!$S$12:$S$1011, _xlfn.CONCAT(R$10, " - ", $Y92), 'Time Entries'!$D$12:$D$1011)+SUMIF('Time Entries'!$T$12:$T$1011, _xlfn.CONCAT(R$10, " - ", $Y92), 'Time Entries'!$F$12:$F$1011)+SUMIF('Time Entries'!$U$12:$U$1011, _xlfn.CONCAT(R$10, " - ", $Y92), 'Time Entries'!$H$12:$H$1011)+SUMIF('Time Entries'!$V$12:$V$1011, _xlfn.CONCAT(R$10, " - ", $Y92), 'Time Entries'!$J$12:$J$1011))</f>
        <v/>
      </c>
      <c r="S92" s="22" t="str">
        <f>IF(OR($B92="", $C92=""), "", SUMIF('Time Entries'!$S$12:$S$1011, _xlfn.CONCAT(S$10, " - ", $Y92), 'Time Entries'!$D$12:$D$1011)+SUMIF('Time Entries'!$T$12:$T$1011, _xlfn.CONCAT(S$10, " - ", $Y92), 'Time Entries'!$F$12:$F$1011)+SUMIF('Time Entries'!$U$12:$U$1011, _xlfn.CONCAT(S$10, " - ", $Y92), 'Time Entries'!$H$12:$H$1011)+SUMIF('Time Entries'!$V$12:$V$1011, _xlfn.CONCAT(S$10, " - ", $Y92), 'Time Entries'!$J$12:$J$1011))</f>
        <v/>
      </c>
      <c r="T92" s="24" t="str">
        <f>IF(OR($B92="", $C92=""), "", SUMIF('Time Entries'!$S$12:$S$1011, _xlfn.CONCAT(T$10, " - ", $Y92), 'Time Entries'!$D$12:$D$1011)+SUMIF('Time Entries'!$T$12:$T$1011, _xlfn.CONCAT(T$10, " - ", $Y92), 'Time Entries'!$F$12:$F$1011)+SUMIF('Time Entries'!$U$12:$U$1011, _xlfn.CONCAT(T$10, " - ", $Y92), 'Time Entries'!$H$12:$H$1011)+SUMIF('Time Entries'!$V$12:$V$1011, _xlfn.CONCAT(T$10, " - ", $Y92), 'Time Entries'!$J$12:$J$1011))</f>
        <v/>
      </c>
      <c r="U92" s="48"/>
      <c r="W92" s="17" t="str">
        <f t="shared" si="11"/>
        <v/>
      </c>
      <c r="Y92" s="17" t="str">
        <f t="shared" si="12"/>
        <v/>
      </c>
      <c r="AD92" s="17" t="str">
        <f t="shared" si="13"/>
        <v/>
      </c>
      <c r="AF92" s="17" t="str">
        <f t="shared" si="14"/>
        <v/>
      </c>
      <c r="AH92" s="17" t="str">
        <f>IF($B92="", "", IF(COUNTIF($B$12:$B92, $B92)&gt;1, "", $B92))</f>
        <v/>
      </c>
      <c r="AI92" s="17" t="str">
        <f>IF($AH92="", "", COUNTIF($AH$12:$AH$261, "&lt;"&amp;$AH92)+1+COUNTIF($AH$12:$AH92, $AH92)-1-$AH$10)</f>
        <v/>
      </c>
      <c r="AK92" s="17" t="str">
        <f t="shared" si="15"/>
        <v/>
      </c>
      <c r="AL92" s="17" t="str">
        <f>IF($AK92="", "", COUNTIF($AK$12:$AK$261, "&lt;"&amp;$AK92)+1+COUNTIF($AK$12:$AK92, $AK92)-1-$AK$10)</f>
        <v/>
      </c>
    </row>
    <row r="93" spans="1:38" x14ac:dyDescent="0.25">
      <c r="A93" s="48"/>
      <c r="B93" s="57"/>
      <c r="C93" s="58"/>
      <c r="D93" s="59"/>
      <c r="E93" s="48"/>
      <c r="F93" s="27" t="str">
        <f t="shared" si="9"/>
        <v/>
      </c>
      <c r="G93" s="27" t="str">
        <f t="shared" si="10"/>
        <v/>
      </c>
      <c r="H93" s="48"/>
      <c r="I93" s="31" t="str">
        <f>IF(OR($B93="", $C93=""), "", SUMIF('Time Entries'!$S$12:$S$1011, _xlfn.CONCAT(I$10, " - ", $Y93), 'Time Entries'!$D$12:$D$1011)+SUMIF('Time Entries'!$T$12:$T$1011, _xlfn.CONCAT(I$10, " - ", $Y93), 'Time Entries'!$F$12:$F$1011)+SUMIF('Time Entries'!$U$12:$U$1011, _xlfn.CONCAT(I$10, " - ", $Y93), 'Time Entries'!$H$12:$H$1011)+SUMIF('Time Entries'!$V$12:$V$1011, _xlfn.CONCAT(I$10, " - ", $Y93), 'Time Entries'!$J$12:$J$1011))</f>
        <v/>
      </c>
      <c r="J93" s="22" t="str">
        <f>IF(OR($B93="", $C93=""), "", SUMIF('Time Entries'!$S$12:$S$1011, _xlfn.CONCAT(J$10, " - ", $Y93), 'Time Entries'!$D$12:$D$1011)+SUMIF('Time Entries'!$T$12:$T$1011, _xlfn.CONCAT(J$10, " - ", $Y93), 'Time Entries'!$F$12:$F$1011)+SUMIF('Time Entries'!$U$12:$U$1011, _xlfn.CONCAT(J$10, " - ", $Y93), 'Time Entries'!$H$12:$H$1011)+SUMIF('Time Entries'!$V$12:$V$1011, _xlfn.CONCAT(J$10, " - ", $Y93), 'Time Entries'!$J$12:$J$1011))</f>
        <v/>
      </c>
      <c r="K93" s="22" t="str">
        <f>IF(OR($B93="", $C93=""), "", SUMIF('Time Entries'!$S$12:$S$1011, _xlfn.CONCAT(K$10, " - ", $Y93), 'Time Entries'!$D$12:$D$1011)+SUMIF('Time Entries'!$T$12:$T$1011, _xlfn.CONCAT(K$10, " - ", $Y93), 'Time Entries'!$F$12:$F$1011)+SUMIF('Time Entries'!$U$12:$U$1011, _xlfn.CONCAT(K$10, " - ", $Y93), 'Time Entries'!$H$12:$H$1011)+SUMIF('Time Entries'!$V$12:$V$1011, _xlfn.CONCAT(K$10, " - ", $Y93), 'Time Entries'!$J$12:$J$1011))</f>
        <v/>
      </c>
      <c r="L93" s="22" t="str">
        <f>IF(OR($B93="", $C93=""), "", SUMIF('Time Entries'!$S$12:$S$1011, _xlfn.CONCAT(L$10, " - ", $Y93), 'Time Entries'!$D$12:$D$1011)+SUMIF('Time Entries'!$T$12:$T$1011, _xlfn.CONCAT(L$10, " - ", $Y93), 'Time Entries'!$F$12:$F$1011)+SUMIF('Time Entries'!$U$12:$U$1011, _xlfn.CONCAT(L$10, " - ", $Y93), 'Time Entries'!$H$12:$H$1011)+SUMIF('Time Entries'!$V$12:$V$1011, _xlfn.CONCAT(L$10, " - ", $Y93), 'Time Entries'!$J$12:$J$1011))</f>
        <v/>
      </c>
      <c r="M93" s="22" t="str">
        <f>IF(OR($B93="", $C93=""), "", SUMIF('Time Entries'!$S$12:$S$1011, _xlfn.CONCAT(M$10, " - ", $Y93), 'Time Entries'!$D$12:$D$1011)+SUMIF('Time Entries'!$T$12:$T$1011, _xlfn.CONCAT(M$10, " - ", $Y93), 'Time Entries'!$F$12:$F$1011)+SUMIF('Time Entries'!$U$12:$U$1011, _xlfn.CONCAT(M$10, " - ", $Y93), 'Time Entries'!$H$12:$H$1011)+SUMIF('Time Entries'!$V$12:$V$1011, _xlfn.CONCAT(M$10, " - ", $Y93), 'Time Entries'!$J$12:$J$1011))</f>
        <v/>
      </c>
      <c r="N93" s="22" t="str">
        <f>IF(OR($B93="", $C93=""), "", SUMIF('Time Entries'!$S$12:$S$1011, _xlfn.CONCAT(N$10, " - ", $Y93), 'Time Entries'!$D$12:$D$1011)+SUMIF('Time Entries'!$T$12:$T$1011, _xlfn.CONCAT(N$10, " - ", $Y93), 'Time Entries'!$F$12:$F$1011)+SUMIF('Time Entries'!$U$12:$U$1011, _xlfn.CONCAT(N$10, " - ", $Y93), 'Time Entries'!$H$12:$H$1011)+SUMIF('Time Entries'!$V$12:$V$1011, _xlfn.CONCAT(N$10, " - ", $Y93), 'Time Entries'!$J$12:$J$1011))</f>
        <v/>
      </c>
      <c r="O93" s="22" t="str">
        <f>IF(OR($B93="", $C93=""), "", SUMIF('Time Entries'!$S$12:$S$1011, _xlfn.CONCAT(O$10, " - ", $Y93), 'Time Entries'!$D$12:$D$1011)+SUMIF('Time Entries'!$T$12:$T$1011, _xlfn.CONCAT(O$10, " - ", $Y93), 'Time Entries'!$F$12:$F$1011)+SUMIF('Time Entries'!$U$12:$U$1011, _xlfn.CONCAT(O$10, " - ", $Y93), 'Time Entries'!$H$12:$H$1011)+SUMIF('Time Entries'!$V$12:$V$1011, _xlfn.CONCAT(O$10, " - ", $Y93), 'Time Entries'!$J$12:$J$1011))</f>
        <v/>
      </c>
      <c r="P93" s="22" t="str">
        <f>IF(OR($B93="", $C93=""), "", SUMIF('Time Entries'!$S$12:$S$1011, _xlfn.CONCAT(P$10, " - ", $Y93), 'Time Entries'!$D$12:$D$1011)+SUMIF('Time Entries'!$T$12:$T$1011, _xlfn.CONCAT(P$10, " - ", $Y93), 'Time Entries'!$F$12:$F$1011)+SUMIF('Time Entries'!$U$12:$U$1011, _xlfn.CONCAT(P$10, " - ", $Y93), 'Time Entries'!$H$12:$H$1011)+SUMIF('Time Entries'!$V$12:$V$1011, _xlfn.CONCAT(P$10, " - ", $Y93), 'Time Entries'!$J$12:$J$1011))</f>
        <v/>
      </c>
      <c r="Q93" s="22" t="str">
        <f>IF(OR($B93="", $C93=""), "", SUMIF('Time Entries'!$S$12:$S$1011, _xlfn.CONCAT(Q$10, " - ", $Y93), 'Time Entries'!$D$12:$D$1011)+SUMIF('Time Entries'!$T$12:$T$1011, _xlfn.CONCAT(Q$10, " - ", $Y93), 'Time Entries'!$F$12:$F$1011)+SUMIF('Time Entries'!$U$12:$U$1011, _xlfn.CONCAT(Q$10, " - ", $Y93), 'Time Entries'!$H$12:$H$1011)+SUMIF('Time Entries'!$V$12:$V$1011, _xlfn.CONCAT(Q$10, " - ", $Y93), 'Time Entries'!$J$12:$J$1011))</f>
        <v/>
      </c>
      <c r="R93" s="22" t="str">
        <f>IF(OR($B93="", $C93=""), "", SUMIF('Time Entries'!$S$12:$S$1011, _xlfn.CONCAT(R$10, " - ", $Y93), 'Time Entries'!$D$12:$D$1011)+SUMIF('Time Entries'!$T$12:$T$1011, _xlfn.CONCAT(R$10, " - ", $Y93), 'Time Entries'!$F$12:$F$1011)+SUMIF('Time Entries'!$U$12:$U$1011, _xlfn.CONCAT(R$10, " - ", $Y93), 'Time Entries'!$H$12:$H$1011)+SUMIF('Time Entries'!$V$12:$V$1011, _xlfn.CONCAT(R$10, " - ", $Y93), 'Time Entries'!$J$12:$J$1011))</f>
        <v/>
      </c>
      <c r="S93" s="22" t="str">
        <f>IF(OR($B93="", $C93=""), "", SUMIF('Time Entries'!$S$12:$S$1011, _xlfn.CONCAT(S$10, " - ", $Y93), 'Time Entries'!$D$12:$D$1011)+SUMIF('Time Entries'!$T$12:$T$1011, _xlfn.CONCAT(S$10, " - ", $Y93), 'Time Entries'!$F$12:$F$1011)+SUMIF('Time Entries'!$U$12:$U$1011, _xlfn.CONCAT(S$10, " - ", $Y93), 'Time Entries'!$H$12:$H$1011)+SUMIF('Time Entries'!$V$12:$V$1011, _xlfn.CONCAT(S$10, " - ", $Y93), 'Time Entries'!$J$12:$J$1011))</f>
        <v/>
      </c>
      <c r="T93" s="24" t="str">
        <f>IF(OR($B93="", $C93=""), "", SUMIF('Time Entries'!$S$12:$S$1011, _xlfn.CONCAT(T$10, " - ", $Y93), 'Time Entries'!$D$12:$D$1011)+SUMIF('Time Entries'!$T$12:$T$1011, _xlfn.CONCAT(T$10, " - ", $Y93), 'Time Entries'!$F$12:$F$1011)+SUMIF('Time Entries'!$U$12:$U$1011, _xlfn.CONCAT(T$10, " - ", $Y93), 'Time Entries'!$H$12:$H$1011)+SUMIF('Time Entries'!$V$12:$V$1011, _xlfn.CONCAT(T$10, " - ", $Y93), 'Time Entries'!$J$12:$J$1011))</f>
        <v/>
      </c>
      <c r="U93" s="48"/>
      <c r="W93" s="17" t="str">
        <f t="shared" si="11"/>
        <v/>
      </c>
      <c r="Y93" s="17" t="str">
        <f t="shared" si="12"/>
        <v/>
      </c>
      <c r="AD93" s="17" t="str">
        <f t="shared" si="13"/>
        <v/>
      </c>
      <c r="AF93" s="17" t="str">
        <f t="shared" si="14"/>
        <v/>
      </c>
      <c r="AH93" s="17" t="str">
        <f>IF($B93="", "", IF(COUNTIF($B$12:$B93, $B93)&gt;1, "", $B93))</f>
        <v/>
      </c>
      <c r="AI93" s="17" t="str">
        <f>IF($AH93="", "", COUNTIF($AH$12:$AH$261, "&lt;"&amp;$AH93)+1+COUNTIF($AH$12:$AH93, $AH93)-1-$AH$10)</f>
        <v/>
      </c>
      <c r="AK93" s="17" t="str">
        <f t="shared" si="15"/>
        <v/>
      </c>
      <c r="AL93" s="17" t="str">
        <f>IF($AK93="", "", COUNTIF($AK$12:$AK$261, "&lt;"&amp;$AK93)+1+COUNTIF($AK$12:$AK93, $AK93)-1-$AK$10)</f>
        <v/>
      </c>
    </row>
    <row r="94" spans="1:38" x14ac:dyDescent="0.25">
      <c r="A94" s="48"/>
      <c r="B94" s="57"/>
      <c r="C94" s="58"/>
      <c r="D94" s="59"/>
      <c r="E94" s="48"/>
      <c r="F94" s="27" t="str">
        <f t="shared" si="9"/>
        <v/>
      </c>
      <c r="G94" s="27" t="str">
        <f t="shared" si="10"/>
        <v/>
      </c>
      <c r="H94" s="48"/>
      <c r="I94" s="31" t="str">
        <f>IF(OR($B94="", $C94=""), "", SUMIF('Time Entries'!$S$12:$S$1011, _xlfn.CONCAT(I$10, " - ", $Y94), 'Time Entries'!$D$12:$D$1011)+SUMIF('Time Entries'!$T$12:$T$1011, _xlfn.CONCAT(I$10, " - ", $Y94), 'Time Entries'!$F$12:$F$1011)+SUMIF('Time Entries'!$U$12:$U$1011, _xlfn.CONCAT(I$10, " - ", $Y94), 'Time Entries'!$H$12:$H$1011)+SUMIF('Time Entries'!$V$12:$V$1011, _xlfn.CONCAT(I$10, " - ", $Y94), 'Time Entries'!$J$12:$J$1011))</f>
        <v/>
      </c>
      <c r="J94" s="22" t="str">
        <f>IF(OR($B94="", $C94=""), "", SUMIF('Time Entries'!$S$12:$S$1011, _xlfn.CONCAT(J$10, " - ", $Y94), 'Time Entries'!$D$12:$D$1011)+SUMIF('Time Entries'!$T$12:$T$1011, _xlfn.CONCAT(J$10, " - ", $Y94), 'Time Entries'!$F$12:$F$1011)+SUMIF('Time Entries'!$U$12:$U$1011, _xlfn.CONCAT(J$10, " - ", $Y94), 'Time Entries'!$H$12:$H$1011)+SUMIF('Time Entries'!$V$12:$V$1011, _xlfn.CONCAT(J$10, " - ", $Y94), 'Time Entries'!$J$12:$J$1011))</f>
        <v/>
      </c>
      <c r="K94" s="22" t="str">
        <f>IF(OR($B94="", $C94=""), "", SUMIF('Time Entries'!$S$12:$S$1011, _xlfn.CONCAT(K$10, " - ", $Y94), 'Time Entries'!$D$12:$D$1011)+SUMIF('Time Entries'!$T$12:$T$1011, _xlfn.CONCAT(K$10, " - ", $Y94), 'Time Entries'!$F$12:$F$1011)+SUMIF('Time Entries'!$U$12:$U$1011, _xlfn.CONCAT(K$10, " - ", $Y94), 'Time Entries'!$H$12:$H$1011)+SUMIF('Time Entries'!$V$12:$V$1011, _xlfn.CONCAT(K$10, " - ", $Y94), 'Time Entries'!$J$12:$J$1011))</f>
        <v/>
      </c>
      <c r="L94" s="22" t="str">
        <f>IF(OR($B94="", $C94=""), "", SUMIF('Time Entries'!$S$12:$S$1011, _xlfn.CONCAT(L$10, " - ", $Y94), 'Time Entries'!$D$12:$D$1011)+SUMIF('Time Entries'!$T$12:$T$1011, _xlfn.CONCAT(L$10, " - ", $Y94), 'Time Entries'!$F$12:$F$1011)+SUMIF('Time Entries'!$U$12:$U$1011, _xlfn.CONCAT(L$10, " - ", $Y94), 'Time Entries'!$H$12:$H$1011)+SUMIF('Time Entries'!$V$12:$V$1011, _xlfn.CONCAT(L$10, " - ", $Y94), 'Time Entries'!$J$12:$J$1011))</f>
        <v/>
      </c>
      <c r="M94" s="22" t="str">
        <f>IF(OR($B94="", $C94=""), "", SUMIF('Time Entries'!$S$12:$S$1011, _xlfn.CONCAT(M$10, " - ", $Y94), 'Time Entries'!$D$12:$D$1011)+SUMIF('Time Entries'!$T$12:$T$1011, _xlfn.CONCAT(M$10, " - ", $Y94), 'Time Entries'!$F$12:$F$1011)+SUMIF('Time Entries'!$U$12:$U$1011, _xlfn.CONCAT(M$10, " - ", $Y94), 'Time Entries'!$H$12:$H$1011)+SUMIF('Time Entries'!$V$12:$V$1011, _xlfn.CONCAT(M$10, " - ", $Y94), 'Time Entries'!$J$12:$J$1011))</f>
        <v/>
      </c>
      <c r="N94" s="22" t="str">
        <f>IF(OR($B94="", $C94=""), "", SUMIF('Time Entries'!$S$12:$S$1011, _xlfn.CONCAT(N$10, " - ", $Y94), 'Time Entries'!$D$12:$D$1011)+SUMIF('Time Entries'!$T$12:$T$1011, _xlfn.CONCAT(N$10, " - ", $Y94), 'Time Entries'!$F$12:$F$1011)+SUMIF('Time Entries'!$U$12:$U$1011, _xlfn.CONCAT(N$10, " - ", $Y94), 'Time Entries'!$H$12:$H$1011)+SUMIF('Time Entries'!$V$12:$V$1011, _xlfn.CONCAT(N$10, " - ", $Y94), 'Time Entries'!$J$12:$J$1011))</f>
        <v/>
      </c>
      <c r="O94" s="22" t="str">
        <f>IF(OR($B94="", $C94=""), "", SUMIF('Time Entries'!$S$12:$S$1011, _xlfn.CONCAT(O$10, " - ", $Y94), 'Time Entries'!$D$12:$D$1011)+SUMIF('Time Entries'!$T$12:$T$1011, _xlfn.CONCAT(O$10, " - ", $Y94), 'Time Entries'!$F$12:$F$1011)+SUMIF('Time Entries'!$U$12:$U$1011, _xlfn.CONCAT(O$10, " - ", $Y94), 'Time Entries'!$H$12:$H$1011)+SUMIF('Time Entries'!$V$12:$V$1011, _xlfn.CONCAT(O$10, " - ", $Y94), 'Time Entries'!$J$12:$J$1011))</f>
        <v/>
      </c>
      <c r="P94" s="22" t="str">
        <f>IF(OR($B94="", $C94=""), "", SUMIF('Time Entries'!$S$12:$S$1011, _xlfn.CONCAT(P$10, " - ", $Y94), 'Time Entries'!$D$12:$D$1011)+SUMIF('Time Entries'!$T$12:$T$1011, _xlfn.CONCAT(P$10, " - ", $Y94), 'Time Entries'!$F$12:$F$1011)+SUMIF('Time Entries'!$U$12:$U$1011, _xlfn.CONCAT(P$10, " - ", $Y94), 'Time Entries'!$H$12:$H$1011)+SUMIF('Time Entries'!$V$12:$V$1011, _xlfn.CONCAT(P$10, " - ", $Y94), 'Time Entries'!$J$12:$J$1011))</f>
        <v/>
      </c>
      <c r="Q94" s="22" t="str">
        <f>IF(OR($B94="", $C94=""), "", SUMIF('Time Entries'!$S$12:$S$1011, _xlfn.CONCAT(Q$10, " - ", $Y94), 'Time Entries'!$D$12:$D$1011)+SUMIF('Time Entries'!$T$12:$T$1011, _xlfn.CONCAT(Q$10, " - ", $Y94), 'Time Entries'!$F$12:$F$1011)+SUMIF('Time Entries'!$U$12:$U$1011, _xlfn.CONCAT(Q$10, " - ", $Y94), 'Time Entries'!$H$12:$H$1011)+SUMIF('Time Entries'!$V$12:$V$1011, _xlfn.CONCAT(Q$10, " - ", $Y94), 'Time Entries'!$J$12:$J$1011))</f>
        <v/>
      </c>
      <c r="R94" s="22" t="str">
        <f>IF(OR($B94="", $C94=""), "", SUMIF('Time Entries'!$S$12:$S$1011, _xlfn.CONCAT(R$10, " - ", $Y94), 'Time Entries'!$D$12:$D$1011)+SUMIF('Time Entries'!$T$12:$T$1011, _xlfn.CONCAT(R$10, " - ", $Y94), 'Time Entries'!$F$12:$F$1011)+SUMIF('Time Entries'!$U$12:$U$1011, _xlfn.CONCAT(R$10, " - ", $Y94), 'Time Entries'!$H$12:$H$1011)+SUMIF('Time Entries'!$V$12:$V$1011, _xlfn.CONCAT(R$10, " - ", $Y94), 'Time Entries'!$J$12:$J$1011))</f>
        <v/>
      </c>
      <c r="S94" s="22" t="str">
        <f>IF(OR($B94="", $C94=""), "", SUMIF('Time Entries'!$S$12:$S$1011, _xlfn.CONCAT(S$10, " - ", $Y94), 'Time Entries'!$D$12:$D$1011)+SUMIF('Time Entries'!$T$12:$T$1011, _xlfn.CONCAT(S$10, " - ", $Y94), 'Time Entries'!$F$12:$F$1011)+SUMIF('Time Entries'!$U$12:$U$1011, _xlfn.CONCAT(S$10, " - ", $Y94), 'Time Entries'!$H$12:$H$1011)+SUMIF('Time Entries'!$V$12:$V$1011, _xlfn.CONCAT(S$10, " - ", $Y94), 'Time Entries'!$J$12:$J$1011))</f>
        <v/>
      </c>
      <c r="T94" s="24" t="str">
        <f>IF(OR($B94="", $C94=""), "", SUMIF('Time Entries'!$S$12:$S$1011, _xlfn.CONCAT(T$10, " - ", $Y94), 'Time Entries'!$D$12:$D$1011)+SUMIF('Time Entries'!$T$12:$T$1011, _xlfn.CONCAT(T$10, " - ", $Y94), 'Time Entries'!$F$12:$F$1011)+SUMIF('Time Entries'!$U$12:$U$1011, _xlfn.CONCAT(T$10, " - ", $Y94), 'Time Entries'!$H$12:$H$1011)+SUMIF('Time Entries'!$V$12:$V$1011, _xlfn.CONCAT(T$10, " - ", $Y94), 'Time Entries'!$J$12:$J$1011))</f>
        <v/>
      </c>
      <c r="U94" s="48"/>
      <c r="W94" s="17" t="str">
        <f t="shared" si="11"/>
        <v/>
      </c>
      <c r="Y94" s="17" t="str">
        <f t="shared" si="12"/>
        <v/>
      </c>
      <c r="AD94" s="17" t="str">
        <f t="shared" si="13"/>
        <v/>
      </c>
      <c r="AF94" s="17" t="str">
        <f t="shared" si="14"/>
        <v/>
      </c>
      <c r="AH94" s="17" t="str">
        <f>IF($B94="", "", IF(COUNTIF($B$12:$B94, $B94)&gt;1, "", $B94))</f>
        <v/>
      </c>
      <c r="AI94" s="17" t="str">
        <f>IF($AH94="", "", COUNTIF($AH$12:$AH$261, "&lt;"&amp;$AH94)+1+COUNTIF($AH$12:$AH94, $AH94)-1-$AH$10)</f>
        <v/>
      </c>
      <c r="AK94" s="17" t="str">
        <f t="shared" si="15"/>
        <v/>
      </c>
      <c r="AL94" s="17" t="str">
        <f>IF($AK94="", "", COUNTIF($AK$12:$AK$261, "&lt;"&amp;$AK94)+1+COUNTIF($AK$12:$AK94, $AK94)-1-$AK$10)</f>
        <v/>
      </c>
    </row>
    <row r="95" spans="1:38" x14ac:dyDescent="0.25">
      <c r="A95" s="48"/>
      <c r="B95" s="57"/>
      <c r="C95" s="58"/>
      <c r="D95" s="59"/>
      <c r="E95" s="48"/>
      <c r="F95" s="27" t="str">
        <f t="shared" si="9"/>
        <v/>
      </c>
      <c r="G95" s="27" t="str">
        <f t="shared" si="10"/>
        <v/>
      </c>
      <c r="H95" s="48"/>
      <c r="I95" s="31" t="str">
        <f>IF(OR($B95="", $C95=""), "", SUMIF('Time Entries'!$S$12:$S$1011, _xlfn.CONCAT(I$10, " - ", $Y95), 'Time Entries'!$D$12:$D$1011)+SUMIF('Time Entries'!$T$12:$T$1011, _xlfn.CONCAT(I$10, " - ", $Y95), 'Time Entries'!$F$12:$F$1011)+SUMIF('Time Entries'!$U$12:$U$1011, _xlfn.CONCAT(I$10, " - ", $Y95), 'Time Entries'!$H$12:$H$1011)+SUMIF('Time Entries'!$V$12:$V$1011, _xlfn.CONCAT(I$10, " - ", $Y95), 'Time Entries'!$J$12:$J$1011))</f>
        <v/>
      </c>
      <c r="J95" s="22" t="str">
        <f>IF(OR($B95="", $C95=""), "", SUMIF('Time Entries'!$S$12:$S$1011, _xlfn.CONCAT(J$10, " - ", $Y95), 'Time Entries'!$D$12:$D$1011)+SUMIF('Time Entries'!$T$12:$T$1011, _xlfn.CONCAT(J$10, " - ", $Y95), 'Time Entries'!$F$12:$F$1011)+SUMIF('Time Entries'!$U$12:$U$1011, _xlfn.CONCAT(J$10, " - ", $Y95), 'Time Entries'!$H$12:$H$1011)+SUMIF('Time Entries'!$V$12:$V$1011, _xlfn.CONCAT(J$10, " - ", $Y95), 'Time Entries'!$J$12:$J$1011))</f>
        <v/>
      </c>
      <c r="K95" s="22" t="str">
        <f>IF(OR($B95="", $C95=""), "", SUMIF('Time Entries'!$S$12:$S$1011, _xlfn.CONCAT(K$10, " - ", $Y95), 'Time Entries'!$D$12:$D$1011)+SUMIF('Time Entries'!$T$12:$T$1011, _xlfn.CONCAT(K$10, " - ", $Y95), 'Time Entries'!$F$12:$F$1011)+SUMIF('Time Entries'!$U$12:$U$1011, _xlfn.CONCAT(K$10, " - ", $Y95), 'Time Entries'!$H$12:$H$1011)+SUMIF('Time Entries'!$V$12:$V$1011, _xlfn.CONCAT(K$10, " - ", $Y95), 'Time Entries'!$J$12:$J$1011))</f>
        <v/>
      </c>
      <c r="L95" s="22" t="str">
        <f>IF(OR($B95="", $C95=""), "", SUMIF('Time Entries'!$S$12:$S$1011, _xlfn.CONCAT(L$10, " - ", $Y95), 'Time Entries'!$D$12:$D$1011)+SUMIF('Time Entries'!$T$12:$T$1011, _xlfn.CONCAT(L$10, " - ", $Y95), 'Time Entries'!$F$12:$F$1011)+SUMIF('Time Entries'!$U$12:$U$1011, _xlfn.CONCAT(L$10, " - ", $Y95), 'Time Entries'!$H$12:$H$1011)+SUMIF('Time Entries'!$V$12:$V$1011, _xlfn.CONCAT(L$10, " - ", $Y95), 'Time Entries'!$J$12:$J$1011))</f>
        <v/>
      </c>
      <c r="M95" s="22" t="str">
        <f>IF(OR($B95="", $C95=""), "", SUMIF('Time Entries'!$S$12:$S$1011, _xlfn.CONCAT(M$10, " - ", $Y95), 'Time Entries'!$D$12:$D$1011)+SUMIF('Time Entries'!$T$12:$T$1011, _xlfn.CONCAT(M$10, " - ", $Y95), 'Time Entries'!$F$12:$F$1011)+SUMIF('Time Entries'!$U$12:$U$1011, _xlfn.CONCAT(M$10, " - ", $Y95), 'Time Entries'!$H$12:$H$1011)+SUMIF('Time Entries'!$V$12:$V$1011, _xlfn.CONCAT(M$10, " - ", $Y95), 'Time Entries'!$J$12:$J$1011))</f>
        <v/>
      </c>
      <c r="N95" s="22" t="str">
        <f>IF(OR($B95="", $C95=""), "", SUMIF('Time Entries'!$S$12:$S$1011, _xlfn.CONCAT(N$10, " - ", $Y95), 'Time Entries'!$D$12:$D$1011)+SUMIF('Time Entries'!$T$12:$T$1011, _xlfn.CONCAT(N$10, " - ", $Y95), 'Time Entries'!$F$12:$F$1011)+SUMIF('Time Entries'!$U$12:$U$1011, _xlfn.CONCAT(N$10, " - ", $Y95), 'Time Entries'!$H$12:$H$1011)+SUMIF('Time Entries'!$V$12:$V$1011, _xlfn.CONCAT(N$10, " - ", $Y95), 'Time Entries'!$J$12:$J$1011))</f>
        <v/>
      </c>
      <c r="O95" s="22" t="str">
        <f>IF(OR($B95="", $C95=""), "", SUMIF('Time Entries'!$S$12:$S$1011, _xlfn.CONCAT(O$10, " - ", $Y95), 'Time Entries'!$D$12:$D$1011)+SUMIF('Time Entries'!$T$12:$T$1011, _xlfn.CONCAT(O$10, " - ", $Y95), 'Time Entries'!$F$12:$F$1011)+SUMIF('Time Entries'!$U$12:$U$1011, _xlfn.CONCAT(O$10, " - ", $Y95), 'Time Entries'!$H$12:$H$1011)+SUMIF('Time Entries'!$V$12:$V$1011, _xlfn.CONCAT(O$10, " - ", $Y95), 'Time Entries'!$J$12:$J$1011))</f>
        <v/>
      </c>
      <c r="P95" s="22" t="str">
        <f>IF(OR($B95="", $C95=""), "", SUMIF('Time Entries'!$S$12:$S$1011, _xlfn.CONCAT(P$10, " - ", $Y95), 'Time Entries'!$D$12:$D$1011)+SUMIF('Time Entries'!$T$12:$T$1011, _xlfn.CONCAT(P$10, " - ", $Y95), 'Time Entries'!$F$12:$F$1011)+SUMIF('Time Entries'!$U$12:$U$1011, _xlfn.CONCAT(P$10, " - ", $Y95), 'Time Entries'!$H$12:$H$1011)+SUMIF('Time Entries'!$V$12:$V$1011, _xlfn.CONCAT(P$10, " - ", $Y95), 'Time Entries'!$J$12:$J$1011))</f>
        <v/>
      </c>
      <c r="Q95" s="22" t="str">
        <f>IF(OR($B95="", $C95=""), "", SUMIF('Time Entries'!$S$12:$S$1011, _xlfn.CONCAT(Q$10, " - ", $Y95), 'Time Entries'!$D$12:$D$1011)+SUMIF('Time Entries'!$T$12:$T$1011, _xlfn.CONCAT(Q$10, " - ", $Y95), 'Time Entries'!$F$12:$F$1011)+SUMIF('Time Entries'!$U$12:$U$1011, _xlfn.CONCAT(Q$10, " - ", $Y95), 'Time Entries'!$H$12:$H$1011)+SUMIF('Time Entries'!$V$12:$V$1011, _xlfn.CONCAT(Q$10, " - ", $Y95), 'Time Entries'!$J$12:$J$1011))</f>
        <v/>
      </c>
      <c r="R95" s="22" t="str">
        <f>IF(OR($B95="", $C95=""), "", SUMIF('Time Entries'!$S$12:$S$1011, _xlfn.CONCAT(R$10, " - ", $Y95), 'Time Entries'!$D$12:$D$1011)+SUMIF('Time Entries'!$T$12:$T$1011, _xlfn.CONCAT(R$10, " - ", $Y95), 'Time Entries'!$F$12:$F$1011)+SUMIF('Time Entries'!$U$12:$U$1011, _xlfn.CONCAT(R$10, " - ", $Y95), 'Time Entries'!$H$12:$H$1011)+SUMIF('Time Entries'!$V$12:$V$1011, _xlfn.CONCAT(R$10, " - ", $Y95), 'Time Entries'!$J$12:$J$1011))</f>
        <v/>
      </c>
      <c r="S95" s="22" t="str">
        <f>IF(OR($B95="", $C95=""), "", SUMIF('Time Entries'!$S$12:$S$1011, _xlfn.CONCAT(S$10, " - ", $Y95), 'Time Entries'!$D$12:$D$1011)+SUMIF('Time Entries'!$T$12:$T$1011, _xlfn.CONCAT(S$10, " - ", $Y95), 'Time Entries'!$F$12:$F$1011)+SUMIF('Time Entries'!$U$12:$U$1011, _xlfn.CONCAT(S$10, " - ", $Y95), 'Time Entries'!$H$12:$H$1011)+SUMIF('Time Entries'!$V$12:$V$1011, _xlfn.CONCAT(S$10, " - ", $Y95), 'Time Entries'!$J$12:$J$1011))</f>
        <v/>
      </c>
      <c r="T95" s="24" t="str">
        <f>IF(OR($B95="", $C95=""), "", SUMIF('Time Entries'!$S$12:$S$1011, _xlfn.CONCAT(T$10, " - ", $Y95), 'Time Entries'!$D$12:$D$1011)+SUMIF('Time Entries'!$T$12:$T$1011, _xlfn.CONCAT(T$10, " - ", $Y95), 'Time Entries'!$F$12:$F$1011)+SUMIF('Time Entries'!$U$12:$U$1011, _xlfn.CONCAT(T$10, " - ", $Y95), 'Time Entries'!$H$12:$H$1011)+SUMIF('Time Entries'!$V$12:$V$1011, _xlfn.CONCAT(T$10, " - ", $Y95), 'Time Entries'!$J$12:$J$1011))</f>
        <v/>
      </c>
      <c r="U95" s="48"/>
      <c r="W95" s="17" t="str">
        <f t="shared" si="11"/>
        <v/>
      </c>
      <c r="Y95" s="17" t="str">
        <f t="shared" si="12"/>
        <v/>
      </c>
      <c r="AD95" s="17" t="str">
        <f t="shared" si="13"/>
        <v/>
      </c>
      <c r="AF95" s="17" t="str">
        <f t="shared" si="14"/>
        <v/>
      </c>
      <c r="AH95" s="17" t="str">
        <f>IF($B95="", "", IF(COUNTIF($B$12:$B95, $B95)&gt;1, "", $B95))</f>
        <v/>
      </c>
      <c r="AI95" s="17" t="str">
        <f>IF($AH95="", "", COUNTIF($AH$12:$AH$261, "&lt;"&amp;$AH95)+1+COUNTIF($AH$12:$AH95, $AH95)-1-$AH$10)</f>
        <v/>
      </c>
      <c r="AK95" s="17" t="str">
        <f t="shared" si="15"/>
        <v/>
      </c>
      <c r="AL95" s="17" t="str">
        <f>IF($AK95="", "", COUNTIF($AK$12:$AK$261, "&lt;"&amp;$AK95)+1+COUNTIF($AK$12:$AK95, $AK95)-1-$AK$10)</f>
        <v/>
      </c>
    </row>
    <row r="96" spans="1:38" x14ac:dyDescent="0.25">
      <c r="A96" s="48"/>
      <c r="B96" s="57"/>
      <c r="C96" s="58"/>
      <c r="D96" s="59"/>
      <c r="E96" s="48"/>
      <c r="F96" s="27" t="str">
        <f t="shared" si="9"/>
        <v/>
      </c>
      <c r="G96" s="27" t="str">
        <f t="shared" si="10"/>
        <v/>
      </c>
      <c r="H96" s="48"/>
      <c r="I96" s="31" t="str">
        <f>IF(OR($B96="", $C96=""), "", SUMIF('Time Entries'!$S$12:$S$1011, _xlfn.CONCAT(I$10, " - ", $Y96), 'Time Entries'!$D$12:$D$1011)+SUMIF('Time Entries'!$T$12:$T$1011, _xlfn.CONCAT(I$10, " - ", $Y96), 'Time Entries'!$F$12:$F$1011)+SUMIF('Time Entries'!$U$12:$U$1011, _xlfn.CONCAT(I$10, " - ", $Y96), 'Time Entries'!$H$12:$H$1011)+SUMIF('Time Entries'!$V$12:$V$1011, _xlfn.CONCAT(I$10, " - ", $Y96), 'Time Entries'!$J$12:$J$1011))</f>
        <v/>
      </c>
      <c r="J96" s="22" t="str">
        <f>IF(OR($B96="", $C96=""), "", SUMIF('Time Entries'!$S$12:$S$1011, _xlfn.CONCAT(J$10, " - ", $Y96), 'Time Entries'!$D$12:$D$1011)+SUMIF('Time Entries'!$T$12:$T$1011, _xlfn.CONCAT(J$10, " - ", $Y96), 'Time Entries'!$F$12:$F$1011)+SUMIF('Time Entries'!$U$12:$U$1011, _xlfn.CONCAT(J$10, " - ", $Y96), 'Time Entries'!$H$12:$H$1011)+SUMIF('Time Entries'!$V$12:$V$1011, _xlfn.CONCAT(J$10, " - ", $Y96), 'Time Entries'!$J$12:$J$1011))</f>
        <v/>
      </c>
      <c r="K96" s="22" t="str">
        <f>IF(OR($B96="", $C96=""), "", SUMIF('Time Entries'!$S$12:$S$1011, _xlfn.CONCAT(K$10, " - ", $Y96), 'Time Entries'!$D$12:$D$1011)+SUMIF('Time Entries'!$T$12:$T$1011, _xlfn.CONCAT(K$10, " - ", $Y96), 'Time Entries'!$F$12:$F$1011)+SUMIF('Time Entries'!$U$12:$U$1011, _xlfn.CONCAT(K$10, " - ", $Y96), 'Time Entries'!$H$12:$H$1011)+SUMIF('Time Entries'!$V$12:$V$1011, _xlfn.CONCAT(K$10, " - ", $Y96), 'Time Entries'!$J$12:$J$1011))</f>
        <v/>
      </c>
      <c r="L96" s="22" t="str">
        <f>IF(OR($B96="", $C96=""), "", SUMIF('Time Entries'!$S$12:$S$1011, _xlfn.CONCAT(L$10, " - ", $Y96), 'Time Entries'!$D$12:$D$1011)+SUMIF('Time Entries'!$T$12:$T$1011, _xlfn.CONCAT(L$10, " - ", $Y96), 'Time Entries'!$F$12:$F$1011)+SUMIF('Time Entries'!$U$12:$U$1011, _xlfn.CONCAT(L$10, " - ", $Y96), 'Time Entries'!$H$12:$H$1011)+SUMIF('Time Entries'!$V$12:$V$1011, _xlfn.CONCAT(L$10, " - ", $Y96), 'Time Entries'!$J$12:$J$1011))</f>
        <v/>
      </c>
      <c r="M96" s="22" t="str">
        <f>IF(OR($B96="", $C96=""), "", SUMIF('Time Entries'!$S$12:$S$1011, _xlfn.CONCAT(M$10, " - ", $Y96), 'Time Entries'!$D$12:$D$1011)+SUMIF('Time Entries'!$T$12:$T$1011, _xlfn.CONCAT(M$10, " - ", $Y96), 'Time Entries'!$F$12:$F$1011)+SUMIF('Time Entries'!$U$12:$U$1011, _xlfn.CONCAT(M$10, " - ", $Y96), 'Time Entries'!$H$12:$H$1011)+SUMIF('Time Entries'!$V$12:$V$1011, _xlfn.CONCAT(M$10, " - ", $Y96), 'Time Entries'!$J$12:$J$1011))</f>
        <v/>
      </c>
      <c r="N96" s="22" t="str">
        <f>IF(OR($B96="", $C96=""), "", SUMIF('Time Entries'!$S$12:$S$1011, _xlfn.CONCAT(N$10, " - ", $Y96), 'Time Entries'!$D$12:$D$1011)+SUMIF('Time Entries'!$T$12:$T$1011, _xlfn.CONCAT(N$10, " - ", $Y96), 'Time Entries'!$F$12:$F$1011)+SUMIF('Time Entries'!$U$12:$U$1011, _xlfn.CONCAT(N$10, " - ", $Y96), 'Time Entries'!$H$12:$H$1011)+SUMIF('Time Entries'!$V$12:$V$1011, _xlfn.CONCAT(N$10, " - ", $Y96), 'Time Entries'!$J$12:$J$1011))</f>
        <v/>
      </c>
      <c r="O96" s="22" t="str">
        <f>IF(OR($B96="", $C96=""), "", SUMIF('Time Entries'!$S$12:$S$1011, _xlfn.CONCAT(O$10, " - ", $Y96), 'Time Entries'!$D$12:$D$1011)+SUMIF('Time Entries'!$T$12:$T$1011, _xlfn.CONCAT(O$10, " - ", $Y96), 'Time Entries'!$F$12:$F$1011)+SUMIF('Time Entries'!$U$12:$U$1011, _xlfn.CONCAT(O$10, " - ", $Y96), 'Time Entries'!$H$12:$H$1011)+SUMIF('Time Entries'!$V$12:$V$1011, _xlfn.CONCAT(O$10, " - ", $Y96), 'Time Entries'!$J$12:$J$1011))</f>
        <v/>
      </c>
      <c r="P96" s="22" t="str">
        <f>IF(OR($B96="", $C96=""), "", SUMIF('Time Entries'!$S$12:$S$1011, _xlfn.CONCAT(P$10, " - ", $Y96), 'Time Entries'!$D$12:$D$1011)+SUMIF('Time Entries'!$T$12:$T$1011, _xlfn.CONCAT(P$10, " - ", $Y96), 'Time Entries'!$F$12:$F$1011)+SUMIF('Time Entries'!$U$12:$U$1011, _xlfn.CONCAT(P$10, " - ", $Y96), 'Time Entries'!$H$12:$H$1011)+SUMIF('Time Entries'!$V$12:$V$1011, _xlfn.CONCAT(P$10, " - ", $Y96), 'Time Entries'!$J$12:$J$1011))</f>
        <v/>
      </c>
      <c r="Q96" s="22" t="str">
        <f>IF(OR($B96="", $C96=""), "", SUMIF('Time Entries'!$S$12:$S$1011, _xlfn.CONCAT(Q$10, " - ", $Y96), 'Time Entries'!$D$12:$D$1011)+SUMIF('Time Entries'!$T$12:$T$1011, _xlfn.CONCAT(Q$10, " - ", $Y96), 'Time Entries'!$F$12:$F$1011)+SUMIF('Time Entries'!$U$12:$U$1011, _xlfn.CONCAT(Q$10, " - ", $Y96), 'Time Entries'!$H$12:$H$1011)+SUMIF('Time Entries'!$V$12:$V$1011, _xlfn.CONCAT(Q$10, " - ", $Y96), 'Time Entries'!$J$12:$J$1011))</f>
        <v/>
      </c>
      <c r="R96" s="22" t="str">
        <f>IF(OR($B96="", $C96=""), "", SUMIF('Time Entries'!$S$12:$S$1011, _xlfn.CONCAT(R$10, " - ", $Y96), 'Time Entries'!$D$12:$D$1011)+SUMIF('Time Entries'!$T$12:$T$1011, _xlfn.CONCAT(R$10, " - ", $Y96), 'Time Entries'!$F$12:$F$1011)+SUMIF('Time Entries'!$U$12:$U$1011, _xlfn.CONCAT(R$10, " - ", $Y96), 'Time Entries'!$H$12:$H$1011)+SUMIF('Time Entries'!$V$12:$V$1011, _xlfn.CONCAT(R$10, " - ", $Y96), 'Time Entries'!$J$12:$J$1011))</f>
        <v/>
      </c>
      <c r="S96" s="22" t="str">
        <f>IF(OR($B96="", $C96=""), "", SUMIF('Time Entries'!$S$12:$S$1011, _xlfn.CONCAT(S$10, " - ", $Y96), 'Time Entries'!$D$12:$D$1011)+SUMIF('Time Entries'!$T$12:$T$1011, _xlfn.CONCAT(S$10, " - ", $Y96), 'Time Entries'!$F$12:$F$1011)+SUMIF('Time Entries'!$U$12:$U$1011, _xlfn.CONCAT(S$10, " - ", $Y96), 'Time Entries'!$H$12:$H$1011)+SUMIF('Time Entries'!$V$12:$V$1011, _xlfn.CONCAT(S$10, " - ", $Y96), 'Time Entries'!$J$12:$J$1011))</f>
        <v/>
      </c>
      <c r="T96" s="24" t="str">
        <f>IF(OR($B96="", $C96=""), "", SUMIF('Time Entries'!$S$12:$S$1011, _xlfn.CONCAT(T$10, " - ", $Y96), 'Time Entries'!$D$12:$D$1011)+SUMIF('Time Entries'!$T$12:$T$1011, _xlfn.CONCAT(T$10, " - ", $Y96), 'Time Entries'!$F$12:$F$1011)+SUMIF('Time Entries'!$U$12:$U$1011, _xlfn.CONCAT(T$10, " - ", $Y96), 'Time Entries'!$H$12:$H$1011)+SUMIF('Time Entries'!$V$12:$V$1011, _xlfn.CONCAT(T$10, " - ", $Y96), 'Time Entries'!$J$12:$J$1011))</f>
        <v/>
      </c>
      <c r="U96" s="48"/>
      <c r="W96" s="17" t="str">
        <f t="shared" si="11"/>
        <v/>
      </c>
      <c r="Y96" s="17" t="str">
        <f t="shared" si="12"/>
        <v/>
      </c>
      <c r="AD96" s="17" t="str">
        <f t="shared" si="13"/>
        <v/>
      </c>
      <c r="AF96" s="17" t="str">
        <f t="shared" si="14"/>
        <v/>
      </c>
      <c r="AH96" s="17" t="str">
        <f>IF($B96="", "", IF(COUNTIF($B$12:$B96, $B96)&gt;1, "", $B96))</f>
        <v/>
      </c>
      <c r="AI96" s="17" t="str">
        <f>IF($AH96="", "", COUNTIF($AH$12:$AH$261, "&lt;"&amp;$AH96)+1+COUNTIF($AH$12:$AH96, $AH96)-1-$AH$10)</f>
        <v/>
      </c>
      <c r="AK96" s="17" t="str">
        <f t="shared" si="15"/>
        <v/>
      </c>
      <c r="AL96" s="17" t="str">
        <f>IF($AK96="", "", COUNTIF($AK$12:$AK$261, "&lt;"&amp;$AK96)+1+COUNTIF($AK$12:$AK96, $AK96)-1-$AK$10)</f>
        <v/>
      </c>
    </row>
    <row r="97" spans="1:38" x14ac:dyDescent="0.25">
      <c r="A97" s="48"/>
      <c r="B97" s="57"/>
      <c r="C97" s="58"/>
      <c r="D97" s="59"/>
      <c r="E97" s="48"/>
      <c r="F97" s="27" t="str">
        <f t="shared" si="9"/>
        <v/>
      </c>
      <c r="G97" s="27" t="str">
        <f t="shared" si="10"/>
        <v/>
      </c>
      <c r="H97" s="48"/>
      <c r="I97" s="31" t="str">
        <f>IF(OR($B97="", $C97=""), "", SUMIF('Time Entries'!$S$12:$S$1011, _xlfn.CONCAT(I$10, " - ", $Y97), 'Time Entries'!$D$12:$D$1011)+SUMIF('Time Entries'!$T$12:$T$1011, _xlfn.CONCAT(I$10, " - ", $Y97), 'Time Entries'!$F$12:$F$1011)+SUMIF('Time Entries'!$U$12:$U$1011, _xlfn.CONCAT(I$10, " - ", $Y97), 'Time Entries'!$H$12:$H$1011)+SUMIF('Time Entries'!$V$12:$V$1011, _xlfn.CONCAT(I$10, " - ", $Y97), 'Time Entries'!$J$12:$J$1011))</f>
        <v/>
      </c>
      <c r="J97" s="22" t="str">
        <f>IF(OR($B97="", $C97=""), "", SUMIF('Time Entries'!$S$12:$S$1011, _xlfn.CONCAT(J$10, " - ", $Y97), 'Time Entries'!$D$12:$D$1011)+SUMIF('Time Entries'!$T$12:$T$1011, _xlfn.CONCAT(J$10, " - ", $Y97), 'Time Entries'!$F$12:$F$1011)+SUMIF('Time Entries'!$U$12:$U$1011, _xlfn.CONCAT(J$10, " - ", $Y97), 'Time Entries'!$H$12:$H$1011)+SUMIF('Time Entries'!$V$12:$V$1011, _xlfn.CONCAT(J$10, " - ", $Y97), 'Time Entries'!$J$12:$J$1011))</f>
        <v/>
      </c>
      <c r="K97" s="22" t="str">
        <f>IF(OR($B97="", $C97=""), "", SUMIF('Time Entries'!$S$12:$S$1011, _xlfn.CONCAT(K$10, " - ", $Y97), 'Time Entries'!$D$12:$D$1011)+SUMIF('Time Entries'!$T$12:$T$1011, _xlfn.CONCAT(K$10, " - ", $Y97), 'Time Entries'!$F$12:$F$1011)+SUMIF('Time Entries'!$U$12:$U$1011, _xlfn.CONCAT(K$10, " - ", $Y97), 'Time Entries'!$H$12:$H$1011)+SUMIF('Time Entries'!$V$12:$V$1011, _xlfn.CONCAT(K$10, " - ", $Y97), 'Time Entries'!$J$12:$J$1011))</f>
        <v/>
      </c>
      <c r="L97" s="22" t="str">
        <f>IF(OR($B97="", $C97=""), "", SUMIF('Time Entries'!$S$12:$S$1011, _xlfn.CONCAT(L$10, " - ", $Y97), 'Time Entries'!$D$12:$D$1011)+SUMIF('Time Entries'!$T$12:$T$1011, _xlfn.CONCAT(L$10, " - ", $Y97), 'Time Entries'!$F$12:$F$1011)+SUMIF('Time Entries'!$U$12:$U$1011, _xlfn.CONCAT(L$10, " - ", $Y97), 'Time Entries'!$H$12:$H$1011)+SUMIF('Time Entries'!$V$12:$V$1011, _xlfn.CONCAT(L$10, " - ", $Y97), 'Time Entries'!$J$12:$J$1011))</f>
        <v/>
      </c>
      <c r="M97" s="22" t="str">
        <f>IF(OR($B97="", $C97=""), "", SUMIF('Time Entries'!$S$12:$S$1011, _xlfn.CONCAT(M$10, " - ", $Y97), 'Time Entries'!$D$12:$D$1011)+SUMIF('Time Entries'!$T$12:$T$1011, _xlfn.CONCAT(M$10, " - ", $Y97), 'Time Entries'!$F$12:$F$1011)+SUMIF('Time Entries'!$U$12:$U$1011, _xlfn.CONCAT(M$10, " - ", $Y97), 'Time Entries'!$H$12:$H$1011)+SUMIF('Time Entries'!$V$12:$V$1011, _xlfn.CONCAT(M$10, " - ", $Y97), 'Time Entries'!$J$12:$J$1011))</f>
        <v/>
      </c>
      <c r="N97" s="22" t="str">
        <f>IF(OR($B97="", $C97=""), "", SUMIF('Time Entries'!$S$12:$S$1011, _xlfn.CONCAT(N$10, " - ", $Y97), 'Time Entries'!$D$12:$D$1011)+SUMIF('Time Entries'!$T$12:$T$1011, _xlfn.CONCAT(N$10, " - ", $Y97), 'Time Entries'!$F$12:$F$1011)+SUMIF('Time Entries'!$U$12:$U$1011, _xlfn.CONCAT(N$10, " - ", $Y97), 'Time Entries'!$H$12:$H$1011)+SUMIF('Time Entries'!$V$12:$V$1011, _xlfn.CONCAT(N$10, " - ", $Y97), 'Time Entries'!$J$12:$J$1011))</f>
        <v/>
      </c>
      <c r="O97" s="22" t="str">
        <f>IF(OR($B97="", $C97=""), "", SUMIF('Time Entries'!$S$12:$S$1011, _xlfn.CONCAT(O$10, " - ", $Y97), 'Time Entries'!$D$12:$D$1011)+SUMIF('Time Entries'!$T$12:$T$1011, _xlfn.CONCAT(O$10, " - ", $Y97), 'Time Entries'!$F$12:$F$1011)+SUMIF('Time Entries'!$U$12:$U$1011, _xlfn.CONCAT(O$10, " - ", $Y97), 'Time Entries'!$H$12:$H$1011)+SUMIF('Time Entries'!$V$12:$V$1011, _xlfn.CONCAT(O$10, " - ", $Y97), 'Time Entries'!$J$12:$J$1011))</f>
        <v/>
      </c>
      <c r="P97" s="22" t="str">
        <f>IF(OR($B97="", $C97=""), "", SUMIF('Time Entries'!$S$12:$S$1011, _xlfn.CONCAT(P$10, " - ", $Y97), 'Time Entries'!$D$12:$D$1011)+SUMIF('Time Entries'!$T$12:$T$1011, _xlfn.CONCAT(P$10, " - ", $Y97), 'Time Entries'!$F$12:$F$1011)+SUMIF('Time Entries'!$U$12:$U$1011, _xlfn.CONCAT(P$10, " - ", $Y97), 'Time Entries'!$H$12:$H$1011)+SUMIF('Time Entries'!$V$12:$V$1011, _xlfn.CONCAT(P$10, " - ", $Y97), 'Time Entries'!$J$12:$J$1011))</f>
        <v/>
      </c>
      <c r="Q97" s="22" t="str">
        <f>IF(OR($B97="", $C97=""), "", SUMIF('Time Entries'!$S$12:$S$1011, _xlfn.CONCAT(Q$10, " - ", $Y97), 'Time Entries'!$D$12:$D$1011)+SUMIF('Time Entries'!$T$12:$T$1011, _xlfn.CONCAT(Q$10, " - ", $Y97), 'Time Entries'!$F$12:$F$1011)+SUMIF('Time Entries'!$U$12:$U$1011, _xlfn.CONCAT(Q$10, " - ", $Y97), 'Time Entries'!$H$12:$H$1011)+SUMIF('Time Entries'!$V$12:$V$1011, _xlfn.CONCAT(Q$10, " - ", $Y97), 'Time Entries'!$J$12:$J$1011))</f>
        <v/>
      </c>
      <c r="R97" s="22" t="str">
        <f>IF(OR($B97="", $C97=""), "", SUMIF('Time Entries'!$S$12:$S$1011, _xlfn.CONCAT(R$10, " - ", $Y97), 'Time Entries'!$D$12:$D$1011)+SUMIF('Time Entries'!$T$12:$T$1011, _xlfn.CONCAT(R$10, " - ", $Y97), 'Time Entries'!$F$12:$F$1011)+SUMIF('Time Entries'!$U$12:$U$1011, _xlfn.CONCAT(R$10, " - ", $Y97), 'Time Entries'!$H$12:$H$1011)+SUMIF('Time Entries'!$V$12:$V$1011, _xlfn.CONCAT(R$10, " - ", $Y97), 'Time Entries'!$J$12:$J$1011))</f>
        <v/>
      </c>
      <c r="S97" s="22" t="str">
        <f>IF(OR($B97="", $C97=""), "", SUMIF('Time Entries'!$S$12:$S$1011, _xlfn.CONCAT(S$10, " - ", $Y97), 'Time Entries'!$D$12:$D$1011)+SUMIF('Time Entries'!$T$12:$T$1011, _xlfn.CONCAT(S$10, " - ", $Y97), 'Time Entries'!$F$12:$F$1011)+SUMIF('Time Entries'!$U$12:$U$1011, _xlfn.CONCAT(S$10, " - ", $Y97), 'Time Entries'!$H$12:$H$1011)+SUMIF('Time Entries'!$V$12:$V$1011, _xlfn.CONCAT(S$10, " - ", $Y97), 'Time Entries'!$J$12:$J$1011))</f>
        <v/>
      </c>
      <c r="T97" s="24" t="str">
        <f>IF(OR($B97="", $C97=""), "", SUMIF('Time Entries'!$S$12:$S$1011, _xlfn.CONCAT(T$10, " - ", $Y97), 'Time Entries'!$D$12:$D$1011)+SUMIF('Time Entries'!$T$12:$T$1011, _xlfn.CONCAT(T$10, " - ", $Y97), 'Time Entries'!$F$12:$F$1011)+SUMIF('Time Entries'!$U$12:$U$1011, _xlfn.CONCAT(T$10, " - ", $Y97), 'Time Entries'!$H$12:$H$1011)+SUMIF('Time Entries'!$V$12:$V$1011, _xlfn.CONCAT(T$10, " - ", $Y97), 'Time Entries'!$J$12:$J$1011))</f>
        <v/>
      </c>
      <c r="U97" s="48"/>
      <c r="W97" s="17" t="str">
        <f t="shared" si="11"/>
        <v/>
      </c>
      <c r="Y97" s="17" t="str">
        <f t="shared" si="12"/>
        <v/>
      </c>
      <c r="AD97" s="17" t="str">
        <f t="shared" si="13"/>
        <v/>
      </c>
      <c r="AF97" s="17" t="str">
        <f t="shared" si="14"/>
        <v/>
      </c>
      <c r="AH97" s="17" t="str">
        <f>IF($B97="", "", IF(COUNTIF($B$12:$B97, $B97)&gt;1, "", $B97))</f>
        <v/>
      </c>
      <c r="AI97" s="17" t="str">
        <f>IF($AH97="", "", COUNTIF($AH$12:$AH$261, "&lt;"&amp;$AH97)+1+COUNTIF($AH$12:$AH97, $AH97)-1-$AH$10)</f>
        <v/>
      </c>
      <c r="AK97" s="17" t="str">
        <f t="shared" si="15"/>
        <v/>
      </c>
      <c r="AL97" s="17" t="str">
        <f>IF($AK97="", "", COUNTIF($AK$12:$AK$261, "&lt;"&amp;$AK97)+1+COUNTIF($AK$12:$AK97, $AK97)-1-$AK$10)</f>
        <v/>
      </c>
    </row>
    <row r="98" spans="1:38" x14ac:dyDescent="0.25">
      <c r="A98" s="48"/>
      <c r="B98" s="57"/>
      <c r="C98" s="58"/>
      <c r="D98" s="59"/>
      <c r="E98" s="48"/>
      <c r="F98" s="27" t="str">
        <f t="shared" si="9"/>
        <v/>
      </c>
      <c r="G98" s="27" t="str">
        <f t="shared" si="10"/>
        <v/>
      </c>
      <c r="H98" s="48"/>
      <c r="I98" s="31" t="str">
        <f>IF(OR($B98="", $C98=""), "", SUMIF('Time Entries'!$S$12:$S$1011, _xlfn.CONCAT(I$10, " - ", $Y98), 'Time Entries'!$D$12:$D$1011)+SUMIF('Time Entries'!$T$12:$T$1011, _xlfn.CONCAT(I$10, " - ", $Y98), 'Time Entries'!$F$12:$F$1011)+SUMIF('Time Entries'!$U$12:$U$1011, _xlfn.CONCAT(I$10, " - ", $Y98), 'Time Entries'!$H$12:$H$1011)+SUMIF('Time Entries'!$V$12:$V$1011, _xlfn.CONCAT(I$10, " - ", $Y98), 'Time Entries'!$J$12:$J$1011))</f>
        <v/>
      </c>
      <c r="J98" s="22" t="str">
        <f>IF(OR($B98="", $C98=""), "", SUMIF('Time Entries'!$S$12:$S$1011, _xlfn.CONCAT(J$10, " - ", $Y98), 'Time Entries'!$D$12:$D$1011)+SUMIF('Time Entries'!$T$12:$T$1011, _xlfn.CONCAT(J$10, " - ", $Y98), 'Time Entries'!$F$12:$F$1011)+SUMIF('Time Entries'!$U$12:$U$1011, _xlfn.CONCAT(J$10, " - ", $Y98), 'Time Entries'!$H$12:$H$1011)+SUMIF('Time Entries'!$V$12:$V$1011, _xlfn.CONCAT(J$10, " - ", $Y98), 'Time Entries'!$J$12:$J$1011))</f>
        <v/>
      </c>
      <c r="K98" s="22" t="str">
        <f>IF(OR($B98="", $C98=""), "", SUMIF('Time Entries'!$S$12:$S$1011, _xlfn.CONCAT(K$10, " - ", $Y98), 'Time Entries'!$D$12:$D$1011)+SUMIF('Time Entries'!$T$12:$T$1011, _xlfn.CONCAT(K$10, " - ", $Y98), 'Time Entries'!$F$12:$F$1011)+SUMIF('Time Entries'!$U$12:$U$1011, _xlfn.CONCAT(K$10, " - ", $Y98), 'Time Entries'!$H$12:$H$1011)+SUMIF('Time Entries'!$V$12:$V$1011, _xlfn.CONCAT(K$10, " - ", $Y98), 'Time Entries'!$J$12:$J$1011))</f>
        <v/>
      </c>
      <c r="L98" s="22" t="str">
        <f>IF(OR($B98="", $C98=""), "", SUMIF('Time Entries'!$S$12:$S$1011, _xlfn.CONCAT(L$10, " - ", $Y98), 'Time Entries'!$D$12:$D$1011)+SUMIF('Time Entries'!$T$12:$T$1011, _xlfn.CONCAT(L$10, " - ", $Y98), 'Time Entries'!$F$12:$F$1011)+SUMIF('Time Entries'!$U$12:$U$1011, _xlfn.CONCAT(L$10, " - ", $Y98), 'Time Entries'!$H$12:$H$1011)+SUMIF('Time Entries'!$V$12:$V$1011, _xlfn.CONCAT(L$10, " - ", $Y98), 'Time Entries'!$J$12:$J$1011))</f>
        <v/>
      </c>
      <c r="M98" s="22" t="str">
        <f>IF(OR($B98="", $C98=""), "", SUMIF('Time Entries'!$S$12:$S$1011, _xlfn.CONCAT(M$10, " - ", $Y98), 'Time Entries'!$D$12:$D$1011)+SUMIF('Time Entries'!$T$12:$T$1011, _xlfn.CONCAT(M$10, " - ", $Y98), 'Time Entries'!$F$12:$F$1011)+SUMIF('Time Entries'!$U$12:$U$1011, _xlfn.CONCAT(M$10, " - ", $Y98), 'Time Entries'!$H$12:$H$1011)+SUMIF('Time Entries'!$V$12:$V$1011, _xlfn.CONCAT(M$10, " - ", $Y98), 'Time Entries'!$J$12:$J$1011))</f>
        <v/>
      </c>
      <c r="N98" s="22" t="str">
        <f>IF(OR($B98="", $C98=""), "", SUMIF('Time Entries'!$S$12:$S$1011, _xlfn.CONCAT(N$10, " - ", $Y98), 'Time Entries'!$D$12:$D$1011)+SUMIF('Time Entries'!$T$12:$T$1011, _xlfn.CONCAT(N$10, " - ", $Y98), 'Time Entries'!$F$12:$F$1011)+SUMIF('Time Entries'!$U$12:$U$1011, _xlfn.CONCAT(N$10, " - ", $Y98), 'Time Entries'!$H$12:$H$1011)+SUMIF('Time Entries'!$V$12:$V$1011, _xlfn.CONCAT(N$10, " - ", $Y98), 'Time Entries'!$J$12:$J$1011))</f>
        <v/>
      </c>
      <c r="O98" s="22" t="str">
        <f>IF(OR($B98="", $C98=""), "", SUMIF('Time Entries'!$S$12:$S$1011, _xlfn.CONCAT(O$10, " - ", $Y98), 'Time Entries'!$D$12:$D$1011)+SUMIF('Time Entries'!$T$12:$T$1011, _xlfn.CONCAT(O$10, " - ", $Y98), 'Time Entries'!$F$12:$F$1011)+SUMIF('Time Entries'!$U$12:$U$1011, _xlfn.CONCAT(O$10, " - ", $Y98), 'Time Entries'!$H$12:$H$1011)+SUMIF('Time Entries'!$V$12:$V$1011, _xlfn.CONCAT(O$10, " - ", $Y98), 'Time Entries'!$J$12:$J$1011))</f>
        <v/>
      </c>
      <c r="P98" s="22" t="str">
        <f>IF(OR($B98="", $C98=""), "", SUMIF('Time Entries'!$S$12:$S$1011, _xlfn.CONCAT(P$10, " - ", $Y98), 'Time Entries'!$D$12:$D$1011)+SUMIF('Time Entries'!$T$12:$T$1011, _xlfn.CONCAT(P$10, " - ", $Y98), 'Time Entries'!$F$12:$F$1011)+SUMIF('Time Entries'!$U$12:$U$1011, _xlfn.CONCAT(P$10, " - ", $Y98), 'Time Entries'!$H$12:$H$1011)+SUMIF('Time Entries'!$V$12:$V$1011, _xlfn.CONCAT(P$10, " - ", $Y98), 'Time Entries'!$J$12:$J$1011))</f>
        <v/>
      </c>
      <c r="Q98" s="22" t="str">
        <f>IF(OR($B98="", $C98=""), "", SUMIF('Time Entries'!$S$12:$S$1011, _xlfn.CONCAT(Q$10, " - ", $Y98), 'Time Entries'!$D$12:$D$1011)+SUMIF('Time Entries'!$T$12:$T$1011, _xlfn.CONCAT(Q$10, " - ", $Y98), 'Time Entries'!$F$12:$F$1011)+SUMIF('Time Entries'!$U$12:$U$1011, _xlfn.CONCAT(Q$10, " - ", $Y98), 'Time Entries'!$H$12:$H$1011)+SUMIF('Time Entries'!$V$12:$V$1011, _xlfn.CONCAT(Q$10, " - ", $Y98), 'Time Entries'!$J$12:$J$1011))</f>
        <v/>
      </c>
      <c r="R98" s="22" t="str">
        <f>IF(OR($B98="", $C98=""), "", SUMIF('Time Entries'!$S$12:$S$1011, _xlfn.CONCAT(R$10, " - ", $Y98), 'Time Entries'!$D$12:$D$1011)+SUMIF('Time Entries'!$T$12:$T$1011, _xlfn.CONCAT(R$10, " - ", $Y98), 'Time Entries'!$F$12:$F$1011)+SUMIF('Time Entries'!$U$12:$U$1011, _xlfn.CONCAT(R$10, " - ", $Y98), 'Time Entries'!$H$12:$H$1011)+SUMIF('Time Entries'!$V$12:$V$1011, _xlfn.CONCAT(R$10, " - ", $Y98), 'Time Entries'!$J$12:$J$1011))</f>
        <v/>
      </c>
      <c r="S98" s="22" t="str">
        <f>IF(OR($B98="", $C98=""), "", SUMIF('Time Entries'!$S$12:$S$1011, _xlfn.CONCAT(S$10, " - ", $Y98), 'Time Entries'!$D$12:$D$1011)+SUMIF('Time Entries'!$T$12:$T$1011, _xlfn.CONCAT(S$10, " - ", $Y98), 'Time Entries'!$F$12:$F$1011)+SUMIF('Time Entries'!$U$12:$U$1011, _xlfn.CONCAT(S$10, " - ", $Y98), 'Time Entries'!$H$12:$H$1011)+SUMIF('Time Entries'!$V$12:$V$1011, _xlfn.CONCAT(S$10, " - ", $Y98), 'Time Entries'!$J$12:$J$1011))</f>
        <v/>
      </c>
      <c r="T98" s="24" t="str">
        <f>IF(OR($B98="", $C98=""), "", SUMIF('Time Entries'!$S$12:$S$1011, _xlfn.CONCAT(T$10, " - ", $Y98), 'Time Entries'!$D$12:$D$1011)+SUMIF('Time Entries'!$T$12:$T$1011, _xlfn.CONCAT(T$10, " - ", $Y98), 'Time Entries'!$F$12:$F$1011)+SUMIF('Time Entries'!$U$12:$U$1011, _xlfn.CONCAT(T$10, " - ", $Y98), 'Time Entries'!$H$12:$H$1011)+SUMIF('Time Entries'!$V$12:$V$1011, _xlfn.CONCAT(T$10, " - ", $Y98), 'Time Entries'!$J$12:$J$1011))</f>
        <v/>
      </c>
      <c r="U98" s="48"/>
      <c r="W98" s="17" t="str">
        <f t="shared" si="11"/>
        <v/>
      </c>
      <c r="Y98" s="17" t="str">
        <f t="shared" si="12"/>
        <v/>
      </c>
      <c r="AD98" s="17" t="str">
        <f t="shared" si="13"/>
        <v/>
      </c>
      <c r="AF98" s="17" t="str">
        <f t="shared" si="14"/>
        <v/>
      </c>
      <c r="AH98" s="17" t="str">
        <f>IF($B98="", "", IF(COUNTIF($B$12:$B98, $B98)&gt;1, "", $B98))</f>
        <v/>
      </c>
      <c r="AI98" s="17" t="str">
        <f>IF($AH98="", "", COUNTIF($AH$12:$AH$261, "&lt;"&amp;$AH98)+1+COUNTIF($AH$12:$AH98, $AH98)-1-$AH$10)</f>
        <v/>
      </c>
      <c r="AK98" s="17" t="str">
        <f t="shared" si="15"/>
        <v/>
      </c>
      <c r="AL98" s="17" t="str">
        <f>IF($AK98="", "", COUNTIF($AK$12:$AK$261, "&lt;"&amp;$AK98)+1+COUNTIF($AK$12:$AK98, $AK98)-1-$AK$10)</f>
        <v/>
      </c>
    </row>
    <row r="99" spans="1:38" x14ac:dyDescent="0.25">
      <c r="A99" s="48"/>
      <c r="B99" s="57"/>
      <c r="C99" s="58"/>
      <c r="D99" s="59"/>
      <c r="E99" s="48"/>
      <c r="F99" s="27" t="str">
        <f t="shared" si="9"/>
        <v/>
      </c>
      <c r="G99" s="27" t="str">
        <f t="shared" si="10"/>
        <v/>
      </c>
      <c r="H99" s="48"/>
      <c r="I99" s="31" t="str">
        <f>IF(OR($B99="", $C99=""), "", SUMIF('Time Entries'!$S$12:$S$1011, _xlfn.CONCAT(I$10, " - ", $Y99), 'Time Entries'!$D$12:$D$1011)+SUMIF('Time Entries'!$T$12:$T$1011, _xlfn.CONCAT(I$10, " - ", $Y99), 'Time Entries'!$F$12:$F$1011)+SUMIF('Time Entries'!$U$12:$U$1011, _xlfn.CONCAT(I$10, " - ", $Y99), 'Time Entries'!$H$12:$H$1011)+SUMIF('Time Entries'!$V$12:$V$1011, _xlfn.CONCAT(I$10, " - ", $Y99), 'Time Entries'!$J$12:$J$1011))</f>
        <v/>
      </c>
      <c r="J99" s="22" t="str">
        <f>IF(OR($B99="", $C99=""), "", SUMIF('Time Entries'!$S$12:$S$1011, _xlfn.CONCAT(J$10, " - ", $Y99), 'Time Entries'!$D$12:$D$1011)+SUMIF('Time Entries'!$T$12:$T$1011, _xlfn.CONCAT(J$10, " - ", $Y99), 'Time Entries'!$F$12:$F$1011)+SUMIF('Time Entries'!$U$12:$U$1011, _xlfn.CONCAT(J$10, " - ", $Y99), 'Time Entries'!$H$12:$H$1011)+SUMIF('Time Entries'!$V$12:$V$1011, _xlfn.CONCAT(J$10, " - ", $Y99), 'Time Entries'!$J$12:$J$1011))</f>
        <v/>
      </c>
      <c r="K99" s="22" t="str">
        <f>IF(OR($B99="", $C99=""), "", SUMIF('Time Entries'!$S$12:$S$1011, _xlfn.CONCAT(K$10, " - ", $Y99), 'Time Entries'!$D$12:$D$1011)+SUMIF('Time Entries'!$T$12:$T$1011, _xlfn.CONCAT(K$10, " - ", $Y99), 'Time Entries'!$F$12:$F$1011)+SUMIF('Time Entries'!$U$12:$U$1011, _xlfn.CONCAT(K$10, " - ", $Y99), 'Time Entries'!$H$12:$H$1011)+SUMIF('Time Entries'!$V$12:$V$1011, _xlfn.CONCAT(K$10, " - ", $Y99), 'Time Entries'!$J$12:$J$1011))</f>
        <v/>
      </c>
      <c r="L99" s="22" t="str">
        <f>IF(OR($B99="", $C99=""), "", SUMIF('Time Entries'!$S$12:$S$1011, _xlfn.CONCAT(L$10, " - ", $Y99), 'Time Entries'!$D$12:$D$1011)+SUMIF('Time Entries'!$T$12:$T$1011, _xlfn.CONCAT(L$10, " - ", $Y99), 'Time Entries'!$F$12:$F$1011)+SUMIF('Time Entries'!$U$12:$U$1011, _xlfn.CONCAT(L$10, " - ", $Y99), 'Time Entries'!$H$12:$H$1011)+SUMIF('Time Entries'!$V$12:$V$1011, _xlfn.CONCAT(L$10, " - ", $Y99), 'Time Entries'!$J$12:$J$1011))</f>
        <v/>
      </c>
      <c r="M99" s="22" t="str">
        <f>IF(OR($B99="", $C99=""), "", SUMIF('Time Entries'!$S$12:$S$1011, _xlfn.CONCAT(M$10, " - ", $Y99), 'Time Entries'!$D$12:$D$1011)+SUMIF('Time Entries'!$T$12:$T$1011, _xlfn.CONCAT(M$10, " - ", $Y99), 'Time Entries'!$F$12:$F$1011)+SUMIF('Time Entries'!$U$12:$U$1011, _xlfn.CONCAT(M$10, " - ", $Y99), 'Time Entries'!$H$12:$H$1011)+SUMIF('Time Entries'!$V$12:$V$1011, _xlfn.CONCAT(M$10, " - ", $Y99), 'Time Entries'!$J$12:$J$1011))</f>
        <v/>
      </c>
      <c r="N99" s="22" t="str">
        <f>IF(OR($B99="", $C99=""), "", SUMIF('Time Entries'!$S$12:$S$1011, _xlfn.CONCAT(N$10, " - ", $Y99), 'Time Entries'!$D$12:$D$1011)+SUMIF('Time Entries'!$T$12:$T$1011, _xlfn.CONCAT(N$10, " - ", $Y99), 'Time Entries'!$F$12:$F$1011)+SUMIF('Time Entries'!$U$12:$U$1011, _xlfn.CONCAT(N$10, " - ", $Y99), 'Time Entries'!$H$12:$H$1011)+SUMIF('Time Entries'!$V$12:$V$1011, _xlfn.CONCAT(N$10, " - ", $Y99), 'Time Entries'!$J$12:$J$1011))</f>
        <v/>
      </c>
      <c r="O99" s="22" t="str">
        <f>IF(OR($B99="", $C99=""), "", SUMIF('Time Entries'!$S$12:$S$1011, _xlfn.CONCAT(O$10, " - ", $Y99), 'Time Entries'!$D$12:$D$1011)+SUMIF('Time Entries'!$T$12:$T$1011, _xlfn.CONCAT(O$10, " - ", $Y99), 'Time Entries'!$F$12:$F$1011)+SUMIF('Time Entries'!$U$12:$U$1011, _xlfn.CONCAT(O$10, " - ", $Y99), 'Time Entries'!$H$12:$H$1011)+SUMIF('Time Entries'!$V$12:$V$1011, _xlfn.CONCAT(O$10, " - ", $Y99), 'Time Entries'!$J$12:$J$1011))</f>
        <v/>
      </c>
      <c r="P99" s="22" t="str">
        <f>IF(OR($B99="", $C99=""), "", SUMIF('Time Entries'!$S$12:$S$1011, _xlfn.CONCAT(P$10, " - ", $Y99), 'Time Entries'!$D$12:$D$1011)+SUMIF('Time Entries'!$T$12:$T$1011, _xlfn.CONCAT(P$10, " - ", $Y99), 'Time Entries'!$F$12:$F$1011)+SUMIF('Time Entries'!$U$12:$U$1011, _xlfn.CONCAT(P$10, " - ", $Y99), 'Time Entries'!$H$12:$H$1011)+SUMIF('Time Entries'!$V$12:$V$1011, _xlfn.CONCAT(P$10, " - ", $Y99), 'Time Entries'!$J$12:$J$1011))</f>
        <v/>
      </c>
      <c r="Q99" s="22" t="str">
        <f>IF(OR($B99="", $C99=""), "", SUMIF('Time Entries'!$S$12:$S$1011, _xlfn.CONCAT(Q$10, " - ", $Y99), 'Time Entries'!$D$12:$D$1011)+SUMIF('Time Entries'!$T$12:$T$1011, _xlfn.CONCAT(Q$10, " - ", $Y99), 'Time Entries'!$F$12:$F$1011)+SUMIF('Time Entries'!$U$12:$U$1011, _xlfn.CONCAT(Q$10, " - ", $Y99), 'Time Entries'!$H$12:$H$1011)+SUMIF('Time Entries'!$V$12:$V$1011, _xlfn.CONCAT(Q$10, " - ", $Y99), 'Time Entries'!$J$12:$J$1011))</f>
        <v/>
      </c>
      <c r="R99" s="22" t="str">
        <f>IF(OR($B99="", $C99=""), "", SUMIF('Time Entries'!$S$12:$S$1011, _xlfn.CONCAT(R$10, " - ", $Y99), 'Time Entries'!$D$12:$D$1011)+SUMIF('Time Entries'!$T$12:$T$1011, _xlfn.CONCAT(R$10, " - ", $Y99), 'Time Entries'!$F$12:$F$1011)+SUMIF('Time Entries'!$U$12:$U$1011, _xlfn.CONCAT(R$10, " - ", $Y99), 'Time Entries'!$H$12:$H$1011)+SUMIF('Time Entries'!$V$12:$V$1011, _xlfn.CONCAT(R$10, " - ", $Y99), 'Time Entries'!$J$12:$J$1011))</f>
        <v/>
      </c>
      <c r="S99" s="22" t="str">
        <f>IF(OR($B99="", $C99=""), "", SUMIF('Time Entries'!$S$12:$S$1011, _xlfn.CONCAT(S$10, " - ", $Y99), 'Time Entries'!$D$12:$D$1011)+SUMIF('Time Entries'!$T$12:$T$1011, _xlfn.CONCAT(S$10, " - ", $Y99), 'Time Entries'!$F$12:$F$1011)+SUMIF('Time Entries'!$U$12:$U$1011, _xlfn.CONCAT(S$10, " - ", $Y99), 'Time Entries'!$H$12:$H$1011)+SUMIF('Time Entries'!$V$12:$V$1011, _xlfn.CONCAT(S$10, " - ", $Y99), 'Time Entries'!$J$12:$J$1011))</f>
        <v/>
      </c>
      <c r="T99" s="24" t="str">
        <f>IF(OR($B99="", $C99=""), "", SUMIF('Time Entries'!$S$12:$S$1011, _xlfn.CONCAT(T$10, " - ", $Y99), 'Time Entries'!$D$12:$D$1011)+SUMIF('Time Entries'!$T$12:$T$1011, _xlfn.CONCAT(T$10, " - ", $Y99), 'Time Entries'!$F$12:$F$1011)+SUMIF('Time Entries'!$U$12:$U$1011, _xlfn.CONCAT(T$10, " - ", $Y99), 'Time Entries'!$H$12:$H$1011)+SUMIF('Time Entries'!$V$12:$V$1011, _xlfn.CONCAT(T$10, " - ", $Y99), 'Time Entries'!$J$12:$J$1011))</f>
        <v/>
      </c>
      <c r="U99" s="48"/>
      <c r="W99" s="17" t="str">
        <f t="shared" si="11"/>
        <v/>
      </c>
      <c r="Y99" s="17" t="str">
        <f t="shared" si="12"/>
        <v/>
      </c>
      <c r="AD99" s="17" t="str">
        <f t="shared" si="13"/>
        <v/>
      </c>
      <c r="AF99" s="17" t="str">
        <f t="shared" si="14"/>
        <v/>
      </c>
      <c r="AH99" s="17" t="str">
        <f>IF($B99="", "", IF(COUNTIF($B$12:$B99, $B99)&gt;1, "", $B99))</f>
        <v/>
      </c>
      <c r="AI99" s="17" t="str">
        <f>IF($AH99="", "", COUNTIF($AH$12:$AH$261, "&lt;"&amp;$AH99)+1+COUNTIF($AH$12:$AH99, $AH99)-1-$AH$10)</f>
        <v/>
      </c>
      <c r="AK99" s="17" t="str">
        <f t="shared" si="15"/>
        <v/>
      </c>
      <c r="AL99" s="17" t="str">
        <f>IF($AK99="", "", COUNTIF($AK$12:$AK$261, "&lt;"&amp;$AK99)+1+COUNTIF($AK$12:$AK99, $AK99)-1-$AK$10)</f>
        <v/>
      </c>
    </row>
    <row r="100" spans="1:38" x14ac:dyDescent="0.25">
      <c r="A100" s="48"/>
      <c r="B100" s="57"/>
      <c r="C100" s="58"/>
      <c r="D100" s="59"/>
      <c r="E100" s="48"/>
      <c r="F100" s="27" t="str">
        <f t="shared" si="9"/>
        <v/>
      </c>
      <c r="G100" s="27" t="str">
        <f t="shared" si="10"/>
        <v/>
      </c>
      <c r="H100" s="48"/>
      <c r="I100" s="31" t="str">
        <f>IF(OR($B100="", $C100=""), "", SUMIF('Time Entries'!$S$12:$S$1011, _xlfn.CONCAT(I$10, " - ", $Y100), 'Time Entries'!$D$12:$D$1011)+SUMIF('Time Entries'!$T$12:$T$1011, _xlfn.CONCAT(I$10, " - ", $Y100), 'Time Entries'!$F$12:$F$1011)+SUMIF('Time Entries'!$U$12:$U$1011, _xlfn.CONCAT(I$10, " - ", $Y100), 'Time Entries'!$H$12:$H$1011)+SUMIF('Time Entries'!$V$12:$V$1011, _xlfn.CONCAT(I$10, " - ", $Y100), 'Time Entries'!$J$12:$J$1011))</f>
        <v/>
      </c>
      <c r="J100" s="22" t="str">
        <f>IF(OR($B100="", $C100=""), "", SUMIF('Time Entries'!$S$12:$S$1011, _xlfn.CONCAT(J$10, " - ", $Y100), 'Time Entries'!$D$12:$D$1011)+SUMIF('Time Entries'!$T$12:$T$1011, _xlfn.CONCAT(J$10, " - ", $Y100), 'Time Entries'!$F$12:$F$1011)+SUMIF('Time Entries'!$U$12:$U$1011, _xlfn.CONCAT(J$10, " - ", $Y100), 'Time Entries'!$H$12:$H$1011)+SUMIF('Time Entries'!$V$12:$V$1011, _xlfn.CONCAT(J$10, " - ", $Y100), 'Time Entries'!$J$12:$J$1011))</f>
        <v/>
      </c>
      <c r="K100" s="22" t="str">
        <f>IF(OR($B100="", $C100=""), "", SUMIF('Time Entries'!$S$12:$S$1011, _xlfn.CONCAT(K$10, " - ", $Y100), 'Time Entries'!$D$12:$D$1011)+SUMIF('Time Entries'!$T$12:$T$1011, _xlfn.CONCAT(K$10, " - ", $Y100), 'Time Entries'!$F$12:$F$1011)+SUMIF('Time Entries'!$U$12:$U$1011, _xlfn.CONCAT(K$10, " - ", $Y100), 'Time Entries'!$H$12:$H$1011)+SUMIF('Time Entries'!$V$12:$V$1011, _xlfn.CONCAT(K$10, " - ", $Y100), 'Time Entries'!$J$12:$J$1011))</f>
        <v/>
      </c>
      <c r="L100" s="22" t="str">
        <f>IF(OR($B100="", $C100=""), "", SUMIF('Time Entries'!$S$12:$S$1011, _xlfn.CONCAT(L$10, " - ", $Y100), 'Time Entries'!$D$12:$D$1011)+SUMIF('Time Entries'!$T$12:$T$1011, _xlfn.CONCAT(L$10, " - ", $Y100), 'Time Entries'!$F$12:$F$1011)+SUMIF('Time Entries'!$U$12:$U$1011, _xlfn.CONCAT(L$10, " - ", $Y100), 'Time Entries'!$H$12:$H$1011)+SUMIF('Time Entries'!$V$12:$V$1011, _xlfn.CONCAT(L$10, " - ", $Y100), 'Time Entries'!$J$12:$J$1011))</f>
        <v/>
      </c>
      <c r="M100" s="22" t="str">
        <f>IF(OR($B100="", $C100=""), "", SUMIF('Time Entries'!$S$12:$S$1011, _xlfn.CONCAT(M$10, " - ", $Y100), 'Time Entries'!$D$12:$D$1011)+SUMIF('Time Entries'!$T$12:$T$1011, _xlfn.CONCAT(M$10, " - ", $Y100), 'Time Entries'!$F$12:$F$1011)+SUMIF('Time Entries'!$U$12:$U$1011, _xlfn.CONCAT(M$10, " - ", $Y100), 'Time Entries'!$H$12:$H$1011)+SUMIF('Time Entries'!$V$12:$V$1011, _xlfn.CONCAT(M$10, " - ", $Y100), 'Time Entries'!$J$12:$J$1011))</f>
        <v/>
      </c>
      <c r="N100" s="22" t="str">
        <f>IF(OR($B100="", $C100=""), "", SUMIF('Time Entries'!$S$12:$S$1011, _xlfn.CONCAT(N$10, " - ", $Y100), 'Time Entries'!$D$12:$D$1011)+SUMIF('Time Entries'!$T$12:$T$1011, _xlfn.CONCAT(N$10, " - ", $Y100), 'Time Entries'!$F$12:$F$1011)+SUMIF('Time Entries'!$U$12:$U$1011, _xlfn.CONCAT(N$10, " - ", $Y100), 'Time Entries'!$H$12:$H$1011)+SUMIF('Time Entries'!$V$12:$V$1011, _xlfn.CONCAT(N$10, " - ", $Y100), 'Time Entries'!$J$12:$J$1011))</f>
        <v/>
      </c>
      <c r="O100" s="22" t="str">
        <f>IF(OR($B100="", $C100=""), "", SUMIF('Time Entries'!$S$12:$S$1011, _xlfn.CONCAT(O$10, " - ", $Y100), 'Time Entries'!$D$12:$D$1011)+SUMIF('Time Entries'!$T$12:$T$1011, _xlfn.CONCAT(O$10, " - ", $Y100), 'Time Entries'!$F$12:$F$1011)+SUMIF('Time Entries'!$U$12:$U$1011, _xlfn.CONCAT(O$10, " - ", $Y100), 'Time Entries'!$H$12:$H$1011)+SUMIF('Time Entries'!$V$12:$V$1011, _xlfn.CONCAT(O$10, " - ", $Y100), 'Time Entries'!$J$12:$J$1011))</f>
        <v/>
      </c>
      <c r="P100" s="22" t="str">
        <f>IF(OR($B100="", $C100=""), "", SUMIF('Time Entries'!$S$12:$S$1011, _xlfn.CONCAT(P$10, " - ", $Y100), 'Time Entries'!$D$12:$D$1011)+SUMIF('Time Entries'!$T$12:$T$1011, _xlfn.CONCAT(P$10, " - ", $Y100), 'Time Entries'!$F$12:$F$1011)+SUMIF('Time Entries'!$U$12:$U$1011, _xlfn.CONCAT(P$10, " - ", $Y100), 'Time Entries'!$H$12:$H$1011)+SUMIF('Time Entries'!$V$12:$V$1011, _xlfn.CONCAT(P$10, " - ", $Y100), 'Time Entries'!$J$12:$J$1011))</f>
        <v/>
      </c>
      <c r="Q100" s="22" t="str">
        <f>IF(OR($B100="", $C100=""), "", SUMIF('Time Entries'!$S$12:$S$1011, _xlfn.CONCAT(Q$10, " - ", $Y100), 'Time Entries'!$D$12:$D$1011)+SUMIF('Time Entries'!$T$12:$T$1011, _xlfn.CONCAT(Q$10, " - ", $Y100), 'Time Entries'!$F$12:$F$1011)+SUMIF('Time Entries'!$U$12:$U$1011, _xlfn.CONCAT(Q$10, " - ", $Y100), 'Time Entries'!$H$12:$H$1011)+SUMIF('Time Entries'!$V$12:$V$1011, _xlfn.CONCAT(Q$10, " - ", $Y100), 'Time Entries'!$J$12:$J$1011))</f>
        <v/>
      </c>
      <c r="R100" s="22" t="str">
        <f>IF(OR($B100="", $C100=""), "", SUMIF('Time Entries'!$S$12:$S$1011, _xlfn.CONCAT(R$10, " - ", $Y100), 'Time Entries'!$D$12:$D$1011)+SUMIF('Time Entries'!$T$12:$T$1011, _xlfn.CONCAT(R$10, " - ", $Y100), 'Time Entries'!$F$12:$F$1011)+SUMIF('Time Entries'!$U$12:$U$1011, _xlfn.CONCAT(R$10, " - ", $Y100), 'Time Entries'!$H$12:$H$1011)+SUMIF('Time Entries'!$V$12:$V$1011, _xlfn.CONCAT(R$10, " - ", $Y100), 'Time Entries'!$J$12:$J$1011))</f>
        <v/>
      </c>
      <c r="S100" s="22" t="str">
        <f>IF(OR($B100="", $C100=""), "", SUMIF('Time Entries'!$S$12:$S$1011, _xlfn.CONCAT(S$10, " - ", $Y100), 'Time Entries'!$D$12:$D$1011)+SUMIF('Time Entries'!$T$12:$T$1011, _xlfn.CONCAT(S$10, " - ", $Y100), 'Time Entries'!$F$12:$F$1011)+SUMIF('Time Entries'!$U$12:$U$1011, _xlfn.CONCAT(S$10, " - ", $Y100), 'Time Entries'!$H$12:$H$1011)+SUMIF('Time Entries'!$V$12:$V$1011, _xlfn.CONCAT(S$10, " - ", $Y100), 'Time Entries'!$J$12:$J$1011))</f>
        <v/>
      </c>
      <c r="T100" s="24" t="str">
        <f>IF(OR($B100="", $C100=""), "", SUMIF('Time Entries'!$S$12:$S$1011, _xlfn.CONCAT(T$10, " - ", $Y100), 'Time Entries'!$D$12:$D$1011)+SUMIF('Time Entries'!$T$12:$T$1011, _xlfn.CONCAT(T$10, " - ", $Y100), 'Time Entries'!$F$12:$F$1011)+SUMIF('Time Entries'!$U$12:$U$1011, _xlfn.CONCAT(T$10, " - ", $Y100), 'Time Entries'!$H$12:$H$1011)+SUMIF('Time Entries'!$V$12:$V$1011, _xlfn.CONCAT(T$10, " - ", $Y100), 'Time Entries'!$J$12:$J$1011))</f>
        <v/>
      </c>
      <c r="U100" s="48"/>
      <c r="W100" s="17" t="str">
        <f t="shared" si="11"/>
        <v/>
      </c>
      <c r="Y100" s="17" t="str">
        <f t="shared" si="12"/>
        <v/>
      </c>
      <c r="AD100" s="17" t="str">
        <f t="shared" si="13"/>
        <v/>
      </c>
      <c r="AF100" s="17" t="str">
        <f t="shared" si="14"/>
        <v/>
      </c>
      <c r="AH100" s="17" t="str">
        <f>IF($B100="", "", IF(COUNTIF($B$12:$B100, $B100)&gt;1, "", $B100))</f>
        <v/>
      </c>
      <c r="AI100" s="17" t="str">
        <f>IF($AH100="", "", COUNTIF($AH$12:$AH$261, "&lt;"&amp;$AH100)+1+COUNTIF($AH$12:$AH100, $AH100)-1-$AH$10)</f>
        <v/>
      </c>
      <c r="AK100" s="17" t="str">
        <f t="shared" si="15"/>
        <v/>
      </c>
      <c r="AL100" s="17" t="str">
        <f>IF($AK100="", "", COUNTIF($AK$12:$AK$261, "&lt;"&amp;$AK100)+1+COUNTIF($AK$12:$AK100, $AK100)-1-$AK$10)</f>
        <v/>
      </c>
    </row>
    <row r="101" spans="1:38" x14ac:dyDescent="0.25">
      <c r="A101" s="48"/>
      <c r="B101" s="57"/>
      <c r="C101" s="58"/>
      <c r="D101" s="59"/>
      <c r="E101" s="48"/>
      <c r="F101" s="27" t="str">
        <f t="shared" si="9"/>
        <v/>
      </c>
      <c r="G101" s="27" t="str">
        <f t="shared" si="10"/>
        <v/>
      </c>
      <c r="H101" s="48"/>
      <c r="I101" s="31" t="str">
        <f>IF(OR($B101="", $C101=""), "", SUMIF('Time Entries'!$S$12:$S$1011, _xlfn.CONCAT(I$10, " - ", $Y101), 'Time Entries'!$D$12:$D$1011)+SUMIF('Time Entries'!$T$12:$T$1011, _xlfn.CONCAT(I$10, " - ", $Y101), 'Time Entries'!$F$12:$F$1011)+SUMIF('Time Entries'!$U$12:$U$1011, _xlfn.CONCAT(I$10, " - ", $Y101), 'Time Entries'!$H$12:$H$1011)+SUMIF('Time Entries'!$V$12:$V$1011, _xlfn.CONCAT(I$10, " - ", $Y101), 'Time Entries'!$J$12:$J$1011))</f>
        <v/>
      </c>
      <c r="J101" s="22" t="str">
        <f>IF(OR($B101="", $C101=""), "", SUMIF('Time Entries'!$S$12:$S$1011, _xlfn.CONCAT(J$10, " - ", $Y101), 'Time Entries'!$D$12:$D$1011)+SUMIF('Time Entries'!$T$12:$T$1011, _xlfn.CONCAT(J$10, " - ", $Y101), 'Time Entries'!$F$12:$F$1011)+SUMIF('Time Entries'!$U$12:$U$1011, _xlfn.CONCAT(J$10, " - ", $Y101), 'Time Entries'!$H$12:$H$1011)+SUMIF('Time Entries'!$V$12:$V$1011, _xlfn.CONCAT(J$10, " - ", $Y101), 'Time Entries'!$J$12:$J$1011))</f>
        <v/>
      </c>
      <c r="K101" s="22" t="str">
        <f>IF(OR($B101="", $C101=""), "", SUMIF('Time Entries'!$S$12:$S$1011, _xlfn.CONCAT(K$10, " - ", $Y101), 'Time Entries'!$D$12:$D$1011)+SUMIF('Time Entries'!$T$12:$T$1011, _xlfn.CONCAT(K$10, " - ", $Y101), 'Time Entries'!$F$12:$F$1011)+SUMIF('Time Entries'!$U$12:$U$1011, _xlfn.CONCAT(K$10, " - ", $Y101), 'Time Entries'!$H$12:$H$1011)+SUMIF('Time Entries'!$V$12:$V$1011, _xlfn.CONCAT(K$10, " - ", $Y101), 'Time Entries'!$J$12:$J$1011))</f>
        <v/>
      </c>
      <c r="L101" s="22" t="str">
        <f>IF(OR($B101="", $C101=""), "", SUMIF('Time Entries'!$S$12:$S$1011, _xlfn.CONCAT(L$10, " - ", $Y101), 'Time Entries'!$D$12:$D$1011)+SUMIF('Time Entries'!$T$12:$T$1011, _xlfn.CONCAT(L$10, " - ", $Y101), 'Time Entries'!$F$12:$F$1011)+SUMIF('Time Entries'!$U$12:$U$1011, _xlfn.CONCAT(L$10, " - ", $Y101), 'Time Entries'!$H$12:$H$1011)+SUMIF('Time Entries'!$V$12:$V$1011, _xlfn.CONCAT(L$10, " - ", $Y101), 'Time Entries'!$J$12:$J$1011))</f>
        <v/>
      </c>
      <c r="M101" s="22" t="str">
        <f>IF(OR($B101="", $C101=""), "", SUMIF('Time Entries'!$S$12:$S$1011, _xlfn.CONCAT(M$10, " - ", $Y101), 'Time Entries'!$D$12:$D$1011)+SUMIF('Time Entries'!$T$12:$T$1011, _xlfn.CONCAT(M$10, " - ", $Y101), 'Time Entries'!$F$12:$F$1011)+SUMIF('Time Entries'!$U$12:$U$1011, _xlfn.CONCAT(M$10, " - ", $Y101), 'Time Entries'!$H$12:$H$1011)+SUMIF('Time Entries'!$V$12:$V$1011, _xlfn.CONCAT(M$10, " - ", $Y101), 'Time Entries'!$J$12:$J$1011))</f>
        <v/>
      </c>
      <c r="N101" s="22" t="str">
        <f>IF(OR($B101="", $C101=""), "", SUMIF('Time Entries'!$S$12:$S$1011, _xlfn.CONCAT(N$10, " - ", $Y101), 'Time Entries'!$D$12:$D$1011)+SUMIF('Time Entries'!$T$12:$T$1011, _xlfn.CONCAT(N$10, " - ", $Y101), 'Time Entries'!$F$12:$F$1011)+SUMIF('Time Entries'!$U$12:$U$1011, _xlfn.CONCAT(N$10, " - ", $Y101), 'Time Entries'!$H$12:$H$1011)+SUMIF('Time Entries'!$V$12:$V$1011, _xlfn.CONCAT(N$10, " - ", $Y101), 'Time Entries'!$J$12:$J$1011))</f>
        <v/>
      </c>
      <c r="O101" s="22" t="str">
        <f>IF(OR($B101="", $C101=""), "", SUMIF('Time Entries'!$S$12:$S$1011, _xlfn.CONCAT(O$10, " - ", $Y101), 'Time Entries'!$D$12:$D$1011)+SUMIF('Time Entries'!$T$12:$T$1011, _xlfn.CONCAT(O$10, " - ", $Y101), 'Time Entries'!$F$12:$F$1011)+SUMIF('Time Entries'!$U$12:$U$1011, _xlfn.CONCAT(O$10, " - ", $Y101), 'Time Entries'!$H$12:$H$1011)+SUMIF('Time Entries'!$V$12:$V$1011, _xlfn.CONCAT(O$10, " - ", $Y101), 'Time Entries'!$J$12:$J$1011))</f>
        <v/>
      </c>
      <c r="P101" s="22" t="str">
        <f>IF(OR($B101="", $C101=""), "", SUMIF('Time Entries'!$S$12:$S$1011, _xlfn.CONCAT(P$10, " - ", $Y101), 'Time Entries'!$D$12:$D$1011)+SUMIF('Time Entries'!$T$12:$T$1011, _xlfn.CONCAT(P$10, " - ", $Y101), 'Time Entries'!$F$12:$F$1011)+SUMIF('Time Entries'!$U$12:$U$1011, _xlfn.CONCAT(P$10, " - ", $Y101), 'Time Entries'!$H$12:$H$1011)+SUMIF('Time Entries'!$V$12:$V$1011, _xlfn.CONCAT(P$10, " - ", $Y101), 'Time Entries'!$J$12:$J$1011))</f>
        <v/>
      </c>
      <c r="Q101" s="22" t="str">
        <f>IF(OR($B101="", $C101=""), "", SUMIF('Time Entries'!$S$12:$S$1011, _xlfn.CONCAT(Q$10, " - ", $Y101), 'Time Entries'!$D$12:$D$1011)+SUMIF('Time Entries'!$T$12:$T$1011, _xlfn.CONCAT(Q$10, " - ", $Y101), 'Time Entries'!$F$12:$F$1011)+SUMIF('Time Entries'!$U$12:$U$1011, _xlfn.CONCAT(Q$10, " - ", $Y101), 'Time Entries'!$H$12:$H$1011)+SUMIF('Time Entries'!$V$12:$V$1011, _xlfn.CONCAT(Q$10, " - ", $Y101), 'Time Entries'!$J$12:$J$1011))</f>
        <v/>
      </c>
      <c r="R101" s="22" t="str">
        <f>IF(OR($B101="", $C101=""), "", SUMIF('Time Entries'!$S$12:$S$1011, _xlfn.CONCAT(R$10, " - ", $Y101), 'Time Entries'!$D$12:$D$1011)+SUMIF('Time Entries'!$T$12:$T$1011, _xlfn.CONCAT(R$10, " - ", $Y101), 'Time Entries'!$F$12:$F$1011)+SUMIF('Time Entries'!$U$12:$U$1011, _xlfn.CONCAT(R$10, " - ", $Y101), 'Time Entries'!$H$12:$H$1011)+SUMIF('Time Entries'!$V$12:$V$1011, _xlfn.CONCAT(R$10, " - ", $Y101), 'Time Entries'!$J$12:$J$1011))</f>
        <v/>
      </c>
      <c r="S101" s="22" t="str">
        <f>IF(OR($B101="", $C101=""), "", SUMIF('Time Entries'!$S$12:$S$1011, _xlfn.CONCAT(S$10, " - ", $Y101), 'Time Entries'!$D$12:$D$1011)+SUMIF('Time Entries'!$T$12:$T$1011, _xlfn.CONCAT(S$10, " - ", $Y101), 'Time Entries'!$F$12:$F$1011)+SUMIF('Time Entries'!$U$12:$U$1011, _xlfn.CONCAT(S$10, " - ", $Y101), 'Time Entries'!$H$12:$H$1011)+SUMIF('Time Entries'!$V$12:$V$1011, _xlfn.CONCAT(S$10, " - ", $Y101), 'Time Entries'!$J$12:$J$1011))</f>
        <v/>
      </c>
      <c r="T101" s="24" t="str">
        <f>IF(OR($B101="", $C101=""), "", SUMIF('Time Entries'!$S$12:$S$1011, _xlfn.CONCAT(T$10, " - ", $Y101), 'Time Entries'!$D$12:$D$1011)+SUMIF('Time Entries'!$T$12:$T$1011, _xlfn.CONCAT(T$10, " - ", $Y101), 'Time Entries'!$F$12:$F$1011)+SUMIF('Time Entries'!$U$12:$U$1011, _xlfn.CONCAT(T$10, " - ", $Y101), 'Time Entries'!$H$12:$H$1011)+SUMIF('Time Entries'!$V$12:$V$1011, _xlfn.CONCAT(T$10, " - ", $Y101), 'Time Entries'!$J$12:$J$1011))</f>
        <v/>
      </c>
      <c r="U101" s="48"/>
      <c r="W101" s="17" t="str">
        <f t="shared" si="11"/>
        <v/>
      </c>
      <c r="Y101" s="17" t="str">
        <f t="shared" si="12"/>
        <v/>
      </c>
      <c r="AD101" s="17" t="str">
        <f t="shared" si="13"/>
        <v/>
      </c>
      <c r="AF101" s="17" t="str">
        <f t="shared" si="14"/>
        <v/>
      </c>
      <c r="AH101" s="17" t="str">
        <f>IF($B101="", "", IF(COUNTIF($B$12:$B101, $B101)&gt;1, "", $B101))</f>
        <v/>
      </c>
      <c r="AI101" s="17" t="str">
        <f>IF($AH101="", "", COUNTIF($AH$12:$AH$261, "&lt;"&amp;$AH101)+1+COUNTIF($AH$12:$AH101, $AH101)-1-$AH$10)</f>
        <v/>
      </c>
      <c r="AK101" s="17" t="str">
        <f t="shared" si="15"/>
        <v/>
      </c>
      <c r="AL101" s="17" t="str">
        <f>IF($AK101="", "", COUNTIF($AK$12:$AK$261, "&lt;"&amp;$AK101)+1+COUNTIF($AK$12:$AK101, $AK101)-1-$AK$10)</f>
        <v/>
      </c>
    </row>
    <row r="102" spans="1:38" x14ac:dyDescent="0.25">
      <c r="A102" s="48"/>
      <c r="B102" s="57"/>
      <c r="C102" s="58"/>
      <c r="D102" s="59"/>
      <c r="E102" s="48"/>
      <c r="F102" s="27" t="str">
        <f t="shared" si="9"/>
        <v/>
      </c>
      <c r="G102" s="27" t="str">
        <f t="shared" si="10"/>
        <v/>
      </c>
      <c r="H102" s="48"/>
      <c r="I102" s="31" t="str">
        <f>IF(OR($B102="", $C102=""), "", SUMIF('Time Entries'!$S$12:$S$1011, _xlfn.CONCAT(I$10, " - ", $Y102), 'Time Entries'!$D$12:$D$1011)+SUMIF('Time Entries'!$T$12:$T$1011, _xlfn.CONCAT(I$10, " - ", $Y102), 'Time Entries'!$F$12:$F$1011)+SUMIF('Time Entries'!$U$12:$U$1011, _xlfn.CONCAT(I$10, " - ", $Y102), 'Time Entries'!$H$12:$H$1011)+SUMIF('Time Entries'!$V$12:$V$1011, _xlfn.CONCAT(I$10, " - ", $Y102), 'Time Entries'!$J$12:$J$1011))</f>
        <v/>
      </c>
      <c r="J102" s="22" t="str">
        <f>IF(OR($B102="", $C102=""), "", SUMIF('Time Entries'!$S$12:$S$1011, _xlfn.CONCAT(J$10, " - ", $Y102), 'Time Entries'!$D$12:$D$1011)+SUMIF('Time Entries'!$T$12:$T$1011, _xlfn.CONCAT(J$10, " - ", $Y102), 'Time Entries'!$F$12:$F$1011)+SUMIF('Time Entries'!$U$12:$U$1011, _xlfn.CONCAT(J$10, " - ", $Y102), 'Time Entries'!$H$12:$H$1011)+SUMIF('Time Entries'!$V$12:$V$1011, _xlfn.CONCAT(J$10, " - ", $Y102), 'Time Entries'!$J$12:$J$1011))</f>
        <v/>
      </c>
      <c r="K102" s="22" t="str">
        <f>IF(OR($B102="", $C102=""), "", SUMIF('Time Entries'!$S$12:$S$1011, _xlfn.CONCAT(K$10, " - ", $Y102), 'Time Entries'!$D$12:$D$1011)+SUMIF('Time Entries'!$T$12:$T$1011, _xlfn.CONCAT(K$10, " - ", $Y102), 'Time Entries'!$F$12:$F$1011)+SUMIF('Time Entries'!$U$12:$U$1011, _xlfn.CONCAT(K$10, " - ", $Y102), 'Time Entries'!$H$12:$H$1011)+SUMIF('Time Entries'!$V$12:$V$1011, _xlfn.CONCAT(K$10, " - ", $Y102), 'Time Entries'!$J$12:$J$1011))</f>
        <v/>
      </c>
      <c r="L102" s="22" t="str">
        <f>IF(OR($B102="", $C102=""), "", SUMIF('Time Entries'!$S$12:$S$1011, _xlfn.CONCAT(L$10, " - ", $Y102), 'Time Entries'!$D$12:$D$1011)+SUMIF('Time Entries'!$T$12:$T$1011, _xlfn.CONCAT(L$10, " - ", $Y102), 'Time Entries'!$F$12:$F$1011)+SUMIF('Time Entries'!$U$12:$U$1011, _xlfn.CONCAT(L$10, " - ", $Y102), 'Time Entries'!$H$12:$H$1011)+SUMIF('Time Entries'!$V$12:$V$1011, _xlfn.CONCAT(L$10, " - ", $Y102), 'Time Entries'!$J$12:$J$1011))</f>
        <v/>
      </c>
      <c r="M102" s="22" t="str">
        <f>IF(OR($B102="", $C102=""), "", SUMIF('Time Entries'!$S$12:$S$1011, _xlfn.CONCAT(M$10, " - ", $Y102), 'Time Entries'!$D$12:$D$1011)+SUMIF('Time Entries'!$T$12:$T$1011, _xlfn.CONCAT(M$10, " - ", $Y102), 'Time Entries'!$F$12:$F$1011)+SUMIF('Time Entries'!$U$12:$U$1011, _xlfn.CONCAT(M$10, " - ", $Y102), 'Time Entries'!$H$12:$H$1011)+SUMIF('Time Entries'!$V$12:$V$1011, _xlfn.CONCAT(M$10, " - ", $Y102), 'Time Entries'!$J$12:$J$1011))</f>
        <v/>
      </c>
      <c r="N102" s="22" t="str">
        <f>IF(OR($B102="", $C102=""), "", SUMIF('Time Entries'!$S$12:$S$1011, _xlfn.CONCAT(N$10, " - ", $Y102), 'Time Entries'!$D$12:$D$1011)+SUMIF('Time Entries'!$T$12:$T$1011, _xlfn.CONCAT(N$10, " - ", $Y102), 'Time Entries'!$F$12:$F$1011)+SUMIF('Time Entries'!$U$12:$U$1011, _xlfn.CONCAT(N$10, " - ", $Y102), 'Time Entries'!$H$12:$H$1011)+SUMIF('Time Entries'!$V$12:$V$1011, _xlfn.CONCAT(N$10, " - ", $Y102), 'Time Entries'!$J$12:$J$1011))</f>
        <v/>
      </c>
      <c r="O102" s="22" t="str">
        <f>IF(OR($B102="", $C102=""), "", SUMIF('Time Entries'!$S$12:$S$1011, _xlfn.CONCAT(O$10, " - ", $Y102), 'Time Entries'!$D$12:$D$1011)+SUMIF('Time Entries'!$T$12:$T$1011, _xlfn.CONCAT(O$10, " - ", $Y102), 'Time Entries'!$F$12:$F$1011)+SUMIF('Time Entries'!$U$12:$U$1011, _xlfn.CONCAT(O$10, " - ", $Y102), 'Time Entries'!$H$12:$H$1011)+SUMIF('Time Entries'!$V$12:$V$1011, _xlfn.CONCAT(O$10, " - ", $Y102), 'Time Entries'!$J$12:$J$1011))</f>
        <v/>
      </c>
      <c r="P102" s="22" t="str">
        <f>IF(OR($B102="", $C102=""), "", SUMIF('Time Entries'!$S$12:$S$1011, _xlfn.CONCAT(P$10, " - ", $Y102), 'Time Entries'!$D$12:$D$1011)+SUMIF('Time Entries'!$T$12:$T$1011, _xlfn.CONCAT(P$10, " - ", $Y102), 'Time Entries'!$F$12:$F$1011)+SUMIF('Time Entries'!$U$12:$U$1011, _xlfn.CONCAT(P$10, " - ", $Y102), 'Time Entries'!$H$12:$H$1011)+SUMIF('Time Entries'!$V$12:$V$1011, _xlfn.CONCAT(P$10, " - ", $Y102), 'Time Entries'!$J$12:$J$1011))</f>
        <v/>
      </c>
      <c r="Q102" s="22" t="str">
        <f>IF(OR($B102="", $C102=""), "", SUMIF('Time Entries'!$S$12:$S$1011, _xlfn.CONCAT(Q$10, " - ", $Y102), 'Time Entries'!$D$12:$D$1011)+SUMIF('Time Entries'!$T$12:$T$1011, _xlfn.CONCAT(Q$10, " - ", $Y102), 'Time Entries'!$F$12:$F$1011)+SUMIF('Time Entries'!$U$12:$U$1011, _xlfn.CONCAT(Q$10, " - ", $Y102), 'Time Entries'!$H$12:$H$1011)+SUMIF('Time Entries'!$V$12:$V$1011, _xlfn.CONCAT(Q$10, " - ", $Y102), 'Time Entries'!$J$12:$J$1011))</f>
        <v/>
      </c>
      <c r="R102" s="22" t="str">
        <f>IF(OR($B102="", $C102=""), "", SUMIF('Time Entries'!$S$12:$S$1011, _xlfn.CONCAT(R$10, " - ", $Y102), 'Time Entries'!$D$12:$D$1011)+SUMIF('Time Entries'!$T$12:$T$1011, _xlfn.CONCAT(R$10, " - ", $Y102), 'Time Entries'!$F$12:$F$1011)+SUMIF('Time Entries'!$U$12:$U$1011, _xlfn.CONCAT(R$10, " - ", $Y102), 'Time Entries'!$H$12:$H$1011)+SUMIF('Time Entries'!$V$12:$V$1011, _xlfn.CONCAT(R$10, " - ", $Y102), 'Time Entries'!$J$12:$J$1011))</f>
        <v/>
      </c>
      <c r="S102" s="22" t="str">
        <f>IF(OR($B102="", $C102=""), "", SUMIF('Time Entries'!$S$12:$S$1011, _xlfn.CONCAT(S$10, " - ", $Y102), 'Time Entries'!$D$12:$D$1011)+SUMIF('Time Entries'!$T$12:$T$1011, _xlfn.CONCAT(S$10, " - ", $Y102), 'Time Entries'!$F$12:$F$1011)+SUMIF('Time Entries'!$U$12:$U$1011, _xlfn.CONCAT(S$10, " - ", $Y102), 'Time Entries'!$H$12:$H$1011)+SUMIF('Time Entries'!$V$12:$V$1011, _xlfn.CONCAT(S$10, " - ", $Y102), 'Time Entries'!$J$12:$J$1011))</f>
        <v/>
      </c>
      <c r="T102" s="24" t="str">
        <f>IF(OR($B102="", $C102=""), "", SUMIF('Time Entries'!$S$12:$S$1011, _xlfn.CONCAT(T$10, " - ", $Y102), 'Time Entries'!$D$12:$D$1011)+SUMIF('Time Entries'!$T$12:$T$1011, _xlfn.CONCAT(T$10, " - ", $Y102), 'Time Entries'!$F$12:$F$1011)+SUMIF('Time Entries'!$U$12:$U$1011, _xlfn.CONCAT(T$10, " - ", $Y102), 'Time Entries'!$H$12:$H$1011)+SUMIF('Time Entries'!$V$12:$V$1011, _xlfn.CONCAT(T$10, " - ", $Y102), 'Time Entries'!$J$12:$J$1011))</f>
        <v/>
      </c>
      <c r="U102" s="48"/>
      <c r="W102" s="17" t="str">
        <f t="shared" si="11"/>
        <v/>
      </c>
      <c r="Y102" s="17" t="str">
        <f t="shared" si="12"/>
        <v/>
      </c>
      <c r="AD102" s="17" t="str">
        <f t="shared" si="13"/>
        <v/>
      </c>
      <c r="AF102" s="17" t="str">
        <f t="shared" si="14"/>
        <v/>
      </c>
      <c r="AH102" s="17" t="str">
        <f>IF($B102="", "", IF(COUNTIF($B$12:$B102, $B102)&gt;1, "", $B102))</f>
        <v/>
      </c>
      <c r="AI102" s="17" t="str">
        <f>IF($AH102="", "", COUNTIF($AH$12:$AH$261, "&lt;"&amp;$AH102)+1+COUNTIF($AH$12:$AH102, $AH102)-1-$AH$10)</f>
        <v/>
      </c>
      <c r="AK102" s="17" t="str">
        <f t="shared" si="15"/>
        <v/>
      </c>
      <c r="AL102" s="17" t="str">
        <f>IF($AK102="", "", COUNTIF($AK$12:$AK$261, "&lt;"&amp;$AK102)+1+COUNTIF($AK$12:$AK102, $AK102)-1-$AK$10)</f>
        <v/>
      </c>
    </row>
    <row r="103" spans="1:38" x14ac:dyDescent="0.25">
      <c r="A103" s="48"/>
      <c r="B103" s="57"/>
      <c r="C103" s="58"/>
      <c r="D103" s="59"/>
      <c r="E103" s="48"/>
      <c r="F103" s="27" t="str">
        <f t="shared" si="9"/>
        <v/>
      </c>
      <c r="G103" s="27" t="str">
        <f t="shared" si="10"/>
        <v/>
      </c>
      <c r="H103" s="48"/>
      <c r="I103" s="31" t="str">
        <f>IF(OR($B103="", $C103=""), "", SUMIF('Time Entries'!$S$12:$S$1011, _xlfn.CONCAT(I$10, " - ", $Y103), 'Time Entries'!$D$12:$D$1011)+SUMIF('Time Entries'!$T$12:$T$1011, _xlfn.CONCAT(I$10, " - ", $Y103), 'Time Entries'!$F$12:$F$1011)+SUMIF('Time Entries'!$U$12:$U$1011, _xlfn.CONCAT(I$10, " - ", $Y103), 'Time Entries'!$H$12:$H$1011)+SUMIF('Time Entries'!$V$12:$V$1011, _xlfn.CONCAT(I$10, " - ", $Y103), 'Time Entries'!$J$12:$J$1011))</f>
        <v/>
      </c>
      <c r="J103" s="22" t="str">
        <f>IF(OR($B103="", $C103=""), "", SUMIF('Time Entries'!$S$12:$S$1011, _xlfn.CONCAT(J$10, " - ", $Y103), 'Time Entries'!$D$12:$D$1011)+SUMIF('Time Entries'!$T$12:$T$1011, _xlfn.CONCAT(J$10, " - ", $Y103), 'Time Entries'!$F$12:$F$1011)+SUMIF('Time Entries'!$U$12:$U$1011, _xlfn.CONCAT(J$10, " - ", $Y103), 'Time Entries'!$H$12:$H$1011)+SUMIF('Time Entries'!$V$12:$V$1011, _xlfn.CONCAT(J$10, " - ", $Y103), 'Time Entries'!$J$12:$J$1011))</f>
        <v/>
      </c>
      <c r="K103" s="22" t="str">
        <f>IF(OR($B103="", $C103=""), "", SUMIF('Time Entries'!$S$12:$S$1011, _xlfn.CONCAT(K$10, " - ", $Y103), 'Time Entries'!$D$12:$D$1011)+SUMIF('Time Entries'!$T$12:$T$1011, _xlfn.CONCAT(K$10, " - ", $Y103), 'Time Entries'!$F$12:$F$1011)+SUMIF('Time Entries'!$U$12:$U$1011, _xlfn.CONCAT(K$10, " - ", $Y103), 'Time Entries'!$H$12:$H$1011)+SUMIF('Time Entries'!$V$12:$V$1011, _xlfn.CONCAT(K$10, " - ", $Y103), 'Time Entries'!$J$12:$J$1011))</f>
        <v/>
      </c>
      <c r="L103" s="22" t="str">
        <f>IF(OR($B103="", $C103=""), "", SUMIF('Time Entries'!$S$12:$S$1011, _xlfn.CONCAT(L$10, " - ", $Y103), 'Time Entries'!$D$12:$D$1011)+SUMIF('Time Entries'!$T$12:$T$1011, _xlfn.CONCAT(L$10, " - ", $Y103), 'Time Entries'!$F$12:$F$1011)+SUMIF('Time Entries'!$U$12:$U$1011, _xlfn.CONCAT(L$10, " - ", $Y103), 'Time Entries'!$H$12:$H$1011)+SUMIF('Time Entries'!$V$12:$V$1011, _xlfn.CONCAT(L$10, " - ", $Y103), 'Time Entries'!$J$12:$J$1011))</f>
        <v/>
      </c>
      <c r="M103" s="22" t="str">
        <f>IF(OR($B103="", $C103=""), "", SUMIF('Time Entries'!$S$12:$S$1011, _xlfn.CONCAT(M$10, " - ", $Y103), 'Time Entries'!$D$12:$D$1011)+SUMIF('Time Entries'!$T$12:$T$1011, _xlfn.CONCAT(M$10, " - ", $Y103), 'Time Entries'!$F$12:$F$1011)+SUMIF('Time Entries'!$U$12:$U$1011, _xlfn.CONCAT(M$10, " - ", $Y103), 'Time Entries'!$H$12:$H$1011)+SUMIF('Time Entries'!$V$12:$V$1011, _xlfn.CONCAT(M$10, " - ", $Y103), 'Time Entries'!$J$12:$J$1011))</f>
        <v/>
      </c>
      <c r="N103" s="22" t="str">
        <f>IF(OR($B103="", $C103=""), "", SUMIF('Time Entries'!$S$12:$S$1011, _xlfn.CONCAT(N$10, " - ", $Y103), 'Time Entries'!$D$12:$D$1011)+SUMIF('Time Entries'!$T$12:$T$1011, _xlfn.CONCAT(N$10, " - ", $Y103), 'Time Entries'!$F$12:$F$1011)+SUMIF('Time Entries'!$U$12:$U$1011, _xlfn.CONCAT(N$10, " - ", $Y103), 'Time Entries'!$H$12:$H$1011)+SUMIF('Time Entries'!$V$12:$V$1011, _xlfn.CONCAT(N$10, " - ", $Y103), 'Time Entries'!$J$12:$J$1011))</f>
        <v/>
      </c>
      <c r="O103" s="22" t="str">
        <f>IF(OR($B103="", $C103=""), "", SUMIF('Time Entries'!$S$12:$S$1011, _xlfn.CONCAT(O$10, " - ", $Y103), 'Time Entries'!$D$12:$D$1011)+SUMIF('Time Entries'!$T$12:$T$1011, _xlfn.CONCAT(O$10, " - ", $Y103), 'Time Entries'!$F$12:$F$1011)+SUMIF('Time Entries'!$U$12:$U$1011, _xlfn.CONCAT(O$10, " - ", $Y103), 'Time Entries'!$H$12:$H$1011)+SUMIF('Time Entries'!$V$12:$V$1011, _xlfn.CONCAT(O$10, " - ", $Y103), 'Time Entries'!$J$12:$J$1011))</f>
        <v/>
      </c>
      <c r="P103" s="22" t="str">
        <f>IF(OR($B103="", $C103=""), "", SUMIF('Time Entries'!$S$12:$S$1011, _xlfn.CONCAT(P$10, " - ", $Y103), 'Time Entries'!$D$12:$D$1011)+SUMIF('Time Entries'!$T$12:$T$1011, _xlfn.CONCAT(P$10, " - ", $Y103), 'Time Entries'!$F$12:$F$1011)+SUMIF('Time Entries'!$U$12:$U$1011, _xlfn.CONCAT(P$10, " - ", $Y103), 'Time Entries'!$H$12:$H$1011)+SUMIF('Time Entries'!$V$12:$V$1011, _xlfn.CONCAT(P$10, " - ", $Y103), 'Time Entries'!$J$12:$J$1011))</f>
        <v/>
      </c>
      <c r="Q103" s="22" t="str">
        <f>IF(OR($B103="", $C103=""), "", SUMIF('Time Entries'!$S$12:$S$1011, _xlfn.CONCAT(Q$10, " - ", $Y103), 'Time Entries'!$D$12:$D$1011)+SUMIF('Time Entries'!$T$12:$T$1011, _xlfn.CONCAT(Q$10, " - ", $Y103), 'Time Entries'!$F$12:$F$1011)+SUMIF('Time Entries'!$U$12:$U$1011, _xlfn.CONCAT(Q$10, " - ", $Y103), 'Time Entries'!$H$12:$H$1011)+SUMIF('Time Entries'!$V$12:$V$1011, _xlfn.CONCAT(Q$10, " - ", $Y103), 'Time Entries'!$J$12:$J$1011))</f>
        <v/>
      </c>
      <c r="R103" s="22" t="str">
        <f>IF(OR($B103="", $C103=""), "", SUMIF('Time Entries'!$S$12:$S$1011, _xlfn.CONCAT(R$10, " - ", $Y103), 'Time Entries'!$D$12:$D$1011)+SUMIF('Time Entries'!$T$12:$T$1011, _xlfn.CONCAT(R$10, " - ", $Y103), 'Time Entries'!$F$12:$F$1011)+SUMIF('Time Entries'!$U$12:$U$1011, _xlfn.CONCAT(R$10, " - ", $Y103), 'Time Entries'!$H$12:$H$1011)+SUMIF('Time Entries'!$V$12:$V$1011, _xlfn.CONCAT(R$10, " - ", $Y103), 'Time Entries'!$J$12:$J$1011))</f>
        <v/>
      </c>
      <c r="S103" s="22" t="str">
        <f>IF(OR($B103="", $C103=""), "", SUMIF('Time Entries'!$S$12:$S$1011, _xlfn.CONCAT(S$10, " - ", $Y103), 'Time Entries'!$D$12:$D$1011)+SUMIF('Time Entries'!$T$12:$T$1011, _xlfn.CONCAT(S$10, " - ", $Y103), 'Time Entries'!$F$12:$F$1011)+SUMIF('Time Entries'!$U$12:$U$1011, _xlfn.CONCAT(S$10, " - ", $Y103), 'Time Entries'!$H$12:$H$1011)+SUMIF('Time Entries'!$V$12:$V$1011, _xlfn.CONCAT(S$10, " - ", $Y103), 'Time Entries'!$J$12:$J$1011))</f>
        <v/>
      </c>
      <c r="T103" s="24" t="str">
        <f>IF(OR($B103="", $C103=""), "", SUMIF('Time Entries'!$S$12:$S$1011, _xlfn.CONCAT(T$10, " - ", $Y103), 'Time Entries'!$D$12:$D$1011)+SUMIF('Time Entries'!$T$12:$T$1011, _xlfn.CONCAT(T$10, " - ", $Y103), 'Time Entries'!$F$12:$F$1011)+SUMIF('Time Entries'!$U$12:$U$1011, _xlfn.CONCAT(T$10, " - ", $Y103), 'Time Entries'!$H$12:$H$1011)+SUMIF('Time Entries'!$V$12:$V$1011, _xlfn.CONCAT(T$10, " - ", $Y103), 'Time Entries'!$J$12:$J$1011))</f>
        <v/>
      </c>
      <c r="U103" s="48"/>
      <c r="W103" s="17" t="str">
        <f t="shared" si="11"/>
        <v/>
      </c>
      <c r="Y103" s="17" t="str">
        <f t="shared" si="12"/>
        <v/>
      </c>
      <c r="AD103" s="17" t="str">
        <f t="shared" si="13"/>
        <v/>
      </c>
      <c r="AF103" s="17" t="str">
        <f t="shared" si="14"/>
        <v/>
      </c>
      <c r="AH103" s="17" t="str">
        <f>IF($B103="", "", IF(COUNTIF($B$12:$B103, $B103)&gt;1, "", $B103))</f>
        <v/>
      </c>
      <c r="AI103" s="17" t="str">
        <f>IF($AH103="", "", COUNTIF($AH$12:$AH$261, "&lt;"&amp;$AH103)+1+COUNTIF($AH$12:$AH103, $AH103)-1-$AH$10)</f>
        <v/>
      </c>
      <c r="AK103" s="17" t="str">
        <f t="shared" si="15"/>
        <v/>
      </c>
      <c r="AL103" s="17" t="str">
        <f>IF($AK103="", "", COUNTIF($AK$12:$AK$261, "&lt;"&amp;$AK103)+1+COUNTIF($AK$12:$AK103, $AK103)-1-$AK$10)</f>
        <v/>
      </c>
    </row>
    <row r="104" spans="1:38" x14ac:dyDescent="0.25">
      <c r="A104" s="48"/>
      <c r="B104" s="57"/>
      <c r="C104" s="58"/>
      <c r="D104" s="59"/>
      <c r="E104" s="48"/>
      <c r="F104" s="27" t="str">
        <f t="shared" si="9"/>
        <v/>
      </c>
      <c r="G104" s="27" t="str">
        <f t="shared" si="10"/>
        <v/>
      </c>
      <c r="H104" s="48"/>
      <c r="I104" s="31" t="str">
        <f>IF(OR($B104="", $C104=""), "", SUMIF('Time Entries'!$S$12:$S$1011, _xlfn.CONCAT(I$10, " - ", $Y104), 'Time Entries'!$D$12:$D$1011)+SUMIF('Time Entries'!$T$12:$T$1011, _xlfn.CONCAT(I$10, " - ", $Y104), 'Time Entries'!$F$12:$F$1011)+SUMIF('Time Entries'!$U$12:$U$1011, _xlfn.CONCAT(I$10, " - ", $Y104), 'Time Entries'!$H$12:$H$1011)+SUMIF('Time Entries'!$V$12:$V$1011, _xlfn.CONCAT(I$10, " - ", $Y104), 'Time Entries'!$J$12:$J$1011))</f>
        <v/>
      </c>
      <c r="J104" s="22" t="str">
        <f>IF(OR($B104="", $C104=""), "", SUMIF('Time Entries'!$S$12:$S$1011, _xlfn.CONCAT(J$10, " - ", $Y104), 'Time Entries'!$D$12:$D$1011)+SUMIF('Time Entries'!$T$12:$T$1011, _xlfn.CONCAT(J$10, " - ", $Y104), 'Time Entries'!$F$12:$F$1011)+SUMIF('Time Entries'!$U$12:$U$1011, _xlfn.CONCAT(J$10, " - ", $Y104), 'Time Entries'!$H$12:$H$1011)+SUMIF('Time Entries'!$V$12:$V$1011, _xlfn.CONCAT(J$10, " - ", $Y104), 'Time Entries'!$J$12:$J$1011))</f>
        <v/>
      </c>
      <c r="K104" s="22" t="str">
        <f>IF(OR($B104="", $C104=""), "", SUMIF('Time Entries'!$S$12:$S$1011, _xlfn.CONCAT(K$10, " - ", $Y104), 'Time Entries'!$D$12:$D$1011)+SUMIF('Time Entries'!$T$12:$T$1011, _xlfn.CONCAT(K$10, " - ", $Y104), 'Time Entries'!$F$12:$F$1011)+SUMIF('Time Entries'!$U$12:$U$1011, _xlfn.CONCAT(K$10, " - ", $Y104), 'Time Entries'!$H$12:$H$1011)+SUMIF('Time Entries'!$V$12:$V$1011, _xlfn.CONCAT(K$10, " - ", $Y104), 'Time Entries'!$J$12:$J$1011))</f>
        <v/>
      </c>
      <c r="L104" s="22" t="str">
        <f>IF(OR($B104="", $C104=""), "", SUMIF('Time Entries'!$S$12:$S$1011, _xlfn.CONCAT(L$10, " - ", $Y104), 'Time Entries'!$D$12:$D$1011)+SUMIF('Time Entries'!$T$12:$T$1011, _xlfn.CONCAT(L$10, " - ", $Y104), 'Time Entries'!$F$12:$F$1011)+SUMIF('Time Entries'!$U$12:$U$1011, _xlfn.CONCAT(L$10, " - ", $Y104), 'Time Entries'!$H$12:$H$1011)+SUMIF('Time Entries'!$V$12:$V$1011, _xlfn.CONCAT(L$10, " - ", $Y104), 'Time Entries'!$J$12:$J$1011))</f>
        <v/>
      </c>
      <c r="M104" s="22" t="str">
        <f>IF(OR($B104="", $C104=""), "", SUMIF('Time Entries'!$S$12:$S$1011, _xlfn.CONCAT(M$10, " - ", $Y104), 'Time Entries'!$D$12:$D$1011)+SUMIF('Time Entries'!$T$12:$T$1011, _xlfn.CONCAT(M$10, " - ", $Y104), 'Time Entries'!$F$12:$F$1011)+SUMIF('Time Entries'!$U$12:$U$1011, _xlfn.CONCAT(M$10, " - ", $Y104), 'Time Entries'!$H$12:$H$1011)+SUMIF('Time Entries'!$V$12:$V$1011, _xlfn.CONCAT(M$10, " - ", $Y104), 'Time Entries'!$J$12:$J$1011))</f>
        <v/>
      </c>
      <c r="N104" s="22" t="str">
        <f>IF(OR($B104="", $C104=""), "", SUMIF('Time Entries'!$S$12:$S$1011, _xlfn.CONCAT(N$10, " - ", $Y104), 'Time Entries'!$D$12:$D$1011)+SUMIF('Time Entries'!$T$12:$T$1011, _xlfn.CONCAT(N$10, " - ", $Y104), 'Time Entries'!$F$12:$F$1011)+SUMIF('Time Entries'!$U$12:$U$1011, _xlfn.CONCAT(N$10, " - ", $Y104), 'Time Entries'!$H$12:$H$1011)+SUMIF('Time Entries'!$V$12:$V$1011, _xlfn.CONCAT(N$10, " - ", $Y104), 'Time Entries'!$J$12:$J$1011))</f>
        <v/>
      </c>
      <c r="O104" s="22" t="str">
        <f>IF(OR($B104="", $C104=""), "", SUMIF('Time Entries'!$S$12:$S$1011, _xlfn.CONCAT(O$10, " - ", $Y104), 'Time Entries'!$D$12:$D$1011)+SUMIF('Time Entries'!$T$12:$T$1011, _xlfn.CONCAT(O$10, " - ", $Y104), 'Time Entries'!$F$12:$F$1011)+SUMIF('Time Entries'!$U$12:$U$1011, _xlfn.CONCAT(O$10, " - ", $Y104), 'Time Entries'!$H$12:$H$1011)+SUMIF('Time Entries'!$V$12:$V$1011, _xlfn.CONCAT(O$10, " - ", $Y104), 'Time Entries'!$J$12:$J$1011))</f>
        <v/>
      </c>
      <c r="P104" s="22" t="str">
        <f>IF(OR($B104="", $C104=""), "", SUMIF('Time Entries'!$S$12:$S$1011, _xlfn.CONCAT(P$10, " - ", $Y104), 'Time Entries'!$D$12:$D$1011)+SUMIF('Time Entries'!$T$12:$T$1011, _xlfn.CONCAT(P$10, " - ", $Y104), 'Time Entries'!$F$12:$F$1011)+SUMIF('Time Entries'!$U$12:$U$1011, _xlfn.CONCAT(P$10, " - ", $Y104), 'Time Entries'!$H$12:$H$1011)+SUMIF('Time Entries'!$V$12:$V$1011, _xlfn.CONCAT(P$10, " - ", $Y104), 'Time Entries'!$J$12:$J$1011))</f>
        <v/>
      </c>
      <c r="Q104" s="22" t="str">
        <f>IF(OR($B104="", $C104=""), "", SUMIF('Time Entries'!$S$12:$S$1011, _xlfn.CONCAT(Q$10, " - ", $Y104), 'Time Entries'!$D$12:$D$1011)+SUMIF('Time Entries'!$T$12:$T$1011, _xlfn.CONCAT(Q$10, " - ", $Y104), 'Time Entries'!$F$12:$F$1011)+SUMIF('Time Entries'!$U$12:$U$1011, _xlfn.CONCAT(Q$10, " - ", $Y104), 'Time Entries'!$H$12:$H$1011)+SUMIF('Time Entries'!$V$12:$V$1011, _xlfn.CONCAT(Q$10, " - ", $Y104), 'Time Entries'!$J$12:$J$1011))</f>
        <v/>
      </c>
      <c r="R104" s="22" t="str">
        <f>IF(OR($B104="", $C104=""), "", SUMIF('Time Entries'!$S$12:$S$1011, _xlfn.CONCAT(R$10, " - ", $Y104), 'Time Entries'!$D$12:$D$1011)+SUMIF('Time Entries'!$T$12:$T$1011, _xlfn.CONCAT(R$10, " - ", $Y104), 'Time Entries'!$F$12:$F$1011)+SUMIF('Time Entries'!$U$12:$U$1011, _xlfn.CONCAT(R$10, " - ", $Y104), 'Time Entries'!$H$12:$H$1011)+SUMIF('Time Entries'!$V$12:$V$1011, _xlfn.CONCAT(R$10, " - ", $Y104), 'Time Entries'!$J$12:$J$1011))</f>
        <v/>
      </c>
      <c r="S104" s="22" t="str">
        <f>IF(OR($B104="", $C104=""), "", SUMIF('Time Entries'!$S$12:$S$1011, _xlfn.CONCAT(S$10, " - ", $Y104), 'Time Entries'!$D$12:$D$1011)+SUMIF('Time Entries'!$T$12:$T$1011, _xlfn.CONCAT(S$10, " - ", $Y104), 'Time Entries'!$F$12:$F$1011)+SUMIF('Time Entries'!$U$12:$U$1011, _xlfn.CONCAT(S$10, " - ", $Y104), 'Time Entries'!$H$12:$H$1011)+SUMIF('Time Entries'!$V$12:$V$1011, _xlfn.CONCAT(S$10, " - ", $Y104), 'Time Entries'!$J$12:$J$1011))</f>
        <v/>
      </c>
      <c r="T104" s="24" t="str">
        <f>IF(OR($B104="", $C104=""), "", SUMIF('Time Entries'!$S$12:$S$1011, _xlfn.CONCAT(T$10, " - ", $Y104), 'Time Entries'!$D$12:$D$1011)+SUMIF('Time Entries'!$T$12:$T$1011, _xlfn.CONCAT(T$10, " - ", $Y104), 'Time Entries'!$F$12:$F$1011)+SUMIF('Time Entries'!$U$12:$U$1011, _xlfn.CONCAT(T$10, " - ", $Y104), 'Time Entries'!$H$12:$H$1011)+SUMIF('Time Entries'!$V$12:$V$1011, _xlfn.CONCAT(T$10, " - ", $Y104), 'Time Entries'!$J$12:$J$1011))</f>
        <v/>
      </c>
      <c r="U104" s="48"/>
      <c r="W104" s="17" t="str">
        <f t="shared" si="11"/>
        <v/>
      </c>
      <c r="Y104" s="17" t="str">
        <f t="shared" si="12"/>
        <v/>
      </c>
      <c r="AD104" s="17" t="str">
        <f t="shared" si="13"/>
        <v/>
      </c>
      <c r="AF104" s="17" t="str">
        <f t="shared" si="14"/>
        <v/>
      </c>
      <c r="AH104" s="17" t="str">
        <f>IF($B104="", "", IF(COUNTIF($B$12:$B104, $B104)&gt;1, "", $B104))</f>
        <v/>
      </c>
      <c r="AI104" s="17" t="str">
        <f>IF($AH104="", "", COUNTIF($AH$12:$AH$261, "&lt;"&amp;$AH104)+1+COUNTIF($AH$12:$AH104, $AH104)-1-$AH$10)</f>
        <v/>
      </c>
      <c r="AK104" s="17" t="str">
        <f t="shared" si="15"/>
        <v/>
      </c>
      <c r="AL104" s="17" t="str">
        <f>IF($AK104="", "", COUNTIF($AK$12:$AK$261, "&lt;"&amp;$AK104)+1+COUNTIF($AK$12:$AK104, $AK104)-1-$AK$10)</f>
        <v/>
      </c>
    </row>
    <row r="105" spans="1:38" x14ac:dyDescent="0.25">
      <c r="A105" s="48"/>
      <c r="B105" s="57"/>
      <c r="C105" s="58"/>
      <c r="D105" s="59"/>
      <c r="E105" s="48"/>
      <c r="F105" s="27" t="str">
        <f t="shared" si="9"/>
        <v/>
      </c>
      <c r="G105" s="27" t="str">
        <f t="shared" si="10"/>
        <v/>
      </c>
      <c r="H105" s="48"/>
      <c r="I105" s="31" t="str">
        <f>IF(OR($B105="", $C105=""), "", SUMIF('Time Entries'!$S$12:$S$1011, _xlfn.CONCAT(I$10, " - ", $Y105), 'Time Entries'!$D$12:$D$1011)+SUMIF('Time Entries'!$T$12:$T$1011, _xlfn.CONCAT(I$10, " - ", $Y105), 'Time Entries'!$F$12:$F$1011)+SUMIF('Time Entries'!$U$12:$U$1011, _xlfn.CONCAT(I$10, " - ", $Y105), 'Time Entries'!$H$12:$H$1011)+SUMIF('Time Entries'!$V$12:$V$1011, _xlfn.CONCAT(I$10, " - ", $Y105), 'Time Entries'!$J$12:$J$1011))</f>
        <v/>
      </c>
      <c r="J105" s="22" t="str">
        <f>IF(OR($B105="", $C105=""), "", SUMIF('Time Entries'!$S$12:$S$1011, _xlfn.CONCAT(J$10, " - ", $Y105), 'Time Entries'!$D$12:$D$1011)+SUMIF('Time Entries'!$T$12:$T$1011, _xlfn.CONCAT(J$10, " - ", $Y105), 'Time Entries'!$F$12:$F$1011)+SUMIF('Time Entries'!$U$12:$U$1011, _xlfn.CONCAT(J$10, " - ", $Y105), 'Time Entries'!$H$12:$H$1011)+SUMIF('Time Entries'!$V$12:$V$1011, _xlfn.CONCAT(J$10, " - ", $Y105), 'Time Entries'!$J$12:$J$1011))</f>
        <v/>
      </c>
      <c r="K105" s="22" t="str">
        <f>IF(OR($B105="", $C105=""), "", SUMIF('Time Entries'!$S$12:$S$1011, _xlfn.CONCAT(K$10, " - ", $Y105), 'Time Entries'!$D$12:$D$1011)+SUMIF('Time Entries'!$T$12:$T$1011, _xlfn.CONCAT(K$10, " - ", $Y105), 'Time Entries'!$F$12:$F$1011)+SUMIF('Time Entries'!$U$12:$U$1011, _xlfn.CONCAT(K$10, " - ", $Y105), 'Time Entries'!$H$12:$H$1011)+SUMIF('Time Entries'!$V$12:$V$1011, _xlfn.CONCAT(K$10, " - ", $Y105), 'Time Entries'!$J$12:$J$1011))</f>
        <v/>
      </c>
      <c r="L105" s="22" t="str">
        <f>IF(OR($B105="", $C105=""), "", SUMIF('Time Entries'!$S$12:$S$1011, _xlfn.CONCAT(L$10, " - ", $Y105), 'Time Entries'!$D$12:$D$1011)+SUMIF('Time Entries'!$T$12:$T$1011, _xlfn.CONCAT(L$10, " - ", $Y105), 'Time Entries'!$F$12:$F$1011)+SUMIF('Time Entries'!$U$12:$U$1011, _xlfn.CONCAT(L$10, " - ", $Y105), 'Time Entries'!$H$12:$H$1011)+SUMIF('Time Entries'!$V$12:$V$1011, _xlfn.CONCAT(L$10, " - ", $Y105), 'Time Entries'!$J$12:$J$1011))</f>
        <v/>
      </c>
      <c r="M105" s="22" t="str">
        <f>IF(OR($B105="", $C105=""), "", SUMIF('Time Entries'!$S$12:$S$1011, _xlfn.CONCAT(M$10, " - ", $Y105), 'Time Entries'!$D$12:$D$1011)+SUMIF('Time Entries'!$T$12:$T$1011, _xlfn.CONCAT(M$10, " - ", $Y105), 'Time Entries'!$F$12:$F$1011)+SUMIF('Time Entries'!$U$12:$U$1011, _xlfn.CONCAT(M$10, " - ", $Y105), 'Time Entries'!$H$12:$H$1011)+SUMIF('Time Entries'!$V$12:$V$1011, _xlfn.CONCAT(M$10, " - ", $Y105), 'Time Entries'!$J$12:$J$1011))</f>
        <v/>
      </c>
      <c r="N105" s="22" t="str">
        <f>IF(OR($B105="", $C105=""), "", SUMIF('Time Entries'!$S$12:$S$1011, _xlfn.CONCAT(N$10, " - ", $Y105), 'Time Entries'!$D$12:$D$1011)+SUMIF('Time Entries'!$T$12:$T$1011, _xlfn.CONCAT(N$10, " - ", $Y105), 'Time Entries'!$F$12:$F$1011)+SUMIF('Time Entries'!$U$12:$U$1011, _xlfn.CONCAT(N$10, " - ", $Y105), 'Time Entries'!$H$12:$H$1011)+SUMIF('Time Entries'!$V$12:$V$1011, _xlfn.CONCAT(N$10, " - ", $Y105), 'Time Entries'!$J$12:$J$1011))</f>
        <v/>
      </c>
      <c r="O105" s="22" t="str">
        <f>IF(OR($B105="", $C105=""), "", SUMIF('Time Entries'!$S$12:$S$1011, _xlfn.CONCAT(O$10, " - ", $Y105), 'Time Entries'!$D$12:$D$1011)+SUMIF('Time Entries'!$T$12:$T$1011, _xlfn.CONCAT(O$10, " - ", $Y105), 'Time Entries'!$F$12:$F$1011)+SUMIF('Time Entries'!$U$12:$U$1011, _xlfn.CONCAT(O$10, " - ", $Y105), 'Time Entries'!$H$12:$H$1011)+SUMIF('Time Entries'!$V$12:$V$1011, _xlfn.CONCAT(O$10, " - ", $Y105), 'Time Entries'!$J$12:$J$1011))</f>
        <v/>
      </c>
      <c r="P105" s="22" t="str">
        <f>IF(OR($B105="", $C105=""), "", SUMIF('Time Entries'!$S$12:$S$1011, _xlfn.CONCAT(P$10, " - ", $Y105), 'Time Entries'!$D$12:$D$1011)+SUMIF('Time Entries'!$T$12:$T$1011, _xlfn.CONCAT(P$10, " - ", $Y105), 'Time Entries'!$F$12:$F$1011)+SUMIF('Time Entries'!$U$12:$U$1011, _xlfn.CONCAT(P$10, " - ", $Y105), 'Time Entries'!$H$12:$H$1011)+SUMIF('Time Entries'!$V$12:$V$1011, _xlfn.CONCAT(P$10, " - ", $Y105), 'Time Entries'!$J$12:$J$1011))</f>
        <v/>
      </c>
      <c r="Q105" s="22" t="str">
        <f>IF(OR($B105="", $C105=""), "", SUMIF('Time Entries'!$S$12:$S$1011, _xlfn.CONCAT(Q$10, " - ", $Y105), 'Time Entries'!$D$12:$D$1011)+SUMIF('Time Entries'!$T$12:$T$1011, _xlfn.CONCAT(Q$10, " - ", $Y105), 'Time Entries'!$F$12:$F$1011)+SUMIF('Time Entries'!$U$12:$U$1011, _xlfn.CONCAT(Q$10, " - ", $Y105), 'Time Entries'!$H$12:$H$1011)+SUMIF('Time Entries'!$V$12:$V$1011, _xlfn.CONCAT(Q$10, " - ", $Y105), 'Time Entries'!$J$12:$J$1011))</f>
        <v/>
      </c>
      <c r="R105" s="22" t="str">
        <f>IF(OR($B105="", $C105=""), "", SUMIF('Time Entries'!$S$12:$S$1011, _xlfn.CONCAT(R$10, " - ", $Y105), 'Time Entries'!$D$12:$D$1011)+SUMIF('Time Entries'!$T$12:$T$1011, _xlfn.CONCAT(R$10, " - ", $Y105), 'Time Entries'!$F$12:$F$1011)+SUMIF('Time Entries'!$U$12:$U$1011, _xlfn.CONCAT(R$10, " - ", $Y105), 'Time Entries'!$H$12:$H$1011)+SUMIF('Time Entries'!$V$12:$V$1011, _xlfn.CONCAT(R$10, " - ", $Y105), 'Time Entries'!$J$12:$J$1011))</f>
        <v/>
      </c>
      <c r="S105" s="22" t="str">
        <f>IF(OR($B105="", $C105=""), "", SUMIF('Time Entries'!$S$12:$S$1011, _xlfn.CONCAT(S$10, " - ", $Y105), 'Time Entries'!$D$12:$D$1011)+SUMIF('Time Entries'!$T$12:$T$1011, _xlfn.CONCAT(S$10, " - ", $Y105), 'Time Entries'!$F$12:$F$1011)+SUMIF('Time Entries'!$U$12:$U$1011, _xlfn.CONCAT(S$10, " - ", $Y105), 'Time Entries'!$H$12:$H$1011)+SUMIF('Time Entries'!$V$12:$V$1011, _xlfn.CONCAT(S$10, " - ", $Y105), 'Time Entries'!$J$12:$J$1011))</f>
        <v/>
      </c>
      <c r="T105" s="24" t="str">
        <f>IF(OR($B105="", $C105=""), "", SUMIF('Time Entries'!$S$12:$S$1011, _xlfn.CONCAT(T$10, " - ", $Y105), 'Time Entries'!$D$12:$D$1011)+SUMIF('Time Entries'!$T$12:$T$1011, _xlfn.CONCAT(T$10, " - ", $Y105), 'Time Entries'!$F$12:$F$1011)+SUMIF('Time Entries'!$U$12:$U$1011, _xlfn.CONCAT(T$10, " - ", $Y105), 'Time Entries'!$H$12:$H$1011)+SUMIF('Time Entries'!$V$12:$V$1011, _xlfn.CONCAT(T$10, " - ", $Y105), 'Time Entries'!$J$12:$J$1011))</f>
        <v/>
      </c>
      <c r="U105" s="48"/>
      <c r="W105" s="17" t="str">
        <f t="shared" si="11"/>
        <v/>
      </c>
      <c r="Y105" s="17" t="str">
        <f t="shared" si="12"/>
        <v/>
      </c>
      <c r="AD105" s="17" t="str">
        <f t="shared" si="13"/>
        <v/>
      </c>
      <c r="AF105" s="17" t="str">
        <f t="shared" si="14"/>
        <v/>
      </c>
      <c r="AH105" s="17" t="str">
        <f>IF($B105="", "", IF(COUNTIF($B$12:$B105, $B105)&gt;1, "", $B105))</f>
        <v/>
      </c>
      <c r="AI105" s="17" t="str">
        <f>IF($AH105="", "", COUNTIF($AH$12:$AH$261, "&lt;"&amp;$AH105)+1+COUNTIF($AH$12:$AH105, $AH105)-1-$AH$10)</f>
        <v/>
      </c>
      <c r="AK105" s="17" t="str">
        <f t="shared" si="15"/>
        <v/>
      </c>
      <c r="AL105" s="17" t="str">
        <f>IF($AK105="", "", COUNTIF($AK$12:$AK$261, "&lt;"&amp;$AK105)+1+COUNTIF($AK$12:$AK105, $AK105)-1-$AK$10)</f>
        <v/>
      </c>
    </row>
    <row r="106" spans="1:38" x14ac:dyDescent="0.25">
      <c r="A106" s="48"/>
      <c r="B106" s="57"/>
      <c r="C106" s="58"/>
      <c r="D106" s="59"/>
      <c r="E106" s="48"/>
      <c r="F106" s="27" t="str">
        <f t="shared" si="9"/>
        <v/>
      </c>
      <c r="G106" s="27" t="str">
        <f t="shared" si="10"/>
        <v/>
      </c>
      <c r="H106" s="48"/>
      <c r="I106" s="31" t="str">
        <f>IF(OR($B106="", $C106=""), "", SUMIF('Time Entries'!$S$12:$S$1011, _xlfn.CONCAT(I$10, " - ", $Y106), 'Time Entries'!$D$12:$D$1011)+SUMIF('Time Entries'!$T$12:$T$1011, _xlfn.CONCAT(I$10, " - ", $Y106), 'Time Entries'!$F$12:$F$1011)+SUMIF('Time Entries'!$U$12:$U$1011, _xlfn.CONCAT(I$10, " - ", $Y106), 'Time Entries'!$H$12:$H$1011)+SUMIF('Time Entries'!$V$12:$V$1011, _xlfn.CONCAT(I$10, " - ", $Y106), 'Time Entries'!$J$12:$J$1011))</f>
        <v/>
      </c>
      <c r="J106" s="22" t="str">
        <f>IF(OR($B106="", $C106=""), "", SUMIF('Time Entries'!$S$12:$S$1011, _xlfn.CONCAT(J$10, " - ", $Y106), 'Time Entries'!$D$12:$D$1011)+SUMIF('Time Entries'!$T$12:$T$1011, _xlfn.CONCAT(J$10, " - ", $Y106), 'Time Entries'!$F$12:$F$1011)+SUMIF('Time Entries'!$U$12:$U$1011, _xlfn.CONCAT(J$10, " - ", $Y106), 'Time Entries'!$H$12:$H$1011)+SUMIF('Time Entries'!$V$12:$V$1011, _xlfn.CONCAT(J$10, " - ", $Y106), 'Time Entries'!$J$12:$J$1011))</f>
        <v/>
      </c>
      <c r="K106" s="22" t="str">
        <f>IF(OR($B106="", $C106=""), "", SUMIF('Time Entries'!$S$12:$S$1011, _xlfn.CONCAT(K$10, " - ", $Y106), 'Time Entries'!$D$12:$D$1011)+SUMIF('Time Entries'!$T$12:$T$1011, _xlfn.CONCAT(K$10, " - ", $Y106), 'Time Entries'!$F$12:$F$1011)+SUMIF('Time Entries'!$U$12:$U$1011, _xlfn.CONCAT(K$10, " - ", $Y106), 'Time Entries'!$H$12:$H$1011)+SUMIF('Time Entries'!$V$12:$V$1011, _xlfn.CONCAT(K$10, " - ", $Y106), 'Time Entries'!$J$12:$J$1011))</f>
        <v/>
      </c>
      <c r="L106" s="22" t="str">
        <f>IF(OR($B106="", $C106=""), "", SUMIF('Time Entries'!$S$12:$S$1011, _xlfn.CONCAT(L$10, " - ", $Y106), 'Time Entries'!$D$12:$D$1011)+SUMIF('Time Entries'!$T$12:$T$1011, _xlfn.CONCAT(L$10, " - ", $Y106), 'Time Entries'!$F$12:$F$1011)+SUMIF('Time Entries'!$U$12:$U$1011, _xlfn.CONCAT(L$10, " - ", $Y106), 'Time Entries'!$H$12:$H$1011)+SUMIF('Time Entries'!$V$12:$V$1011, _xlfn.CONCAT(L$10, " - ", $Y106), 'Time Entries'!$J$12:$J$1011))</f>
        <v/>
      </c>
      <c r="M106" s="22" t="str">
        <f>IF(OR($B106="", $C106=""), "", SUMIF('Time Entries'!$S$12:$S$1011, _xlfn.CONCAT(M$10, " - ", $Y106), 'Time Entries'!$D$12:$D$1011)+SUMIF('Time Entries'!$T$12:$T$1011, _xlfn.CONCAT(M$10, " - ", $Y106), 'Time Entries'!$F$12:$F$1011)+SUMIF('Time Entries'!$U$12:$U$1011, _xlfn.CONCAT(M$10, " - ", $Y106), 'Time Entries'!$H$12:$H$1011)+SUMIF('Time Entries'!$V$12:$V$1011, _xlfn.CONCAT(M$10, " - ", $Y106), 'Time Entries'!$J$12:$J$1011))</f>
        <v/>
      </c>
      <c r="N106" s="22" t="str">
        <f>IF(OR($B106="", $C106=""), "", SUMIF('Time Entries'!$S$12:$S$1011, _xlfn.CONCAT(N$10, " - ", $Y106), 'Time Entries'!$D$12:$D$1011)+SUMIF('Time Entries'!$T$12:$T$1011, _xlfn.CONCAT(N$10, " - ", $Y106), 'Time Entries'!$F$12:$F$1011)+SUMIF('Time Entries'!$U$12:$U$1011, _xlfn.CONCAT(N$10, " - ", $Y106), 'Time Entries'!$H$12:$H$1011)+SUMIF('Time Entries'!$V$12:$V$1011, _xlfn.CONCAT(N$10, " - ", $Y106), 'Time Entries'!$J$12:$J$1011))</f>
        <v/>
      </c>
      <c r="O106" s="22" t="str">
        <f>IF(OR($B106="", $C106=""), "", SUMIF('Time Entries'!$S$12:$S$1011, _xlfn.CONCAT(O$10, " - ", $Y106), 'Time Entries'!$D$12:$D$1011)+SUMIF('Time Entries'!$T$12:$T$1011, _xlfn.CONCAT(O$10, " - ", $Y106), 'Time Entries'!$F$12:$F$1011)+SUMIF('Time Entries'!$U$12:$U$1011, _xlfn.CONCAT(O$10, " - ", $Y106), 'Time Entries'!$H$12:$H$1011)+SUMIF('Time Entries'!$V$12:$V$1011, _xlfn.CONCAT(O$10, " - ", $Y106), 'Time Entries'!$J$12:$J$1011))</f>
        <v/>
      </c>
      <c r="P106" s="22" t="str">
        <f>IF(OR($B106="", $C106=""), "", SUMIF('Time Entries'!$S$12:$S$1011, _xlfn.CONCAT(P$10, " - ", $Y106), 'Time Entries'!$D$12:$D$1011)+SUMIF('Time Entries'!$T$12:$T$1011, _xlfn.CONCAT(P$10, " - ", $Y106), 'Time Entries'!$F$12:$F$1011)+SUMIF('Time Entries'!$U$12:$U$1011, _xlfn.CONCAT(P$10, " - ", $Y106), 'Time Entries'!$H$12:$H$1011)+SUMIF('Time Entries'!$V$12:$V$1011, _xlfn.CONCAT(P$10, " - ", $Y106), 'Time Entries'!$J$12:$J$1011))</f>
        <v/>
      </c>
      <c r="Q106" s="22" t="str">
        <f>IF(OR($B106="", $C106=""), "", SUMIF('Time Entries'!$S$12:$S$1011, _xlfn.CONCAT(Q$10, " - ", $Y106), 'Time Entries'!$D$12:$D$1011)+SUMIF('Time Entries'!$T$12:$T$1011, _xlfn.CONCAT(Q$10, " - ", $Y106), 'Time Entries'!$F$12:$F$1011)+SUMIF('Time Entries'!$U$12:$U$1011, _xlfn.CONCAT(Q$10, " - ", $Y106), 'Time Entries'!$H$12:$H$1011)+SUMIF('Time Entries'!$V$12:$V$1011, _xlfn.CONCAT(Q$10, " - ", $Y106), 'Time Entries'!$J$12:$J$1011))</f>
        <v/>
      </c>
      <c r="R106" s="22" t="str">
        <f>IF(OR($B106="", $C106=""), "", SUMIF('Time Entries'!$S$12:$S$1011, _xlfn.CONCAT(R$10, " - ", $Y106), 'Time Entries'!$D$12:$D$1011)+SUMIF('Time Entries'!$T$12:$T$1011, _xlfn.CONCAT(R$10, " - ", $Y106), 'Time Entries'!$F$12:$F$1011)+SUMIF('Time Entries'!$U$12:$U$1011, _xlfn.CONCAT(R$10, " - ", $Y106), 'Time Entries'!$H$12:$H$1011)+SUMIF('Time Entries'!$V$12:$V$1011, _xlfn.CONCAT(R$10, " - ", $Y106), 'Time Entries'!$J$12:$J$1011))</f>
        <v/>
      </c>
      <c r="S106" s="22" t="str">
        <f>IF(OR($B106="", $C106=""), "", SUMIF('Time Entries'!$S$12:$S$1011, _xlfn.CONCAT(S$10, " - ", $Y106), 'Time Entries'!$D$12:$D$1011)+SUMIF('Time Entries'!$T$12:$T$1011, _xlfn.CONCAT(S$10, " - ", $Y106), 'Time Entries'!$F$12:$F$1011)+SUMIF('Time Entries'!$U$12:$U$1011, _xlfn.CONCAT(S$10, " - ", $Y106), 'Time Entries'!$H$12:$H$1011)+SUMIF('Time Entries'!$V$12:$V$1011, _xlfn.CONCAT(S$10, " - ", $Y106), 'Time Entries'!$J$12:$J$1011))</f>
        <v/>
      </c>
      <c r="T106" s="24" t="str">
        <f>IF(OR($B106="", $C106=""), "", SUMIF('Time Entries'!$S$12:$S$1011, _xlfn.CONCAT(T$10, " - ", $Y106), 'Time Entries'!$D$12:$D$1011)+SUMIF('Time Entries'!$T$12:$T$1011, _xlfn.CONCAT(T$10, " - ", $Y106), 'Time Entries'!$F$12:$F$1011)+SUMIF('Time Entries'!$U$12:$U$1011, _xlfn.CONCAT(T$10, " - ", $Y106), 'Time Entries'!$H$12:$H$1011)+SUMIF('Time Entries'!$V$12:$V$1011, _xlfn.CONCAT(T$10, " - ", $Y106), 'Time Entries'!$J$12:$J$1011))</f>
        <v/>
      </c>
      <c r="U106" s="48"/>
      <c r="W106" s="17" t="str">
        <f t="shared" si="11"/>
        <v/>
      </c>
      <c r="Y106" s="17" t="str">
        <f t="shared" si="12"/>
        <v/>
      </c>
      <c r="AD106" s="17" t="str">
        <f t="shared" si="13"/>
        <v/>
      </c>
      <c r="AF106" s="17" t="str">
        <f t="shared" si="14"/>
        <v/>
      </c>
      <c r="AH106" s="17" t="str">
        <f>IF($B106="", "", IF(COUNTIF($B$12:$B106, $B106)&gt;1, "", $B106))</f>
        <v/>
      </c>
      <c r="AI106" s="17" t="str">
        <f>IF($AH106="", "", COUNTIF($AH$12:$AH$261, "&lt;"&amp;$AH106)+1+COUNTIF($AH$12:$AH106, $AH106)-1-$AH$10)</f>
        <v/>
      </c>
      <c r="AK106" s="17" t="str">
        <f t="shared" si="15"/>
        <v/>
      </c>
      <c r="AL106" s="17" t="str">
        <f>IF($AK106="", "", COUNTIF($AK$12:$AK$261, "&lt;"&amp;$AK106)+1+COUNTIF($AK$12:$AK106, $AK106)-1-$AK$10)</f>
        <v/>
      </c>
    </row>
    <row r="107" spans="1:38" x14ac:dyDescent="0.25">
      <c r="A107" s="48"/>
      <c r="B107" s="57"/>
      <c r="C107" s="58"/>
      <c r="D107" s="59"/>
      <c r="E107" s="48"/>
      <c r="F107" s="27" t="str">
        <f t="shared" si="9"/>
        <v/>
      </c>
      <c r="G107" s="27" t="str">
        <f t="shared" si="10"/>
        <v/>
      </c>
      <c r="H107" s="48"/>
      <c r="I107" s="31" t="str">
        <f>IF(OR($B107="", $C107=""), "", SUMIF('Time Entries'!$S$12:$S$1011, _xlfn.CONCAT(I$10, " - ", $Y107), 'Time Entries'!$D$12:$D$1011)+SUMIF('Time Entries'!$T$12:$T$1011, _xlfn.CONCAT(I$10, " - ", $Y107), 'Time Entries'!$F$12:$F$1011)+SUMIF('Time Entries'!$U$12:$U$1011, _xlfn.CONCAT(I$10, " - ", $Y107), 'Time Entries'!$H$12:$H$1011)+SUMIF('Time Entries'!$V$12:$V$1011, _xlfn.CONCAT(I$10, " - ", $Y107), 'Time Entries'!$J$12:$J$1011))</f>
        <v/>
      </c>
      <c r="J107" s="22" t="str">
        <f>IF(OR($B107="", $C107=""), "", SUMIF('Time Entries'!$S$12:$S$1011, _xlfn.CONCAT(J$10, " - ", $Y107), 'Time Entries'!$D$12:$D$1011)+SUMIF('Time Entries'!$T$12:$T$1011, _xlfn.CONCAT(J$10, " - ", $Y107), 'Time Entries'!$F$12:$F$1011)+SUMIF('Time Entries'!$U$12:$U$1011, _xlfn.CONCAT(J$10, " - ", $Y107), 'Time Entries'!$H$12:$H$1011)+SUMIF('Time Entries'!$V$12:$V$1011, _xlfn.CONCAT(J$10, " - ", $Y107), 'Time Entries'!$J$12:$J$1011))</f>
        <v/>
      </c>
      <c r="K107" s="22" t="str">
        <f>IF(OR($B107="", $C107=""), "", SUMIF('Time Entries'!$S$12:$S$1011, _xlfn.CONCAT(K$10, " - ", $Y107), 'Time Entries'!$D$12:$D$1011)+SUMIF('Time Entries'!$T$12:$T$1011, _xlfn.CONCAT(K$10, " - ", $Y107), 'Time Entries'!$F$12:$F$1011)+SUMIF('Time Entries'!$U$12:$U$1011, _xlfn.CONCAT(K$10, " - ", $Y107), 'Time Entries'!$H$12:$H$1011)+SUMIF('Time Entries'!$V$12:$V$1011, _xlfn.CONCAT(K$10, " - ", $Y107), 'Time Entries'!$J$12:$J$1011))</f>
        <v/>
      </c>
      <c r="L107" s="22" t="str">
        <f>IF(OR($B107="", $C107=""), "", SUMIF('Time Entries'!$S$12:$S$1011, _xlfn.CONCAT(L$10, " - ", $Y107), 'Time Entries'!$D$12:$D$1011)+SUMIF('Time Entries'!$T$12:$T$1011, _xlfn.CONCAT(L$10, " - ", $Y107), 'Time Entries'!$F$12:$F$1011)+SUMIF('Time Entries'!$U$12:$U$1011, _xlfn.CONCAT(L$10, " - ", $Y107), 'Time Entries'!$H$12:$H$1011)+SUMIF('Time Entries'!$V$12:$V$1011, _xlfn.CONCAT(L$10, " - ", $Y107), 'Time Entries'!$J$12:$J$1011))</f>
        <v/>
      </c>
      <c r="M107" s="22" t="str">
        <f>IF(OR($B107="", $C107=""), "", SUMIF('Time Entries'!$S$12:$S$1011, _xlfn.CONCAT(M$10, " - ", $Y107), 'Time Entries'!$D$12:$D$1011)+SUMIF('Time Entries'!$T$12:$T$1011, _xlfn.CONCAT(M$10, " - ", $Y107), 'Time Entries'!$F$12:$F$1011)+SUMIF('Time Entries'!$U$12:$U$1011, _xlfn.CONCAT(M$10, " - ", $Y107), 'Time Entries'!$H$12:$H$1011)+SUMIF('Time Entries'!$V$12:$V$1011, _xlfn.CONCAT(M$10, " - ", $Y107), 'Time Entries'!$J$12:$J$1011))</f>
        <v/>
      </c>
      <c r="N107" s="22" t="str">
        <f>IF(OR($B107="", $C107=""), "", SUMIF('Time Entries'!$S$12:$S$1011, _xlfn.CONCAT(N$10, " - ", $Y107), 'Time Entries'!$D$12:$D$1011)+SUMIF('Time Entries'!$T$12:$T$1011, _xlfn.CONCAT(N$10, " - ", $Y107), 'Time Entries'!$F$12:$F$1011)+SUMIF('Time Entries'!$U$12:$U$1011, _xlfn.CONCAT(N$10, " - ", $Y107), 'Time Entries'!$H$12:$H$1011)+SUMIF('Time Entries'!$V$12:$V$1011, _xlfn.CONCAT(N$10, " - ", $Y107), 'Time Entries'!$J$12:$J$1011))</f>
        <v/>
      </c>
      <c r="O107" s="22" t="str">
        <f>IF(OR($B107="", $C107=""), "", SUMIF('Time Entries'!$S$12:$S$1011, _xlfn.CONCAT(O$10, " - ", $Y107), 'Time Entries'!$D$12:$D$1011)+SUMIF('Time Entries'!$T$12:$T$1011, _xlfn.CONCAT(O$10, " - ", $Y107), 'Time Entries'!$F$12:$F$1011)+SUMIF('Time Entries'!$U$12:$U$1011, _xlfn.CONCAT(O$10, " - ", $Y107), 'Time Entries'!$H$12:$H$1011)+SUMIF('Time Entries'!$V$12:$V$1011, _xlfn.CONCAT(O$10, " - ", $Y107), 'Time Entries'!$J$12:$J$1011))</f>
        <v/>
      </c>
      <c r="P107" s="22" t="str">
        <f>IF(OR($B107="", $C107=""), "", SUMIF('Time Entries'!$S$12:$S$1011, _xlfn.CONCAT(P$10, " - ", $Y107), 'Time Entries'!$D$12:$D$1011)+SUMIF('Time Entries'!$T$12:$T$1011, _xlfn.CONCAT(P$10, " - ", $Y107), 'Time Entries'!$F$12:$F$1011)+SUMIF('Time Entries'!$U$12:$U$1011, _xlfn.CONCAT(P$10, " - ", $Y107), 'Time Entries'!$H$12:$H$1011)+SUMIF('Time Entries'!$V$12:$V$1011, _xlfn.CONCAT(P$10, " - ", $Y107), 'Time Entries'!$J$12:$J$1011))</f>
        <v/>
      </c>
      <c r="Q107" s="22" t="str">
        <f>IF(OR($B107="", $C107=""), "", SUMIF('Time Entries'!$S$12:$S$1011, _xlfn.CONCAT(Q$10, " - ", $Y107), 'Time Entries'!$D$12:$D$1011)+SUMIF('Time Entries'!$T$12:$T$1011, _xlfn.CONCAT(Q$10, " - ", $Y107), 'Time Entries'!$F$12:$F$1011)+SUMIF('Time Entries'!$U$12:$U$1011, _xlfn.CONCAT(Q$10, " - ", $Y107), 'Time Entries'!$H$12:$H$1011)+SUMIF('Time Entries'!$V$12:$V$1011, _xlfn.CONCAT(Q$10, " - ", $Y107), 'Time Entries'!$J$12:$J$1011))</f>
        <v/>
      </c>
      <c r="R107" s="22" t="str">
        <f>IF(OR($B107="", $C107=""), "", SUMIF('Time Entries'!$S$12:$S$1011, _xlfn.CONCAT(R$10, " - ", $Y107), 'Time Entries'!$D$12:$D$1011)+SUMIF('Time Entries'!$T$12:$T$1011, _xlfn.CONCAT(R$10, " - ", $Y107), 'Time Entries'!$F$12:$F$1011)+SUMIF('Time Entries'!$U$12:$U$1011, _xlfn.CONCAT(R$10, " - ", $Y107), 'Time Entries'!$H$12:$H$1011)+SUMIF('Time Entries'!$V$12:$V$1011, _xlfn.CONCAT(R$10, " - ", $Y107), 'Time Entries'!$J$12:$J$1011))</f>
        <v/>
      </c>
      <c r="S107" s="22" t="str">
        <f>IF(OR($B107="", $C107=""), "", SUMIF('Time Entries'!$S$12:$S$1011, _xlfn.CONCAT(S$10, " - ", $Y107), 'Time Entries'!$D$12:$D$1011)+SUMIF('Time Entries'!$T$12:$T$1011, _xlfn.CONCAT(S$10, " - ", $Y107), 'Time Entries'!$F$12:$F$1011)+SUMIF('Time Entries'!$U$12:$U$1011, _xlfn.CONCAT(S$10, " - ", $Y107), 'Time Entries'!$H$12:$H$1011)+SUMIF('Time Entries'!$V$12:$V$1011, _xlfn.CONCAT(S$10, " - ", $Y107), 'Time Entries'!$J$12:$J$1011))</f>
        <v/>
      </c>
      <c r="T107" s="24" t="str">
        <f>IF(OR($B107="", $C107=""), "", SUMIF('Time Entries'!$S$12:$S$1011, _xlfn.CONCAT(T$10, " - ", $Y107), 'Time Entries'!$D$12:$D$1011)+SUMIF('Time Entries'!$T$12:$T$1011, _xlfn.CONCAT(T$10, " - ", $Y107), 'Time Entries'!$F$12:$F$1011)+SUMIF('Time Entries'!$U$12:$U$1011, _xlfn.CONCAT(T$10, " - ", $Y107), 'Time Entries'!$H$12:$H$1011)+SUMIF('Time Entries'!$V$12:$V$1011, _xlfn.CONCAT(T$10, " - ", $Y107), 'Time Entries'!$J$12:$J$1011))</f>
        <v/>
      </c>
      <c r="U107" s="48"/>
      <c r="W107" s="17" t="str">
        <f t="shared" si="11"/>
        <v/>
      </c>
      <c r="Y107" s="17" t="str">
        <f t="shared" si="12"/>
        <v/>
      </c>
      <c r="AD107" s="17" t="str">
        <f t="shared" si="13"/>
        <v/>
      </c>
      <c r="AF107" s="17" t="str">
        <f t="shared" si="14"/>
        <v/>
      </c>
      <c r="AH107" s="17" t="str">
        <f>IF($B107="", "", IF(COUNTIF($B$12:$B107, $B107)&gt;1, "", $B107))</f>
        <v/>
      </c>
      <c r="AI107" s="17" t="str">
        <f>IF($AH107="", "", COUNTIF($AH$12:$AH$261, "&lt;"&amp;$AH107)+1+COUNTIF($AH$12:$AH107, $AH107)-1-$AH$10)</f>
        <v/>
      </c>
      <c r="AK107" s="17" t="str">
        <f t="shared" si="15"/>
        <v/>
      </c>
      <c r="AL107" s="17" t="str">
        <f>IF($AK107="", "", COUNTIF($AK$12:$AK$261, "&lt;"&amp;$AK107)+1+COUNTIF($AK$12:$AK107, $AK107)-1-$AK$10)</f>
        <v/>
      </c>
    </row>
    <row r="108" spans="1:38" x14ac:dyDescent="0.25">
      <c r="A108" s="48"/>
      <c r="B108" s="57"/>
      <c r="C108" s="58"/>
      <c r="D108" s="59"/>
      <c r="E108" s="48"/>
      <c r="F108" s="27" t="str">
        <f t="shared" si="9"/>
        <v/>
      </c>
      <c r="G108" s="27" t="str">
        <f t="shared" si="10"/>
        <v/>
      </c>
      <c r="H108" s="48"/>
      <c r="I108" s="31" t="str">
        <f>IF(OR($B108="", $C108=""), "", SUMIF('Time Entries'!$S$12:$S$1011, _xlfn.CONCAT(I$10, " - ", $Y108), 'Time Entries'!$D$12:$D$1011)+SUMIF('Time Entries'!$T$12:$T$1011, _xlfn.CONCAT(I$10, " - ", $Y108), 'Time Entries'!$F$12:$F$1011)+SUMIF('Time Entries'!$U$12:$U$1011, _xlfn.CONCAT(I$10, " - ", $Y108), 'Time Entries'!$H$12:$H$1011)+SUMIF('Time Entries'!$V$12:$V$1011, _xlfn.CONCAT(I$10, " - ", $Y108), 'Time Entries'!$J$12:$J$1011))</f>
        <v/>
      </c>
      <c r="J108" s="22" t="str">
        <f>IF(OR($B108="", $C108=""), "", SUMIF('Time Entries'!$S$12:$S$1011, _xlfn.CONCAT(J$10, " - ", $Y108), 'Time Entries'!$D$12:$D$1011)+SUMIF('Time Entries'!$T$12:$T$1011, _xlfn.CONCAT(J$10, " - ", $Y108), 'Time Entries'!$F$12:$F$1011)+SUMIF('Time Entries'!$U$12:$U$1011, _xlfn.CONCAT(J$10, " - ", $Y108), 'Time Entries'!$H$12:$H$1011)+SUMIF('Time Entries'!$V$12:$V$1011, _xlfn.CONCAT(J$10, " - ", $Y108), 'Time Entries'!$J$12:$J$1011))</f>
        <v/>
      </c>
      <c r="K108" s="22" t="str">
        <f>IF(OR($B108="", $C108=""), "", SUMIF('Time Entries'!$S$12:$S$1011, _xlfn.CONCAT(K$10, " - ", $Y108), 'Time Entries'!$D$12:$D$1011)+SUMIF('Time Entries'!$T$12:$T$1011, _xlfn.CONCAT(K$10, " - ", $Y108), 'Time Entries'!$F$12:$F$1011)+SUMIF('Time Entries'!$U$12:$U$1011, _xlfn.CONCAT(K$10, " - ", $Y108), 'Time Entries'!$H$12:$H$1011)+SUMIF('Time Entries'!$V$12:$V$1011, _xlfn.CONCAT(K$10, " - ", $Y108), 'Time Entries'!$J$12:$J$1011))</f>
        <v/>
      </c>
      <c r="L108" s="22" t="str">
        <f>IF(OR($B108="", $C108=""), "", SUMIF('Time Entries'!$S$12:$S$1011, _xlfn.CONCAT(L$10, " - ", $Y108), 'Time Entries'!$D$12:$D$1011)+SUMIF('Time Entries'!$T$12:$T$1011, _xlfn.CONCAT(L$10, " - ", $Y108), 'Time Entries'!$F$12:$F$1011)+SUMIF('Time Entries'!$U$12:$U$1011, _xlfn.CONCAT(L$10, " - ", $Y108), 'Time Entries'!$H$12:$H$1011)+SUMIF('Time Entries'!$V$12:$V$1011, _xlfn.CONCAT(L$10, " - ", $Y108), 'Time Entries'!$J$12:$J$1011))</f>
        <v/>
      </c>
      <c r="M108" s="22" t="str">
        <f>IF(OR($B108="", $C108=""), "", SUMIF('Time Entries'!$S$12:$S$1011, _xlfn.CONCAT(M$10, " - ", $Y108), 'Time Entries'!$D$12:$D$1011)+SUMIF('Time Entries'!$T$12:$T$1011, _xlfn.CONCAT(M$10, " - ", $Y108), 'Time Entries'!$F$12:$F$1011)+SUMIF('Time Entries'!$U$12:$U$1011, _xlfn.CONCAT(M$10, " - ", $Y108), 'Time Entries'!$H$12:$H$1011)+SUMIF('Time Entries'!$V$12:$V$1011, _xlfn.CONCAT(M$10, " - ", $Y108), 'Time Entries'!$J$12:$J$1011))</f>
        <v/>
      </c>
      <c r="N108" s="22" t="str">
        <f>IF(OR($B108="", $C108=""), "", SUMIF('Time Entries'!$S$12:$S$1011, _xlfn.CONCAT(N$10, " - ", $Y108), 'Time Entries'!$D$12:$D$1011)+SUMIF('Time Entries'!$T$12:$T$1011, _xlfn.CONCAT(N$10, " - ", $Y108), 'Time Entries'!$F$12:$F$1011)+SUMIF('Time Entries'!$U$12:$U$1011, _xlfn.CONCAT(N$10, " - ", $Y108), 'Time Entries'!$H$12:$H$1011)+SUMIF('Time Entries'!$V$12:$V$1011, _xlfn.CONCAT(N$10, " - ", $Y108), 'Time Entries'!$J$12:$J$1011))</f>
        <v/>
      </c>
      <c r="O108" s="22" t="str">
        <f>IF(OR($B108="", $C108=""), "", SUMIF('Time Entries'!$S$12:$S$1011, _xlfn.CONCAT(O$10, " - ", $Y108), 'Time Entries'!$D$12:$D$1011)+SUMIF('Time Entries'!$T$12:$T$1011, _xlfn.CONCAT(O$10, " - ", $Y108), 'Time Entries'!$F$12:$F$1011)+SUMIF('Time Entries'!$U$12:$U$1011, _xlfn.CONCAT(O$10, " - ", $Y108), 'Time Entries'!$H$12:$H$1011)+SUMIF('Time Entries'!$V$12:$V$1011, _xlfn.CONCAT(O$10, " - ", $Y108), 'Time Entries'!$J$12:$J$1011))</f>
        <v/>
      </c>
      <c r="P108" s="22" t="str">
        <f>IF(OR($B108="", $C108=""), "", SUMIF('Time Entries'!$S$12:$S$1011, _xlfn.CONCAT(P$10, " - ", $Y108), 'Time Entries'!$D$12:$D$1011)+SUMIF('Time Entries'!$T$12:$T$1011, _xlfn.CONCAT(P$10, " - ", $Y108), 'Time Entries'!$F$12:$F$1011)+SUMIF('Time Entries'!$U$12:$U$1011, _xlfn.CONCAT(P$10, " - ", $Y108), 'Time Entries'!$H$12:$H$1011)+SUMIF('Time Entries'!$V$12:$V$1011, _xlfn.CONCAT(P$10, " - ", $Y108), 'Time Entries'!$J$12:$J$1011))</f>
        <v/>
      </c>
      <c r="Q108" s="22" t="str">
        <f>IF(OR($B108="", $C108=""), "", SUMIF('Time Entries'!$S$12:$S$1011, _xlfn.CONCAT(Q$10, " - ", $Y108), 'Time Entries'!$D$12:$D$1011)+SUMIF('Time Entries'!$T$12:$T$1011, _xlfn.CONCAT(Q$10, " - ", $Y108), 'Time Entries'!$F$12:$F$1011)+SUMIF('Time Entries'!$U$12:$U$1011, _xlfn.CONCAT(Q$10, " - ", $Y108), 'Time Entries'!$H$12:$H$1011)+SUMIF('Time Entries'!$V$12:$V$1011, _xlfn.CONCAT(Q$10, " - ", $Y108), 'Time Entries'!$J$12:$J$1011))</f>
        <v/>
      </c>
      <c r="R108" s="22" t="str">
        <f>IF(OR($B108="", $C108=""), "", SUMIF('Time Entries'!$S$12:$S$1011, _xlfn.CONCAT(R$10, " - ", $Y108), 'Time Entries'!$D$12:$D$1011)+SUMIF('Time Entries'!$T$12:$T$1011, _xlfn.CONCAT(R$10, " - ", $Y108), 'Time Entries'!$F$12:$F$1011)+SUMIF('Time Entries'!$U$12:$U$1011, _xlfn.CONCAT(R$10, " - ", $Y108), 'Time Entries'!$H$12:$H$1011)+SUMIF('Time Entries'!$V$12:$V$1011, _xlfn.CONCAT(R$10, " - ", $Y108), 'Time Entries'!$J$12:$J$1011))</f>
        <v/>
      </c>
      <c r="S108" s="22" t="str">
        <f>IF(OR($B108="", $C108=""), "", SUMIF('Time Entries'!$S$12:$S$1011, _xlfn.CONCAT(S$10, " - ", $Y108), 'Time Entries'!$D$12:$D$1011)+SUMIF('Time Entries'!$T$12:$T$1011, _xlfn.CONCAT(S$10, " - ", $Y108), 'Time Entries'!$F$12:$F$1011)+SUMIF('Time Entries'!$U$12:$U$1011, _xlfn.CONCAT(S$10, " - ", $Y108), 'Time Entries'!$H$12:$H$1011)+SUMIF('Time Entries'!$V$12:$V$1011, _xlfn.CONCAT(S$10, " - ", $Y108), 'Time Entries'!$J$12:$J$1011))</f>
        <v/>
      </c>
      <c r="T108" s="24" t="str">
        <f>IF(OR($B108="", $C108=""), "", SUMIF('Time Entries'!$S$12:$S$1011, _xlfn.CONCAT(T$10, " - ", $Y108), 'Time Entries'!$D$12:$D$1011)+SUMIF('Time Entries'!$T$12:$T$1011, _xlfn.CONCAT(T$10, " - ", $Y108), 'Time Entries'!$F$12:$F$1011)+SUMIF('Time Entries'!$U$12:$U$1011, _xlfn.CONCAT(T$10, " - ", $Y108), 'Time Entries'!$H$12:$H$1011)+SUMIF('Time Entries'!$V$12:$V$1011, _xlfn.CONCAT(T$10, " - ", $Y108), 'Time Entries'!$J$12:$J$1011))</f>
        <v/>
      </c>
      <c r="U108" s="48"/>
      <c r="W108" s="17" t="str">
        <f t="shared" si="11"/>
        <v/>
      </c>
      <c r="Y108" s="17" t="str">
        <f t="shared" si="12"/>
        <v/>
      </c>
      <c r="AD108" s="17" t="str">
        <f t="shared" si="13"/>
        <v/>
      </c>
      <c r="AF108" s="17" t="str">
        <f t="shared" si="14"/>
        <v/>
      </c>
      <c r="AH108" s="17" t="str">
        <f>IF($B108="", "", IF(COUNTIF($B$12:$B108, $B108)&gt;1, "", $B108))</f>
        <v/>
      </c>
      <c r="AI108" s="17" t="str">
        <f>IF($AH108="", "", COUNTIF($AH$12:$AH$261, "&lt;"&amp;$AH108)+1+COUNTIF($AH$12:$AH108, $AH108)-1-$AH$10)</f>
        <v/>
      </c>
      <c r="AK108" s="17" t="str">
        <f t="shared" si="15"/>
        <v/>
      </c>
      <c r="AL108" s="17" t="str">
        <f>IF($AK108="", "", COUNTIF($AK$12:$AK$261, "&lt;"&amp;$AK108)+1+COUNTIF($AK$12:$AK108, $AK108)-1-$AK$10)</f>
        <v/>
      </c>
    </row>
    <row r="109" spans="1:38" x14ac:dyDescent="0.25">
      <c r="A109" s="48"/>
      <c r="B109" s="57"/>
      <c r="C109" s="58"/>
      <c r="D109" s="59"/>
      <c r="E109" s="48"/>
      <c r="F109" s="27" t="str">
        <f t="shared" si="9"/>
        <v/>
      </c>
      <c r="G109" s="27" t="str">
        <f t="shared" si="10"/>
        <v/>
      </c>
      <c r="H109" s="48"/>
      <c r="I109" s="31" t="str">
        <f>IF(OR($B109="", $C109=""), "", SUMIF('Time Entries'!$S$12:$S$1011, _xlfn.CONCAT(I$10, " - ", $Y109), 'Time Entries'!$D$12:$D$1011)+SUMIF('Time Entries'!$T$12:$T$1011, _xlfn.CONCAT(I$10, " - ", $Y109), 'Time Entries'!$F$12:$F$1011)+SUMIF('Time Entries'!$U$12:$U$1011, _xlfn.CONCAT(I$10, " - ", $Y109), 'Time Entries'!$H$12:$H$1011)+SUMIF('Time Entries'!$V$12:$V$1011, _xlfn.CONCAT(I$10, " - ", $Y109), 'Time Entries'!$J$12:$J$1011))</f>
        <v/>
      </c>
      <c r="J109" s="22" t="str">
        <f>IF(OR($B109="", $C109=""), "", SUMIF('Time Entries'!$S$12:$S$1011, _xlfn.CONCAT(J$10, " - ", $Y109), 'Time Entries'!$D$12:$D$1011)+SUMIF('Time Entries'!$T$12:$T$1011, _xlfn.CONCAT(J$10, " - ", $Y109), 'Time Entries'!$F$12:$F$1011)+SUMIF('Time Entries'!$U$12:$U$1011, _xlfn.CONCAT(J$10, " - ", $Y109), 'Time Entries'!$H$12:$H$1011)+SUMIF('Time Entries'!$V$12:$V$1011, _xlfn.CONCAT(J$10, " - ", $Y109), 'Time Entries'!$J$12:$J$1011))</f>
        <v/>
      </c>
      <c r="K109" s="22" t="str">
        <f>IF(OR($B109="", $C109=""), "", SUMIF('Time Entries'!$S$12:$S$1011, _xlfn.CONCAT(K$10, " - ", $Y109), 'Time Entries'!$D$12:$D$1011)+SUMIF('Time Entries'!$T$12:$T$1011, _xlfn.CONCAT(K$10, " - ", $Y109), 'Time Entries'!$F$12:$F$1011)+SUMIF('Time Entries'!$U$12:$U$1011, _xlfn.CONCAT(K$10, " - ", $Y109), 'Time Entries'!$H$12:$H$1011)+SUMIF('Time Entries'!$V$12:$V$1011, _xlfn.CONCAT(K$10, " - ", $Y109), 'Time Entries'!$J$12:$J$1011))</f>
        <v/>
      </c>
      <c r="L109" s="22" t="str">
        <f>IF(OR($B109="", $C109=""), "", SUMIF('Time Entries'!$S$12:$S$1011, _xlfn.CONCAT(L$10, " - ", $Y109), 'Time Entries'!$D$12:$D$1011)+SUMIF('Time Entries'!$T$12:$T$1011, _xlfn.CONCAT(L$10, " - ", $Y109), 'Time Entries'!$F$12:$F$1011)+SUMIF('Time Entries'!$U$12:$U$1011, _xlfn.CONCAT(L$10, " - ", $Y109), 'Time Entries'!$H$12:$H$1011)+SUMIF('Time Entries'!$V$12:$V$1011, _xlfn.CONCAT(L$10, " - ", $Y109), 'Time Entries'!$J$12:$J$1011))</f>
        <v/>
      </c>
      <c r="M109" s="22" t="str">
        <f>IF(OR($B109="", $C109=""), "", SUMIF('Time Entries'!$S$12:$S$1011, _xlfn.CONCAT(M$10, " - ", $Y109), 'Time Entries'!$D$12:$D$1011)+SUMIF('Time Entries'!$T$12:$T$1011, _xlfn.CONCAT(M$10, " - ", $Y109), 'Time Entries'!$F$12:$F$1011)+SUMIF('Time Entries'!$U$12:$U$1011, _xlfn.CONCAT(M$10, " - ", $Y109), 'Time Entries'!$H$12:$H$1011)+SUMIF('Time Entries'!$V$12:$V$1011, _xlfn.CONCAT(M$10, " - ", $Y109), 'Time Entries'!$J$12:$J$1011))</f>
        <v/>
      </c>
      <c r="N109" s="22" t="str">
        <f>IF(OR($B109="", $C109=""), "", SUMIF('Time Entries'!$S$12:$S$1011, _xlfn.CONCAT(N$10, " - ", $Y109), 'Time Entries'!$D$12:$D$1011)+SUMIF('Time Entries'!$T$12:$T$1011, _xlfn.CONCAT(N$10, " - ", $Y109), 'Time Entries'!$F$12:$F$1011)+SUMIF('Time Entries'!$U$12:$U$1011, _xlfn.CONCAT(N$10, " - ", $Y109), 'Time Entries'!$H$12:$H$1011)+SUMIF('Time Entries'!$V$12:$V$1011, _xlfn.CONCAT(N$10, " - ", $Y109), 'Time Entries'!$J$12:$J$1011))</f>
        <v/>
      </c>
      <c r="O109" s="22" t="str">
        <f>IF(OR($B109="", $C109=""), "", SUMIF('Time Entries'!$S$12:$S$1011, _xlfn.CONCAT(O$10, " - ", $Y109), 'Time Entries'!$D$12:$D$1011)+SUMIF('Time Entries'!$T$12:$T$1011, _xlfn.CONCAT(O$10, " - ", $Y109), 'Time Entries'!$F$12:$F$1011)+SUMIF('Time Entries'!$U$12:$U$1011, _xlfn.CONCAT(O$10, " - ", $Y109), 'Time Entries'!$H$12:$H$1011)+SUMIF('Time Entries'!$V$12:$V$1011, _xlfn.CONCAT(O$10, " - ", $Y109), 'Time Entries'!$J$12:$J$1011))</f>
        <v/>
      </c>
      <c r="P109" s="22" t="str">
        <f>IF(OR($B109="", $C109=""), "", SUMIF('Time Entries'!$S$12:$S$1011, _xlfn.CONCAT(P$10, " - ", $Y109), 'Time Entries'!$D$12:$D$1011)+SUMIF('Time Entries'!$T$12:$T$1011, _xlfn.CONCAT(P$10, " - ", $Y109), 'Time Entries'!$F$12:$F$1011)+SUMIF('Time Entries'!$U$12:$U$1011, _xlfn.CONCAT(P$10, " - ", $Y109), 'Time Entries'!$H$12:$H$1011)+SUMIF('Time Entries'!$V$12:$V$1011, _xlfn.CONCAT(P$10, " - ", $Y109), 'Time Entries'!$J$12:$J$1011))</f>
        <v/>
      </c>
      <c r="Q109" s="22" t="str">
        <f>IF(OR($B109="", $C109=""), "", SUMIF('Time Entries'!$S$12:$S$1011, _xlfn.CONCAT(Q$10, " - ", $Y109), 'Time Entries'!$D$12:$D$1011)+SUMIF('Time Entries'!$T$12:$T$1011, _xlfn.CONCAT(Q$10, " - ", $Y109), 'Time Entries'!$F$12:$F$1011)+SUMIF('Time Entries'!$U$12:$U$1011, _xlfn.CONCAT(Q$10, " - ", $Y109), 'Time Entries'!$H$12:$H$1011)+SUMIF('Time Entries'!$V$12:$V$1011, _xlfn.CONCAT(Q$10, " - ", $Y109), 'Time Entries'!$J$12:$J$1011))</f>
        <v/>
      </c>
      <c r="R109" s="22" t="str">
        <f>IF(OR($B109="", $C109=""), "", SUMIF('Time Entries'!$S$12:$S$1011, _xlfn.CONCAT(R$10, " - ", $Y109), 'Time Entries'!$D$12:$D$1011)+SUMIF('Time Entries'!$T$12:$T$1011, _xlfn.CONCAT(R$10, " - ", $Y109), 'Time Entries'!$F$12:$F$1011)+SUMIF('Time Entries'!$U$12:$U$1011, _xlfn.CONCAT(R$10, " - ", $Y109), 'Time Entries'!$H$12:$H$1011)+SUMIF('Time Entries'!$V$12:$V$1011, _xlfn.CONCAT(R$10, " - ", $Y109), 'Time Entries'!$J$12:$J$1011))</f>
        <v/>
      </c>
      <c r="S109" s="22" t="str">
        <f>IF(OR($B109="", $C109=""), "", SUMIF('Time Entries'!$S$12:$S$1011, _xlfn.CONCAT(S$10, " - ", $Y109), 'Time Entries'!$D$12:$D$1011)+SUMIF('Time Entries'!$T$12:$T$1011, _xlfn.CONCAT(S$10, " - ", $Y109), 'Time Entries'!$F$12:$F$1011)+SUMIF('Time Entries'!$U$12:$U$1011, _xlfn.CONCAT(S$10, " - ", $Y109), 'Time Entries'!$H$12:$H$1011)+SUMIF('Time Entries'!$V$12:$V$1011, _xlfn.CONCAT(S$10, " - ", $Y109), 'Time Entries'!$J$12:$J$1011))</f>
        <v/>
      </c>
      <c r="T109" s="24" t="str">
        <f>IF(OR($B109="", $C109=""), "", SUMIF('Time Entries'!$S$12:$S$1011, _xlfn.CONCAT(T$10, " - ", $Y109), 'Time Entries'!$D$12:$D$1011)+SUMIF('Time Entries'!$T$12:$T$1011, _xlfn.CONCAT(T$10, " - ", $Y109), 'Time Entries'!$F$12:$F$1011)+SUMIF('Time Entries'!$U$12:$U$1011, _xlfn.CONCAT(T$10, " - ", $Y109), 'Time Entries'!$H$12:$H$1011)+SUMIF('Time Entries'!$V$12:$V$1011, _xlfn.CONCAT(T$10, " - ", $Y109), 'Time Entries'!$J$12:$J$1011))</f>
        <v/>
      </c>
      <c r="U109" s="48"/>
      <c r="W109" s="17" t="str">
        <f t="shared" si="11"/>
        <v/>
      </c>
      <c r="Y109" s="17" t="str">
        <f t="shared" si="12"/>
        <v/>
      </c>
      <c r="AD109" s="17" t="str">
        <f t="shared" si="13"/>
        <v/>
      </c>
      <c r="AF109" s="17" t="str">
        <f t="shared" si="14"/>
        <v/>
      </c>
      <c r="AH109" s="17" t="str">
        <f>IF($B109="", "", IF(COUNTIF($B$12:$B109, $B109)&gt;1, "", $B109))</f>
        <v/>
      </c>
      <c r="AI109" s="17" t="str">
        <f>IF($AH109="", "", COUNTIF($AH$12:$AH$261, "&lt;"&amp;$AH109)+1+COUNTIF($AH$12:$AH109, $AH109)-1-$AH$10)</f>
        <v/>
      </c>
      <c r="AK109" s="17" t="str">
        <f t="shared" si="15"/>
        <v/>
      </c>
      <c r="AL109" s="17" t="str">
        <f>IF($AK109="", "", COUNTIF($AK$12:$AK$261, "&lt;"&amp;$AK109)+1+COUNTIF($AK$12:$AK109, $AK109)-1-$AK$10)</f>
        <v/>
      </c>
    </row>
    <row r="110" spans="1:38" x14ac:dyDescent="0.25">
      <c r="A110" s="48"/>
      <c r="B110" s="57"/>
      <c r="C110" s="58"/>
      <c r="D110" s="59"/>
      <c r="E110" s="48"/>
      <c r="F110" s="27" t="str">
        <f t="shared" si="9"/>
        <v/>
      </c>
      <c r="G110" s="27" t="str">
        <f t="shared" si="10"/>
        <v/>
      </c>
      <c r="H110" s="48"/>
      <c r="I110" s="31" t="str">
        <f>IF(OR($B110="", $C110=""), "", SUMIF('Time Entries'!$S$12:$S$1011, _xlfn.CONCAT(I$10, " - ", $Y110), 'Time Entries'!$D$12:$D$1011)+SUMIF('Time Entries'!$T$12:$T$1011, _xlfn.CONCAT(I$10, " - ", $Y110), 'Time Entries'!$F$12:$F$1011)+SUMIF('Time Entries'!$U$12:$U$1011, _xlfn.CONCAT(I$10, " - ", $Y110), 'Time Entries'!$H$12:$H$1011)+SUMIF('Time Entries'!$V$12:$V$1011, _xlfn.CONCAT(I$10, " - ", $Y110), 'Time Entries'!$J$12:$J$1011))</f>
        <v/>
      </c>
      <c r="J110" s="22" t="str">
        <f>IF(OR($B110="", $C110=""), "", SUMIF('Time Entries'!$S$12:$S$1011, _xlfn.CONCAT(J$10, " - ", $Y110), 'Time Entries'!$D$12:$D$1011)+SUMIF('Time Entries'!$T$12:$T$1011, _xlfn.CONCAT(J$10, " - ", $Y110), 'Time Entries'!$F$12:$F$1011)+SUMIF('Time Entries'!$U$12:$U$1011, _xlfn.CONCAT(J$10, " - ", $Y110), 'Time Entries'!$H$12:$H$1011)+SUMIF('Time Entries'!$V$12:$V$1011, _xlfn.CONCAT(J$10, " - ", $Y110), 'Time Entries'!$J$12:$J$1011))</f>
        <v/>
      </c>
      <c r="K110" s="22" t="str">
        <f>IF(OR($B110="", $C110=""), "", SUMIF('Time Entries'!$S$12:$S$1011, _xlfn.CONCAT(K$10, " - ", $Y110), 'Time Entries'!$D$12:$D$1011)+SUMIF('Time Entries'!$T$12:$T$1011, _xlfn.CONCAT(K$10, " - ", $Y110), 'Time Entries'!$F$12:$F$1011)+SUMIF('Time Entries'!$U$12:$U$1011, _xlfn.CONCAT(K$10, " - ", $Y110), 'Time Entries'!$H$12:$H$1011)+SUMIF('Time Entries'!$V$12:$V$1011, _xlfn.CONCAT(K$10, " - ", $Y110), 'Time Entries'!$J$12:$J$1011))</f>
        <v/>
      </c>
      <c r="L110" s="22" t="str">
        <f>IF(OR($B110="", $C110=""), "", SUMIF('Time Entries'!$S$12:$S$1011, _xlfn.CONCAT(L$10, " - ", $Y110), 'Time Entries'!$D$12:$D$1011)+SUMIF('Time Entries'!$T$12:$T$1011, _xlfn.CONCAT(L$10, " - ", $Y110), 'Time Entries'!$F$12:$F$1011)+SUMIF('Time Entries'!$U$12:$U$1011, _xlfn.CONCAT(L$10, " - ", $Y110), 'Time Entries'!$H$12:$H$1011)+SUMIF('Time Entries'!$V$12:$V$1011, _xlfn.CONCAT(L$10, " - ", $Y110), 'Time Entries'!$J$12:$J$1011))</f>
        <v/>
      </c>
      <c r="M110" s="22" t="str">
        <f>IF(OR($B110="", $C110=""), "", SUMIF('Time Entries'!$S$12:$S$1011, _xlfn.CONCAT(M$10, " - ", $Y110), 'Time Entries'!$D$12:$D$1011)+SUMIF('Time Entries'!$T$12:$T$1011, _xlfn.CONCAT(M$10, " - ", $Y110), 'Time Entries'!$F$12:$F$1011)+SUMIF('Time Entries'!$U$12:$U$1011, _xlfn.CONCAT(M$10, " - ", $Y110), 'Time Entries'!$H$12:$H$1011)+SUMIF('Time Entries'!$V$12:$V$1011, _xlfn.CONCAT(M$10, " - ", $Y110), 'Time Entries'!$J$12:$J$1011))</f>
        <v/>
      </c>
      <c r="N110" s="22" t="str">
        <f>IF(OR($B110="", $C110=""), "", SUMIF('Time Entries'!$S$12:$S$1011, _xlfn.CONCAT(N$10, " - ", $Y110), 'Time Entries'!$D$12:$D$1011)+SUMIF('Time Entries'!$T$12:$T$1011, _xlfn.CONCAT(N$10, " - ", $Y110), 'Time Entries'!$F$12:$F$1011)+SUMIF('Time Entries'!$U$12:$U$1011, _xlfn.CONCAT(N$10, " - ", $Y110), 'Time Entries'!$H$12:$H$1011)+SUMIF('Time Entries'!$V$12:$V$1011, _xlfn.CONCAT(N$10, " - ", $Y110), 'Time Entries'!$J$12:$J$1011))</f>
        <v/>
      </c>
      <c r="O110" s="22" t="str">
        <f>IF(OR($B110="", $C110=""), "", SUMIF('Time Entries'!$S$12:$S$1011, _xlfn.CONCAT(O$10, " - ", $Y110), 'Time Entries'!$D$12:$D$1011)+SUMIF('Time Entries'!$T$12:$T$1011, _xlfn.CONCAT(O$10, " - ", $Y110), 'Time Entries'!$F$12:$F$1011)+SUMIF('Time Entries'!$U$12:$U$1011, _xlfn.CONCAT(O$10, " - ", $Y110), 'Time Entries'!$H$12:$H$1011)+SUMIF('Time Entries'!$V$12:$V$1011, _xlfn.CONCAT(O$10, " - ", $Y110), 'Time Entries'!$J$12:$J$1011))</f>
        <v/>
      </c>
      <c r="P110" s="22" t="str">
        <f>IF(OR($B110="", $C110=""), "", SUMIF('Time Entries'!$S$12:$S$1011, _xlfn.CONCAT(P$10, " - ", $Y110), 'Time Entries'!$D$12:$D$1011)+SUMIF('Time Entries'!$T$12:$T$1011, _xlfn.CONCAT(P$10, " - ", $Y110), 'Time Entries'!$F$12:$F$1011)+SUMIF('Time Entries'!$U$12:$U$1011, _xlfn.CONCAT(P$10, " - ", $Y110), 'Time Entries'!$H$12:$H$1011)+SUMIF('Time Entries'!$V$12:$V$1011, _xlfn.CONCAT(P$10, " - ", $Y110), 'Time Entries'!$J$12:$J$1011))</f>
        <v/>
      </c>
      <c r="Q110" s="22" t="str">
        <f>IF(OR($B110="", $C110=""), "", SUMIF('Time Entries'!$S$12:$S$1011, _xlfn.CONCAT(Q$10, " - ", $Y110), 'Time Entries'!$D$12:$D$1011)+SUMIF('Time Entries'!$T$12:$T$1011, _xlfn.CONCAT(Q$10, " - ", $Y110), 'Time Entries'!$F$12:$F$1011)+SUMIF('Time Entries'!$U$12:$U$1011, _xlfn.CONCAT(Q$10, " - ", $Y110), 'Time Entries'!$H$12:$H$1011)+SUMIF('Time Entries'!$V$12:$V$1011, _xlfn.CONCAT(Q$10, " - ", $Y110), 'Time Entries'!$J$12:$J$1011))</f>
        <v/>
      </c>
      <c r="R110" s="22" t="str">
        <f>IF(OR($B110="", $C110=""), "", SUMIF('Time Entries'!$S$12:$S$1011, _xlfn.CONCAT(R$10, " - ", $Y110), 'Time Entries'!$D$12:$D$1011)+SUMIF('Time Entries'!$T$12:$T$1011, _xlfn.CONCAT(R$10, " - ", $Y110), 'Time Entries'!$F$12:$F$1011)+SUMIF('Time Entries'!$U$12:$U$1011, _xlfn.CONCAT(R$10, " - ", $Y110), 'Time Entries'!$H$12:$H$1011)+SUMIF('Time Entries'!$V$12:$V$1011, _xlfn.CONCAT(R$10, " - ", $Y110), 'Time Entries'!$J$12:$J$1011))</f>
        <v/>
      </c>
      <c r="S110" s="22" t="str">
        <f>IF(OR($B110="", $C110=""), "", SUMIF('Time Entries'!$S$12:$S$1011, _xlfn.CONCAT(S$10, " - ", $Y110), 'Time Entries'!$D$12:$D$1011)+SUMIF('Time Entries'!$T$12:$T$1011, _xlfn.CONCAT(S$10, " - ", $Y110), 'Time Entries'!$F$12:$F$1011)+SUMIF('Time Entries'!$U$12:$U$1011, _xlfn.CONCAT(S$10, " - ", $Y110), 'Time Entries'!$H$12:$H$1011)+SUMIF('Time Entries'!$V$12:$V$1011, _xlfn.CONCAT(S$10, " - ", $Y110), 'Time Entries'!$J$12:$J$1011))</f>
        <v/>
      </c>
      <c r="T110" s="24" t="str">
        <f>IF(OR($B110="", $C110=""), "", SUMIF('Time Entries'!$S$12:$S$1011, _xlfn.CONCAT(T$10, " - ", $Y110), 'Time Entries'!$D$12:$D$1011)+SUMIF('Time Entries'!$T$12:$T$1011, _xlfn.CONCAT(T$10, " - ", $Y110), 'Time Entries'!$F$12:$F$1011)+SUMIF('Time Entries'!$U$12:$U$1011, _xlfn.CONCAT(T$10, " - ", $Y110), 'Time Entries'!$H$12:$H$1011)+SUMIF('Time Entries'!$V$12:$V$1011, _xlfn.CONCAT(T$10, " - ", $Y110), 'Time Entries'!$J$12:$J$1011))</f>
        <v/>
      </c>
      <c r="U110" s="48"/>
      <c r="W110" s="17" t="str">
        <f t="shared" si="11"/>
        <v/>
      </c>
      <c r="Y110" s="17" t="str">
        <f t="shared" si="12"/>
        <v/>
      </c>
      <c r="AD110" s="17" t="str">
        <f t="shared" si="13"/>
        <v/>
      </c>
      <c r="AF110" s="17" t="str">
        <f t="shared" si="14"/>
        <v/>
      </c>
      <c r="AH110" s="17" t="str">
        <f>IF($B110="", "", IF(COUNTIF($B$12:$B110, $B110)&gt;1, "", $B110))</f>
        <v/>
      </c>
      <c r="AI110" s="17" t="str">
        <f>IF($AH110="", "", COUNTIF($AH$12:$AH$261, "&lt;"&amp;$AH110)+1+COUNTIF($AH$12:$AH110, $AH110)-1-$AH$10)</f>
        <v/>
      </c>
      <c r="AK110" s="17" t="str">
        <f t="shared" si="15"/>
        <v/>
      </c>
      <c r="AL110" s="17" t="str">
        <f>IF($AK110="", "", COUNTIF($AK$12:$AK$261, "&lt;"&amp;$AK110)+1+COUNTIF($AK$12:$AK110, $AK110)-1-$AK$10)</f>
        <v/>
      </c>
    </row>
    <row r="111" spans="1:38" x14ac:dyDescent="0.25">
      <c r="A111" s="48"/>
      <c r="B111" s="57"/>
      <c r="C111" s="58"/>
      <c r="D111" s="59"/>
      <c r="E111" s="48"/>
      <c r="F111" s="27" t="str">
        <f t="shared" si="9"/>
        <v/>
      </c>
      <c r="G111" s="27" t="str">
        <f t="shared" si="10"/>
        <v/>
      </c>
      <c r="H111" s="48"/>
      <c r="I111" s="31" t="str">
        <f>IF(OR($B111="", $C111=""), "", SUMIF('Time Entries'!$S$12:$S$1011, _xlfn.CONCAT(I$10, " - ", $Y111), 'Time Entries'!$D$12:$D$1011)+SUMIF('Time Entries'!$T$12:$T$1011, _xlfn.CONCAT(I$10, " - ", $Y111), 'Time Entries'!$F$12:$F$1011)+SUMIF('Time Entries'!$U$12:$U$1011, _xlfn.CONCAT(I$10, " - ", $Y111), 'Time Entries'!$H$12:$H$1011)+SUMIF('Time Entries'!$V$12:$V$1011, _xlfn.CONCAT(I$10, " - ", $Y111), 'Time Entries'!$J$12:$J$1011))</f>
        <v/>
      </c>
      <c r="J111" s="22" t="str">
        <f>IF(OR($B111="", $C111=""), "", SUMIF('Time Entries'!$S$12:$S$1011, _xlfn.CONCAT(J$10, " - ", $Y111), 'Time Entries'!$D$12:$D$1011)+SUMIF('Time Entries'!$T$12:$T$1011, _xlfn.CONCAT(J$10, " - ", $Y111), 'Time Entries'!$F$12:$F$1011)+SUMIF('Time Entries'!$U$12:$U$1011, _xlfn.CONCAT(J$10, " - ", $Y111), 'Time Entries'!$H$12:$H$1011)+SUMIF('Time Entries'!$V$12:$V$1011, _xlfn.CONCAT(J$10, " - ", $Y111), 'Time Entries'!$J$12:$J$1011))</f>
        <v/>
      </c>
      <c r="K111" s="22" t="str">
        <f>IF(OR($B111="", $C111=""), "", SUMIF('Time Entries'!$S$12:$S$1011, _xlfn.CONCAT(K$10, " - ", $Y111), 'Time Entries'!$D$12:$D$1011)+SUMIF('Time Entries'!$T$12:$T$1011, _xlfn.CONCAT(K$10, " - ", $Y111), 'Time Entries'!$F$12:$F$1011)+SUMIF('Time Entries'!$U$12:$U$1011, _xlfn.CONCAT(K$10, " - ", $Y111), 'Time Entries'!$H$12:$H$1011)+SUMIF('Time Entries'!$V$12:$V$1011, _xlfn.CONCAT(K$10, " - ", $Y111), 'Time Entries'!$J$12:$J$1011))</f>
        <v/>
      </c>
      <c r="L111" s="22" t="str">
        <f>IF(OR($B111="", $C111=""), "", SUMIF('Time Entries'!$S$12:$S$1011, _xlfn.CONCAT(L$10, " - ", $Y111), 'Time Entries'!$D$12:$D$1011)+SUMIF('Time Entries'!$T$12:$T$1011, _xlfn.CONCAT(L$10, " - ", $Y111), 'Time Entries'!$F$12:$F$1011)+SUMIF('Time Entries'!$U$12:$U$1011, _xlfn.CONCAT(L$10, " - ", $Y111), 'Time Entries'!$H$12:$H$1011)+SUMIF('Time Entries'!$V$12:$V$1011, _xlfn.CONCAT(L$10, " - ", $Y111), 'Time Entries'!$J$12:$J$1011))</f>
        <v/>
      </c>
      <c r="M111" s="22" t="str">
        <f>IF(OR($B111="", $C111=""), "", SUMIF('Time Entries'!$S$12:$S$1011, _xlfn.CONCAT(M$10, " - ", $Y111), 'Time Entries'!$D$12:$D$1011)+SUMIF('Time Entries'!$T$12:$T$1011, _xlfn.CONCAT(M$10, " - ", $Y111), 'Time Entries'!$F$12:$F$1011)+SUMIF('Time Entries'!$U$12:$U$1011, _xlfn.CONCAT(M$10, " - ", $Y111), 'Time Entries'!$H$12:$H$1011)+SUMIF('Time Entries'!$V$12:$V$1011, _xlfn.CONCAT(M$10, " - ", $Y111), 'Time Entries'!$J$12:$J$1011))</f>
        <v/>
      </c>
      <c r="N111" s="22" t="str">
        <f>IF(OR($B111="", $C111=""), "", SUMIF('Time Entries'!$S$12:$S$1011, _xlfn.CONCAT(N$10, " - ", $Y111), 'Time Entries'!$D$12:$D$1011)+SUMIF('Time Entries'!$T$12:$T$1011, _xlfn.CONCAT(N$10, " - ", $Y111), 'Time Entries'!$F$12:$F$1011)+SUMIF('Time Entries'!$U$12:$U$1011, _xlfn.CONCAT(N$10, " - ", $Y111), 'Time Entries'!$H$12:$H$1011)+SUMIF('Time Entries'!$V$12:$V$1011, _xlfn.CONCAT(N$10, " - ", $Y111), 'Time Entries'!$J$12:$J$1011))</f>
        <v/>
      </c>
      <c r="O111" s="22" t="str">
        <f>IF(OR($B111="", $C111=""), "", SUMIF('Time Entries'!$S$12:$S$1011, _xlfn.CONCAT(O$10, " - ", $Y111), 'Time Entries'!$D$12:$D$1011)+SUMIF('Time Entries'!$T$12:$T$1011, _xlfn.CONCAT(O$10, " - ", $Y111), 'Time Entries'!$F$12:$F$1011)+SUMIF('Time Entries'!$U$12:$U$1011, _xlfn.CONCAT(O$10, " - ", $Y111), 'Time Entries'!$H$12:$H$1011)+SUMIF('Time Entries'!$V$12:$V$1011, _xlfn.CONCAT(O$10, " - ", $Y111), 'Time Entries'!$J$12:$J$1011))</f>
        <v/>
      </c>
      <c r="P111" s="22" t="str">
        <f>IF(OR($B111="", $C111=""), "", SUMIF('Time Entries'!$S$12:$S$1011, _xlfn.CONCAT(P$10, " - ", $Y111), 'Time Entries'!$D$12:$D$1011)+SUMIF('Time Entries'!$T$12:$T$1011, _xlfn.CONCAT(P$10, " - ", $Y111), 'Time Entries'!$F$12:$F$1011)+SUMIF('Time Entries'!$U$12:$U$1011, _xlfn.CONCAT(P$10, " - ", $Y111), 'Time Entries'!$H$12:$H$1011)+SUMIF('Time Entries'!$V$12:$V$1011, _xlfn.CONCAT(P$10, " - ", $Y111), 'Time Entries'!$J$12:$J$1011))</f>
        <v/>
      </c>
      <c r="Q111" s="22" t="str">
        <f>IF(OR($B111="", $C111=""), "", SUMIF('Time Entries'!$S$12:$S$1011, _xlfn.CONCAT(Q$10, " - ", $Y111), 'Time Entries'!$D$12:$D$1011)+SUMIF('Time Entries'!$T$12:$T$1011, _xlfn.CONCAT(Q$10, " - ", $Y111), 'Time Entries'!$F$12:$F$1011)+SUMIF('Time Entries'!$U$12:$U$1011, _xlfn.CONCAT(Q$10, " - ", $Y111), 'Time Entries'!$H$12:$H$1011)+SUMIF('Time Entries'!$V$12:$V$1011, _xlfn.CONCAT(Q$10, " - ", $Y111), 'Time Entries'!$J$12:$J$1011))</f>
        <v/>
      </c>
      <c r="R111" s="22" t="str">
        <f>IF(OR($B111="", $C111=""), "", SUMIF('Time Entries'!$S$12:$S$1011, _xlfn.CONCAT(R$10, " - ", $Y111), 'Time Entries'!$D$12:$D$1011)+SUMIF('Time Entries'!$T$12:$T$1011, _xlfn.CONCAT(R$10, " - ", $Y111), 'Time Entries'!$F$12:$F$1011)+SUMIF('Time Entries'!$U$12:$U$1011, _xlfn.CONCAT(R$10, " - ", $Y111), 'Time Entries'!$H$12:$H$1011)+SUMIF('Time Entries'!$V$12:$V$1011, _xlfn.CONCAT(R$10, " - ", $Y111), 'Time Entries'!$J$12:$J$1011))</f>
        <v/>
      </c>
      <c r="S111" s="22" t="str">
        <f>IF(OR($B111="", $C111=""), "", SUMIF('Time Entries'!$S$12:$S$1011, _xlfn.CONCAT(S$10, " - ", $Y111), 'Time Entries'!$D$12:$D$1011)+SUMIF('Time Entries'!$T$12:$T$1011, _xlfn.CONCAT(S$10, " - ", $Y111), 'Time Entries'!$F$12:$F$1011)+SUMIF('Time Entries'!$U$12:$U$1011, _xlfn.CONCAT(S$10, " - ", $Y111), 'Time Entries'!$H$12:$H$1011)+SUMIF('Time Entries'!$V$12:$V$1011, _xlfn.CONCAT(S$10, " - ", $Y111), 'Time Entries'!$J$12:$J$1011))</f>
        <v/>
      </c>
      <c r="T111" s="24" t="str">
        <f>IF(OR($B111="", $C111=""), "", SUMIF('Time Entries'!$S$12:$S$1011, _xlfn.CONCAT(T$10, " - ", $Y111), 'Time Entries'!$D$12:$D$1011)+SUMIF('Time Entries'!$T$12:$T$1011, _xlfn.CONCAT(T$10, " - ", $Y111), 'Time Entries'!$F$12:$F$1011)+SUMIF('Time Entries'!$U$12:$U$1011, _xlfn.CONCAT(T$10, " - ", $Y111), 'Time Entries'!$H$12:$H$1011)+SUMIF('Time Entries'!$V$12:$V$1011, _xlfn.CONCAT(T$10, " - ", $Y111), 'Time Entries'!$J$12:$J$1011))</f>
        <v/>
      </c>
      <c r="U111" s="48"/>
      <c r="W111" s="17" t="str">
        <f t="shared" si="11"/>
        <v/>
      </c>
      <c r="Y111" s="17" t="str">
        <f t="shared" si="12"/>
        <v/>
      </c>
      <c r="AD111" s="17" t="str">
        <f t="shared" si="13"/>
        <v/>
      </c>
      <c r="AF111" s="17" t="str">
        <f t="shared" si="14"/>
        <v/>
      </c>
      <c r="AH111" s="17" t="str">
        <f>IF($B111="", "", IF(COUNTIF($B$12:$B111, $B111)&gt;1, "", $B111))</f>
        <v/>
      </c>
      <c r="AI111" s="17" t="str">
        <f>IF($AH111="", "", COUNTIF($AH$12:$AH$261, "&lt;"&amp;$AH111)+1+COUNTIF($AH$12:$AH111, $AH111)-1-$AH$10)</f>
        <v/>
      </c>
      <c r="AK111" s="17" t="str">
        <f t="shared" si="15"/>
        <v/>
      </c>
      <c r="AL111" s="17" t="str">
        <f>IF($AK111="", "", COUNTIF($AK$12:$AK$261, "&lt;"&amp;$AK111)+1+COUNTIF($AK$12:$AK111, $AK111)-1-$AK$10)</f>
        <v/>
      </c>
    </row>
    <row r="112" spans="1:38" x14ac:dyDescent="0.25">
      <c r="A112" s="48"/>
      <c r="B112" s="57"/>
      <c r="C112" s="58"/>
      <c r="D112" s="59"/>
      <c r="E112" s="48"/>
      <c r="F112" s="27" t="str">
        <f t="shared" si="9"/>
        <v/>
      </c>
      <c r="G112" s="27" t="str">
        <f t="shared" si="10"/>
        <v/>
      </c>
      <c r="H112" s="48"/>
      <c r="I112" s="31" t="str">
        <f>IF(OR($B112="", $C112=""), "", SUMIF('Time Entries'!$S$12:$S$1011, _xlfn.CONCAT(I$10, " - ", $Y112), 'Time Entries'!$D$12:$D$1011)+SUMIF('Time Entries'!$T$12:$T$1011, _xlfn.CONCAT(I$10, " - ", $Y112), 'Time Entries'!$F$12:$F$1011)+SUMIF('Time Entries'!$U$12:$U$1011, _xlfn.CONCAT(I$10, " - ", $Y112), 'Time Entries'!$H$12:$H$1011)+SUMIF('Time Entries'!$V$12:$V$1011, _xlfn.CONCAT(I$10, " - ", $Y112), 'Time Entries'!$J$12:$J$1011))</f>
        <v/>
      </c>
      <c r="J112" s="22" t="str">
        <f>IF(OR($B112="", $C112=""), "", SUMIF('Time Entries'!$S$12:$S$1011, _xlfn.CONCAT(J$10, " - ", $Y112), 'Time Entries'!$D$12:$D$1011)+SUMIF('Time Entries'!$T$12:$T$1011, _xlfn.CONCAT(J$10, " - ", $Y112), 'Time Entries'!$F$12:$F$1011)+SUMIF('Time Entries'!$U$12:$U$1011, _xlfn.CONCAT(J$10, " - ", $Y112), 'Time Entries'!$H$12:$H$1011)+SUMIF('Time Entries'!$V$12:$V$1011, _xlfn.CONCAT(J$10, " - ", $Y112), 'Time Entries'!$J$12:$J$1011))</f>
        <v/>
      </c>
      <c r="K112" s="22" t="str">
        <f>IF(OR($B112="", $C112=""), "", SUMIF('Time Entries'!$S$12:$S$1011, _xlfn.CONCAT(K$10, " - ", $Y112), 'Time Entries'!$D$12:$D$1011)+SUMIF('Time Entries'!$T$12:$T$1011, _xlfn.CONCAT(K$10, " - ", $Y112), 'Time Entries'!$F$12:$F$1011)+SUMIF('Time Entries'!$U$12:$U$1011, _xlfn.CONCAT(K$10, " - ", $Y112), 'Time Entries'!$H$12:$H$1011)+SUMIF('Time Entries'!$V$12:$V$1011, _xlfn.CONCAT(K$10, " - ", $Y112), 'Time Entries'!$J$12:$J$1011))</f>
        <v/>
      </c>
      <c r="L112" s="22" t="str">
        <f>IF(OR($B112="", $C112=""), "", SUMIF('Time Entries'!$S$12:$S$1011, _xlfn.CONCAT(L$10, " - ", $Y112), 'Time Entries'!$D$12:$D$1011)+SUMIF('Time Entries'!$T$12:$T$1011, _xlfn.CONCAT(L$10, " - ", $Y112), 'Time Entries'!$F$12:$F$1011)+SUMIF('Time Entries'!$U$12:$U$1011, _xlfn.CONCAT(L$10, " - ", $Y112), 'Time Entries'!$H$12:$H$1011)+SUMIF('Time Entries'!$V$12:$V$1011, _xlfn.CONCAT(L$10, " - ", $Y112), 'Time Entries'!$J$12:$J$1011))</f>
        <v/>
      </c>
      <c r="M112" s="22" t="str">
        <f>IF(OR($B112="", $C112=""), "", SUMIF('Time Entries'!$S$12:$S$1011, _xlfn.CONCAT(M$10, " - ", $Y112), 'Time Entries'!$D$12:$D$1011)+SUMIF('Time Entries'!$T$12:$T$1011, _xlfn.CONCAT(M$10, " - ", $Y112), 'Time Entries'!$F$12:$F$1011)+SUMIF('Time Entries'!$U$12:$U$1011, _xlfn.CONCAT(M$10, " - ", $Y112), 'Time Entries'!$H$12:$H$1011)+SUMIF('Time Entries'!$V$12:$V$1011, _xlfn.CONCAT(M$10, " - ", $Y112), 'Time Entries'!$J$12:$J$1011))</f>
        <v/>
      </c>
      <c r="N112" s="22" t="str">
        <f>IF(OR($B112="", $C112=""), "", SUMIF('Time Entries'!$S$12:$S$1011, _xlfn.CONCAT(N$10, " - ", $Y112), 'Time Entries'!$D$12:$D$1011)+SUMIF('Time Entries'!$T$12:$T$1011, _xlfn.CONCAT(N$10, " - ", $Y112), 'Time Entries'!$F$12:$F$1011)+SUMIF('Time Entries'!$U$12:$U$1011, _xlfn.CONCAT(N$10, " - ", $Y112), 'Time Entries'!$H$12:$H$1011)+SUMIF('Time Entries'!$V$12:$V$1011, _xlfn.CONCAT(N$10, " - ", $Y112), 'Time Entries'!$J$12:$J$1011))</f>
        <v/>
      </c>
      <c r="O112" s="22" t="str">
        <f>IF(OR($B112="", $C112=""), "", SUMIF('Time Entries'!$S$12:$S$1011, _xlfn.CONCAT(O$10, " - ", $Y112), 'Time Entries'!$D$12:$D$1011)+SUMIF('Time Entries'!$T$12:$T$1011, _xlfn.CONCAT(O$10, " - ", $Y112), 'Time Entries'!$F$12:$F$1011)+SUMIF('Time Entries'!$U$12:$U$1011, _xlfn.CONCAT(O$10, " - ", $Y112), 'Time Entries'!$H$12:$H$1011)+SUMIF('Time Entries'!$V$12:$V$1011, _xlfn.CONCAT(O$10, " - ", $Y112), 'Time Entries'!$J$12:$J$1011))</f>
        <v/>
      </c>
      <c r="P112" s="22" t="str">
        <f>IF(OR($B112="", $C112=""), "", SUMIF('Time Entries'!$S$12:$S$1011, _xlfn.CONCAT(P$10, " - ", $Y112), 'Time Entries'!$D$12:$D$1011)+SUMIF('Time Entries'!$T$12:$T$1011, _xlfn.CONCAT(P$10, " - ", $Y112), 'Time Entries'!$F$12:$F$1011)+SUMIF('Time Entries'!$U$12:$U$1011, _xlfn.CONCAT(P$10, " - ", $Y112), 'Time Entries'!$H$12:$H$1011)+SUMIF('Time Entries'!$V$12:$V$1011, _xlfn.CONCAT(P$10, " - ", $Y112), 'Time Entries'!$J$12:$J$1011))</f>
        <v/>
      </c>
      <c r="Q112" s="22" t="str">
        <f>IF(OR($B112="", $C112=""), "", SUMIF('Time Entries'!$S$12:$S$1011, _xlfn.CONCAT(Q$10, " - ", $Y112), 'Time Entries'!$D$12:$D$1011)+SUMIF('Time Entries'!$T$12:$T$1011, _xlfn.CONCAT(Q$10, " - ", $Y112), 'Time Entries'!$F$12:$F$1011)+SUMIF('Time Entries'!$U$12:$U$1011, _xlfn.CONCAT(Q$10, " - ", $Y112), 'Time Entries'!$H$12:$H$1011)+SUMIF('Time Entries'!$V$12:$V$1011, _xlfn.CONCAT(Q$10, " - ", $Y112), 'Time Entries'!$J$12:$J$1011))</f>
        <v/>
      </c>
      <c r="R112" s="22" t="str">
        <f>IF(OR($B112="", $C112=""), "", SUMIF('Time Entries'!$S$12:$S$1011, _xlfn.CONCAT(R$10, " - ", $Y112), 'Time Entries'!$D$12:$D$1011)+SUMIF('Time Entries'!$T$12:$T$1011, _xlfn.CONCAT(R$10, " - ", $Y112), 'Time Entries'!$F$12:$F$1011)+SUMIF('Time Entries'!$U$12:$U$1011, _xlfn.CONCAT(R$10, " - ", $Y112), 'Time Entries'!$H$12:$H$1011)+SUMIF('Time Entries'!$V$12:$V$1011, _xlfn.CONCAT(R$10, " - ", $Y112), 'Time Entries'!$J$12:$J$1011))</f>
        <v/>
      </c>
      <c r="S112" s="22" t="str">
        <f>IF(OR($B112="", $C112=""), "", SUMIF('Time Entries'!$S$12:$S$1011, _xlfn.CONCAT(S$10, " - ", $Y112), 'Time Entries'!$D$12:$D$1011)+SUMIF('Time Entries'!$T$12:$T$1011, _xlfn.CONCAT(S$10, " - ", $Y112), 'Time Entries'!$F$12:$F$1011)+SUMIF('Time Entries'!$U$12:$U$1011, _xlfn.CONCAT(S$10, " - ", $Y112), 'Time Entries'!$H$12:$H$1011)+SUMIF('Time Entries'!$V$12:$V$1011, _xlfn.CONCAT(S$10, " - ", $Y112), 'Time Entries'!$J$12:$J$1011))</f>
        <v/>
      </c>
      <c r="T112" s="24" t="str">
        <f>IF(OR($B112="", $C112=""), "", SUMIF('Time Entries'!$S$12:$S$1011, _xlfn.CONCAT(T$10, " - ", $Y112), 'Time Entries'!$D$12:$D$1011)+SUMIF('Time Entries'!$T$12:$T$1011, _xlfn.CONCAT(T$10, " - ", $Y112), 'Time Entries'!$F$12:$F$1011)+SUMIF('Time Entries'!$U$12:$U$1011, _xlfn.CONCAT(T$10, " - ", $Y112), 'Time Entries'!$H$12:$H$1011)+SUMIF('Time Entries'!$V$12:$V$1011, _xlfn.CONCAT(T$10, " - ", $Y112), 'Time Entries'!$J$12:$J$1011))</f>
        <v/>
      </c>
      <c r="U112" s="48"/>
      <c r="W112" s="17" t="str">
        <f t="shared" si="11"/>
        <v/>
      </c>
      <c r="Y112" s="17" t="str">
        <f t="shared" si="12"/>
        <v/>
      </c>
      <c r="AD112" s="17" t="str">
        <f t="shared" si="13"/>
        <v/>
      </c>
      <c r="AF112" s="17" t="str">
        <f t="shared" si="14"/>
        <v/>
      </c>
      <c r="AH112" s="17" t="str">
        <f>IF($B112="", "", IF(COUNTIF($B$12:$B112, $B112)&gt;1, "", $B112))</f>
        <v/>
      </c>
      <c r="AI112" s="17" t="str">
        <f>IF($AH112="", "", COUNTIF($AH$12:$AH$261, "&lt;"&amp;$AH112)+1+COUNTIF($AH$12:$AH112, $AH112)-1-$AH$10)</f>
        <v/>
      </c>
      <c r="AK112" s="17" t="str">
        <f t="shared" si="15"/>
        <v/>
      </c>
      <c r="AL112" s="17" t="str">
        <f>IF($AK112="", "", COUNTIF($AK$12:$AK$261, "&lt;"&amp;$AK112)+1+COUNTIF($AK$12:$AK112, $AK112)-1-$AK$10)</f>
        <v/>
      </c>
    </row>
    <row r="113" spans="1:38" x14ac:dyDescent="0.25">
      <c r="A113" s="48"/>
      <c r="B113" s="57"/>
      <c r="C113" s="58"/>
      <c r="D113" s="59"/>
      <c r="E113" s="48"/>
      <c r="F113" s="27" t="str">
        <f t="shared" si="9"/>
        <v/>
      </c>
      <c r="G113" s="27" t="str">
        <f t="shared" si="10"/>
        <v/>
      </c>
      <c r="H113" s="48"/>
      <c r="I113" s="31" t="str">
        <f>IF(OR($B113="", $C113=""), "", SUMIF('Time Entries'!$S$12:$S$1011, _xlfn.CONCAT(I$10, " - ", $Y113), 'Time Entries'!$D$12:$D$1011)+SUMIF('Time Entries'!$T$12:$T$1011, _xlfn.CONCAT(I$10, " - ", $Y113), 'Time Entries'!$F$12:$F$1011)+SUMIF('Time Entries'!$U$12:$U$1011, _xlfn.CONCAT(I$10, " - ", $Y113), 'Time Entries'!$H$12:$H$1011)+SUMIF('Time Entries'!$V$12:$V$1011, _xlfn.CONCAT(I$10, " - ", $Y113), 'Time Entries'!$J$12:$J$1011))</f>
        <v/>
      </c>
      <c r="J113" s="22" t="str">
        <f>IF(OR($B113="", $C113=""), "", SUMIF('Time Entries'!$S$12:$S$1011, _xlfn.CONCAT(J$10, " - ", $Y113), 'Time Entries'!$D$12:$D$1011)+SUMIF('Time Entries'!$T$12:$T$1011, _xlfn.CONCAT(J$10, " - ", $Y113), 'Time Entries'!$F$12:$F$1011)+SUMIF('Time Entries'!$U$12:$U$1011, _xlfn.CONCAT(J$10, " - ", $Y113), 'Time Entries'!$H$12:$H$1011)+SUMIF('Time Entries'!$V$12:$V$1011, _xlfn.CONCAT(J$10, " - ", $Y113), 'Time Entries'!$J$12:$J$1011))</f>
        <v/>
      </c>
      <c r="K113" s="22" t="str">
        <f>IF(OR($B113="", $C113=""), "", SUMIF('Time Entries'!$S$12:$S$1011, _xlfn.CONCAT(K$10, " - ", $Y113), 'Time Entries'!$D$12:$D$1011)+SUMIF('Time Entries'!$T$12:$T$1011, _xlfn.CONCAT(K$10, " - ", $Y113), 'Time Entries'!$F$12:$F$1011)+SUMIF('Time Entries'!$U$12:$U$1011, _xlfn.CONCAT(K$10, " - ", $Y113), 'Time Entries'!$H$12:$H$1011)+SUMIF('Time Entries'!$V$12:$V$1011, _xlfn.CONCAT(K$10, " - ", $Y113), 'Time Entries'!$J$12:$J$1011))</f>
        <v/>
      </c>
      <c r="L113" s="22" t="str">
        <f>IF(OR($B113="", $C113=""), "", SUMIF('Time Entries'!$S$12:$S$1011, _xlfn.CONCAT(L$10, " - ", $Y113), 'Time Entries'!$D$12:$D$1011)+SUMIF('Time Entries'!$T$12:$T$1011, _xlfn.CONCAT(L$10, " - ", $Y113), 'Time Entries'!$F$12:$F$1011)+SUMIF('Time Entries'!$U$12:$U$1011, _xlfn.CONCAT(L$10, " - ", $Y113), 'Time Entries'!$H$12:$H$1011)+SUMIF('Time Entries'!$V$12:$V$1011, _xlfn.CONCAT(L$10, " - ", $Y113), 'Time Entries'!$J$12:$J$1011))</f>
        <v/>
      </c>
      <c r="M113" s="22" t="str">
        <f>IF(OR($B113="", $C113=""), "", SUMIF('Time Entries'!$S$12:$S$1011, _xlfn.CONCAT(M$10, " - ", $Y113), 'Time Entries'!$D$12:$D$1011)+SUMIF('Time Entries'!$T$12:$T$1011, _xlfn.CONCAT(M$10, " - ", $Y113), 'Time Entries'!$F$12:$F$1011)+SUMIF('Time Entries'!$U$12:$U$1011, _xlfn.CONCAT(M$10, " - ", $Y113), 'Time Entries'!$H$12:$H$1011)+SUMIF('Time Entries'!$V$12:$V$1011, _xlfn.CONCAT(M$10, " - ", $Y113), 'Time Entries'!$J$12:$J$1011))</f>
        <v/>
      </c>
      <c r="N113" s="22" t="str">
        <f>IF(OR($B113="", $C113=""), "", SUMIF('Time Entries'!$S$12:$S$1011, _xlfn.CONCAT(N$10, " - ", $Y113), 'Time Entries'!$D$12:$D$1011)+SUMIF('Time Entries'!$T$12:$T$1011, _xlfn.CONCAT(N$10, " - ", $Y113), 'Time Entries'!$F$12:$F$1011)+SUMIF('Time Entries'!$U$12:$U$1011, _xlfn.CONCAT(N$10, " - ", $Y113), 'Time Entries'!$H$12:$H$1011)+SUMIF('Time Entries'!$V$12:$V$1011, _xlfn.CONCAT(N$10, " - ", $Y113), 'Time Entries'!$J$12:$J$1011))</f>
        <v/>
      </c>
      <c r="O113" s="22" t="str">
        <f>IF(OR($B113="", $C113=""), "", SUMIF('Time Entries'!$S$12:$S$1011, _xlfn.CONCAT(O$10, " - ", $Y113), 'Time Entries'!$D$12:$D$1011)+SUMIF('Time Entries'!$T$12:$T$1011, _xlfn.CONCAT(O$10, " - ", $Y113), 'Time Entries'!$F$12:$F$1011)+SUMIF('Time Entries'!$U$12:$U$1011, _xlfn.CONCAT(O$10, " - ", $Y113), 'Time Entries'!$H$12:$H$1011)+SUMIF('Time Entries'!$V$12:$V$1011, _xlfn.CONCAT(O$10, " - ", $Y113), 'Time Entries'!$J$12:$J$1011))</f>
        <v/>
      </c>
      <c r="P113" s="22" t="str">
        <f>IF(OR($B113="", $C113=""), "", SUMIF('Time Entries'!$S$12:$S$1011, _xlfn.CONCAT(P$10, " - ", $Y113), 'Time Entries'!$D$12:$D$1011)+SUMIF('Time Entries'!$T$12:$T$1011, _xlfn.CONCAT(P$10, " - ", $Y113), 'Time Entries'!$F$12:$F$1011)+SUMIF('Time Entries'!$U$12:$U$1011, _xlfn.CONCAT(P$10, " - ", $Y113), 'Time Entries'!$H$12:$H$1011)+SUMIF('Time Entries'!$V$12:$V$1011, _xlfn.CONCAT(P$10, " - ", $Y113), 'Time Entries'!$J$12:$J$1011))</f>
        <v/>
      </c>
      <c r="Q113" s="22" t="str">
        <f>IF(OR($B113="", $C113=""), "", SUMIF('Time Entries'!$S$12:$S$1011, _xlfn.CONCAT(Q$10, " - ", $Y113), 'Time Entries'!$D$12:$D$1011)+SUMIF('Time Entries'!$T$12:$T$1011, _xlfn.CONCAT(Q$10, " - ", $Y113), 'Time Entries'!$F$12:$F$1011)+SUMIF('Time Entries'!$U$12:$U$1011, _xlfn.CONCAT(Q$10, " - ", $Y113), 'Time Entries'!$H$12:$H$1011)+SUMIF('Time Entries'!$V$12:$V$1011, _xlfn.CONCAT(Q$10, " - ", $Y113), 'Time Entries'!$J$12:$J$1011))</f>
        <v/>
      </c>
      <c r="R113" s="22" t="str">
        <f>IF(OR($B113="", $C113=""), "", SUMIF('Time Entries'!$S$12:$S$1011, _xlfn.CONCAT(R$10, " - ", $Y113), 'Time Entries'!$D$12:$D$1011)+SUMIF('Time Entries'!$T$12:$T$1011, _xlfn.CONCAT(R$10, " - ", $Y113), 'Time Entries'!$F$12:$F$1011)+SUMIF('Time Entries'!$U$12:$U$1011, _xlfn.CONCAT(R$10, " - ", $Y113), 'Time Entries'!$H$12:$H$1011)+SUMIF('Time Entries'!$V$12:$V$1011, _xlfn.CONCAT(R$10, " - ", $Y113), 'Time Entries'!$J$12:$J$1011))</f>
        <v/>
      </c>
      <c r="S113" s="22" t="str">
        <f>IF(OR($B113="", $C113=""), "", SUMIF('Time Entries'!$S$12:$S$1011, _xlfn.CONCAT(S$10, " - ", $Y113), 'Time Entries'!$D$12:$D$1011)+SUMIF('Time Entries'!$T$12:$T$1011, _xlfn.CONCAT(S$10, " - ", $Y113), 'Time Entries'!$F$12:$F$1011)+SUMIF('Time Entries'!$U$12:$U$1011, _xlfn.CONCAT(S$10, " - ", $Y113), 'Time Entries'!$H$12:$H$1011)+SUMIF('Time Entries'!$V$12:$V$1011, _xlfn.CONCAT(S$10, " - ", $Y113), 'Time Entries'!$J$12:$J$1011))</f>
        <v/>
      </c>
      <c r="T113" s="24" t="str">
        <f>IF(OR($B113="", $C113=""), "", SUMIF('Time Entries'!$S$12:$S$1011, _xlfn.CONCAT(T$10, " - ", $Y113), 'Time Entries'!$D$12:$D$1011)+SUMIF('Time Entries'!$T$12:$T$1011, _xlfn.CONCAT(T$10, " - ", $Y113), 'Time Entries'!$F$12:$F$1011)+SUMIF('Time Entries'!$U$12:$U$1011, _xlfn.CONCAT(T$10, " - ", $Y113), 'Time Entries'!$H$12:$H$1011)+SUMIF('Time Entries'!$V$12:$V$1011, _xlfn.CONCAT(T$10, " - ", $Y113), 'Time Entries'!$J$12:$J$1011))</f>
        <v/>
      </c>
      <c r="U113" s="48"/>
      <c r="W113" s="17" t="str">
        <f t="shared" si="11"/>
        <v/>
      </c>
      <c r="Y113" s="17" t="str">
        <f t="shared" si="12"/>
        <v/>
      </c>
      <c r="AD113" s="17" t="str">
        <f t="shared" si="13"/>
        <v/>
      </c>
      <c r="AF113" s="17" t="str">
        <f t="shared" si="14"/>
        <v/>
      </c>
      <c r="AH113" s="17" t="str">
        <f>IF($B113="", "", IF(COUNTIF($B$12:$B113, $B113)&gt;1, "", $B113))</f>
        <v/>
      </c>
      <c r="AI113" s="17" t="str">
        <f>IF($AH113="", "", COUNTIF($AH$12:$AH$261, "&lt;"&amp;$AH113)+1+COUNTIF($AH$12:$AH113, $AH113)-1-$AH$10)</f>
        <v/>
      </c>
      <c r="AK113" s="17" t="str">
        <f t="shared" si="15"/>
        <v/>
      </c>
      <c r="AL113" s="17" t="str">
        <f>IF($AK113="", "", COUNTIF($AK$12:$AK$261, "&lt;"&amp;$AK113)+1+COUNTIF($AK$12:$AK113, $AK113)-1-$AK$10)</f>
        <v/>
      </c>
    </row>
    <row r="114" spans="1:38" x14ac:dyDescent="0.25">
      <c r="A114" s="48"/>
      <c r="B114" s="57"/>
      <c r="C114" s="58"/>
      <c r="D114" s="59"/>
      <c r="E114" s="48"/>
      <c r="F114" s="27" t="str">
        <f t="shared" si="9"/>
        <v/>
      </c>
      <c r="G114" s="27" t="str">
        <f t="shared" si="10"/>
        <v/>
      </c>
      <c r="H114" s="48"/>
      <c r="I114" s="31" t="str">
        <f>IF(OR($B114="", $C114=""), "", SUMIF('Time Entries'!$S$12:$S$1011, _xlfn.CONCAT(I$10, " - ", $Y114), 'Time Entries'!$D$12:$D$1011)+SUMIF('Time Entries'!$T$12:$T$1011, _xlfn.CONCAT(I$10, " - ", $Y114), 'Time Entries'!$F$12:$F$1011)+SUMIF('Time Entries'!$U$12:$U$1011, _xlfn.CONCAT(I$10, " - ", $Y114), 'Time Entries'!$H$12:$H$1011)+SUMIF('Time Entries'!$V$12:$V$1011, _xlfn.CONCAT(I$10, " - ", $Y114), 'Time Entries'!$J$12:$J$1011))</f>
        <v/>
      </c>
      <c r="J114" s="22" t="str">
        <f>IF(OR($B114="", $C114=""), "", SUMIF('Time Entries'!$S$12:$S$1011, _xlfn.CONCAT(J$10, " - ", $Y114), 'Time Entries'!$D$12:$D$1011)+SUMIF('Time Entries'!$T$12:$T$1011, _xlfn.CONCAT(J$10, " - ", $Y114), 'Time Entries'!$F$12:$F$1011)+SUMIF('Time Entries'!$U$12:$U$1011, _xlfn.CONCAT(J$10, " - ", $Y114), 'Time Entries'!$H$12:$H$1011)+SUMIF('Time Entries'!$V$12:$V$1011, _xlfn.CONCAT(J$10, " - ", $Y114), 'Time Entries'!$J$12:$J$1011))</f>
        <v/>
      </c>
      <c r="K114" s="22" t="str">
        <f>IF(OR($B114="", $C114=""), "", SUMIF('Time Entries'!$S$12:$S$1011, _xlfn.CONCAT(K$10, " - ", $Y114), 'Time Entries'!$D$12:$D$1011)+SUMIF('Time Entries'!$T$12:$T$1011, _xlfn.CONCAT(K$10, " - ", $Y114), 'Time Entries'!$F$12:$F$1011)+SUMIF('Time Entries'!$U$12:$U$1011, _xlfn.CONCAT(K$10, " - ", $Y114), 'Time Entries'!$H$12:$H$1011)+SUMIF('Time Entries'!$V$12:$V$1011, _xlfn.CONCAT(K$10, " - ", $Y114), 'Time Entries'!$J$12:$J$1011))</f>
        <v/>
      </c>
      <c r="L114" s="22" t="str">
        <f>IF(OR($B114="", $C114=""), "", SUMIF('Time Entries'!$S$12:$S$1011, _xlfn.CONCAT(L$10, " - ", $Y114), 'Time Entries'!$D$12:$D$1011)+SUMIF('Time Entries'!$T$12:$T$1011, _xlfn.CONCAT(L$10, " - ", $Y114), 'Time Entries'!$F$12:$F$1011)+SUMIF('Time Entries'!$U$12:$U$1011, _xlfn.CONCAT(L$10, " - ", $Y114), 'Time Entries'!$H$12:$H$1011)+SUMIF('Time Entries'!$V$12:$V$1011, _xlfn.CONCAT(L$10, " - ", $Y114), 'Time Entries'!$J$12:$J$1011))</f>
        <v/>
      </c>
      <c r="M114" s="22" t="str">
        <f>IF(OR($B114="", $C114=""), "", SUMIF('Time Entries'!$S$12:$S$1011, _xlfn.CONCAT(M$10, " - ", $Y114), 'Time Entries'!$D$12:$D$1011)+SUMIF('Time Entries'!$T$12:$T$1011, _xlfn.CONCAT(M$10, " - ", $Y114), 'Time Entries'!$F$12:$F$1011)+SUMIF('Time Entries'!$U$12:$U$1011, _xlfn.CONCAT(M$10, " - ", $Y114), 'Time Entries'!$H$12:$H$1011)+SUMIF('Time Entries'!$V$12:$V$1011, _xlfn.CONCAT(M$10, " - ", $Y114), 'Time Entries'!$J$12:$J$1011))</f>
        <v/>
      </c>
      <c r="N114" s="22" t="str">
        <f>IF(OR($B114="", $C114=""), "", SUMIF('Time Entries'!$S$12:$S$1011, _xlfn.CONCAT(N$10, " - ", $Y114), 'Time Entries'!$D$12:$D$1011)+SUMIF('Time Entries'!$T$12:$T$1011, _xlfn.CONCAT(N$10, " - ", $Y114), 'Time Entries'!$F$12:$F$1011)+SUMIF('Time Entries'!$U$12:$U$1011, _xlfn.CONCAT(N$10, " - ", $Y114), 'Time Entries'!$H$12:$H$1011)+SUMIF('Time Entries'!$V$12:$V$1011, _xlfn.CONCAT(N$10, " - ", $Y114), 'Time Entries'!$J$12:$J$1011))</f>
        <v/>
      </c>
      <c r="O114" s="22" t="str">
        <f>IF(OR($B114="", $C114=""), "", SUMIF('Time Entries'!$S$12:$S$1011, _xlfn.CONCAT(O$10, " - ", $Y114), 'Time Entries'!$D$12:$D$1011)+SUMIF('Time Entries'!$T$12:$T$1011, _xlfn.CONCAT(O$10, " - ", $Y114), 'Time Entries'!$F$12:$F$1011)+SUMIF('Time Entries'!$U$12:$U$1011, _xlfn.CONCAT(O$10, " - ", $Y114), 'Time Entries'!$H$12:$H$1011)+SUMIF('Time Entries'!$V$12:$V$1011, _xlfn.CONCAT(O$10, " - ", $Y114), 'Time Entries'!$J$12:$J$1011))</f>
        <v/>
      </c>
      <c r="P114" s="22" t="str">
        <f>IF(OR($B114="", $C114=""), "", SUMIF('Time Entries'!$S$12:$S$1011, _xlfn.CONCAT(P$10, " - ", $Y114), 'Time Entries'!$D$12:$D$1011)+SUMIF('Time Entries'!$T$12:$T$1011, _xlfn.CONCAT(P$10, " - ", $Y114), 'Time Entries'!$F$12:$F$1011)+SUMIF('Time Entries'!$U$12:$U$1011, _xlfn.CONCAT(P$10, " - ", $Y114), 'Time Entries'!$H$12:$H$1011)+SUMIF('Time Entries'!$V$12:$V$1011, _xlfn.CONCAT(P$10, " - ", $Y114), 'Time Entries'!$J$12:$J$1011))</f>
        <v/>
      </c>
      <c r="Q114" s="22" t="str">
        <f>IF(OR($B114="", $C114=""), "", SUMIF('Time Entries'!$S$12:$S$1011, _xlfn.CONCAT(Q$10, " - ", $Y114), 'Time Entries'!$D$12:$D$1011)+SUMIF('Time Entries'!$T$12:$T$1011, _xlfn.CONCAT(Q$10, " - ", $Y114), 'Time Entries'!$F$12:$F$1011)+SUMIF('Time Entries'!$U$12:$U$1011, _xlfn.CONCAT(Q$10, " - ", $Y114), 'Time Entries'!$H$12:$H$1011)+SUMIF('Time Entries'!$V$12:$V$1011, _xlfn.CONCAT(Q$10, " - ", $Y114), 'Time Entries'!$J$12:$J$1011))</f>
        <v/>
      </c>
      <c r="R114" s="22" t="str">
        <f>IF(OR($B114="", $C114=""), "", SUMIF('Time Entries'!$S$12:$S$1011, _xlfn.CONCAT(R$10, " - ", $Y114), 'Time Entries'!$D$12:$D$1011)+SUMIF('Time Entries'!$T$12:$T$1011, _xlfn.CONCAT(R$10, " - ", $Y114), 'Time Entries'!$F$12:$F$1011)+SUMIF('Time Entries'!$U$12:$U$1011, _xlfn.CONCAT(R$10, " - ", $Y114), 'Time Entries'!$H$12:$H$1011)+SUMIF('Time Entries'!$V$12:$V$1011, _xlfn.CONCAT(R$10, " - ", $Y114), 'Time Entries'!$J$12:$J$1011))</f>
        <v/>
      </c>
      <c r="S114" s="22" t="str">
        <f>IF(OR($B114="", $C114=""), "", SUMIF('Time Entries'!$S$12:$S$1011, _xlfn.CONCAT(S$10, " - ", $Y114), 'Time Entries'!$D$12:$D$1011)+SUMIF('Time Entries'!$T$12:$T$1011, _xlfn.CONCAT(S$10, " - ", $Y114), 'Time Entries'!$F$12:$F$1011)+SUMIF('Time Entries'!$U$12:$U$1011, _xlfn.CONCAT(S$10, " - ", $Y114), 'Time Entries'!$H$12:$H$1011)+SUMIF('Time Entries'!$V$12:$V$1011, _xlfn.CONCAT(S$10, " - ", $Y114), 'Time Entries'!$J$12:$J$1011))</f>
        <v/>
      </c>
      <c r="T114" s="24" t="str">
        <f>IF(OR($B114="", $C114=""), "", SUMIF('Time Entries'!$S$12:$S$1011, _xlfn.CONCAT(T$10, " - ", $Y114), 'Time Entries'!$D$12:$D$1011)+SUMIF('Time Entries'!$T$12:$T$1011, _xlfn.CONCAT(T$10, " - ", $Y114), 'Time Entries'!$F$12:$F$1011)+SUMIF('Time Entries'!$U$12:$U$1011, _xlfn.CONCAT(T$10, " - ", $Y114), 'Time Entries'!$H$12:$H$1011)+SUMIF('Time Entries'!$V$12:$V$1011, _xlfn.CONCAT(T$10, " - ", $Y114), 'Time Entries'!$J$12:$J$1011))</f>
        <v/>
      </c>
      <c r="U114" s="48"/>
      <c r="W114" s="17" t="str">
        <f t="shared" si="11"/>
        <v/>
      </c>
      <c r="Y114" s="17" t="str">
        <f t="shared" si="12"/>
        <v/>
      </c>
      <c r="AD114" s="17" t="str">
        <f t="shared" si="13"/>
        <v/>
      </c>
      <c r="AF114" s="17" t="str">
        <f t="shared" si="14"/>
        <v/>
      </c>
      <c r="AH114" s="17" t="str">
        <f>IF($B114="", "", IF(COUNTIF($B$12:$B114, $B114)&gt;1, "", $B114))</f>
        <v/>
      </c>
      <c r="AI114" s="17" t="str">
        <f>IF($AH114="", "", COUNTIF($AH$12:$AH$261, "&lt;"&amp;$AH114)+1+COUNTIF($AH$12:$AH114, $AH114)-1-$AH$10)</f>
        <v/>
      </c>
      <c r="AK114" s="17" t="str">
        <f t="shared" si="15"/>
        <v/>
      </c>
      <c r="AL114" s="17" t="str">
        <f>IF($AK114="", "", COUNTIF($AK$12:$AK$261, "&lt;"&amp;$AK114)+1+COUNTIF($AK$12:$AK114, $AK114)-1-$AK$10)</f>
        <v/>
      </c>
    </row>
    <row r="115" spans="1:38" x14ac:dyDescent="0.25">
      <c r="A115" s="48"/>
      <c r="B115" s="57"/>
      <c r="C115" s="58"/>
      <c r="D115" s="59"/>
      <c r="E115" s="48"/>
      <c r="F115" s="27" t="str">
        <f t="shared" si="9"/>
        <v/>
      </c>
      <c r="G115" s="27" t="str">
        <f t="shared" si="10"/>
        <v/>
      </c>
      <c r="H115" s="48"/>
      <c r="I115" s="31" t="str">
        <f>IF(OR($B115="", $C115=""), "", SUMIF('Time Entries'!$S$12:$S$1011, _xlfn.CONCAT(I$10, " - ", $Y115), 'Time Entries'!$D$12:$D$1011)+SUMIF('Time Entries'!$T$12:$T$1011, _xlfn.CONCAT(I$10, " - ", $Y115), 'Time Entries'!$F$12:$F$1011)+SUMIF('Time Entries'!$U$12:$U$1011, _xlfn.CONCAT(I$10, " - ", $Y115), 'Time Entries'!$H$12:$H$1011)+SUMIF('Time Entries'!$V$12:$V$1011, _xlfn.CONCAT(I$10, " - ", $Y115), 'Time Entries'!$J$12:$J$1011))</f>
        <v/>
      </c>
      <c r="J115" s="22" t="str">
        <f>IF(OR($B115="", $C115=""), "", SUMIF('Time Entries'!$S$12:$S$1011, _xlfn.CONCAT(J$10, " - ", $Y115), 'Time Entries'!$D$12:$D$1011)+SUMIF('Time Entries'!$T$12:$T$1011, _xlfn.CONCAT(J$10, " - ", $Y115), 'Time Entries'!$F$12:$F$1011)+SUMIF('Time Entries'!$U$12:$U$1011, _xlfn.CONCAT(J$10, " - ", $Y115), 'Time Entries'!$H$12:$H$1011)+SUMIF('Time Entries'!$V$12:$V$1011, _xlfn.CONCAT(J$10, " - ", $Y115), 'Time Entries'!$J$12:$J$1011))</f>
        <v/>
      </c>
      <c r="K115" s="22" t="str">
        <f>IF(OR($B115="", $C115=""), "", SUMIF('Time Entries'!$S$12:$S$1011, _xlfn.CONCAT(K$10, " - ", $Y115), 'Time Entries'!$D$12:$D$1011)+SUMIF('Time Entries'!$T$12:$T$1011, _xlfn.CONCAT(K$10, " - ", $Y115), 'Time Entries'!$F$12:$F$1011)+SUMIF('Time Entries'!$U$12:$U$1011, _xlfn.CONCAT(K$10, " - ", $Y115), 'Time Entries'!$H$12:$H$1011)+SUMIF('Time Entries'!$V$12:$V$1011, _xlfn.CONCAT(K$10, " - ", $Y115), 'Time Entries'!$J$12:$J$1011))</f>
        <v/>
      </c>
      <c r="L115" s="22" t="str">
        <f>IF(OR($B115="", $C115=""), "", SUMIF('Time Entries'!$S$12:$S$1011, _xlfn.CONCAT(L$10, " - ", $Y115), 'Time Entries'!$D$12:$D$1011)+SUMIF('Time Entries'!$T$12:$T$1011, _xlfn.CONCAT(L$10, " - ", $Y115), 'Time Entries'!$F$12:$F$1011)+SUMIF('Time Entries'!$U$12:$U$1011, _xlfn.CONCAT(L$10, " - ", $Y115), 'Time Entries'!$H$12:$H$1011)+SUMIF('Time Entries'!$V$12:$V$1011, _xlfn.CONCAT(L$10, " - ", $Y115), 'Time Entries'!$J$12:$J$1011))</f>
        <v/>
      </c>
      <c r="M115" s="22" t="str">
        <f>IF(OR($B115="", $C115=""), "", SUMIF('Time Entries'!$S$12:$S$1011, _xlfn.CONCAT(M$10, " - ", $Y115), 'Time Entries'!$D$12:$D$1011)+SUMIF('Time Entries'!$T$12:$T$1011, _xlfn.CONCAT(M$10, " - ", $Y115), 'Time Entries'!$F$12:$F$1011)+SUMIF('Time Entries'!$U$12:$U$1011, _xlfn.CONCAT(M$10, " - ", $Y115), 'Time Entries'!$H$12:$H$1011)+SUMIF('Time Entries'!$V$12:$V$1011, _xlfn.CONCAT(M$10, " - ", $Y115), 'Time Entries'!$J$12:$J$1011))</f>
        <v/>
      </c>
      <c r="N115" s="22" t="str">
        <f>IF(OR($B115="", $C115=""), "", SUMIF('Time Entries'!$S$12:$S$1011, _xlfn.CONCAT(N$10, " - ", $Y115), 'Time Entries'!$D$12:$D$1011)+SUMIF('Time Entries'!$T$12:$T$1011, _xlfn.CONCAT(N$10, " - ", $Y115), 'Time Entries'!$F$12:$F$1011)+SUMIF('Time Entries'!$U$12:$U$1011, _xlfn.CONCAT(N$10, " - ", $Y115), 'Time Entries'!$H$12:$H$1011)+SUMIF('Time Entries'!$V$12:$V$1011, _xlfn.CONCAT(N$10, " - ", $Y115), 'Time Entries'!$J$12:$J$1011))</f>
        <v/>
      </c>
      <c r="O115" s="22" t="str">
        <f>IF(OR($B115="", $C115=""), "", SUMIF('Time Entries'!$S$12:$S$1011, _xlfn.CONCAT(O$10, " - ", $Y115), 'Time Entries'!$D$12:$D$1011)+SUMIF('Time Entries'!$T$12:$T$1011, _xlfn.CONCAT(O$10, " - ", $Y115), 'Time Entries'!$F$12:$F$1011)+SUMIF('Time Entries'!$U$12:$U$1011, _xlfn.CONCAT(O$10, " - ", $Y115), 'Time Entries'!$H$12:$H$1011)+SUMIF('Time Entries'!$V$12:$V$1011, _xlfn.CONCAT(O$10, " - ", $Y115), 'Time Entries'!$J$12:$J$1011))</f>
        <v/>
      </c>
      <c r="P115" s="22" t="str">
        <f>IF(OR($B115="", $C115=""), "", SUMIF('Time Entries'!$S$12:$S$1011, _xlfn.CONCAT(P$10, " - ", $Y115), 'Time Entries'!$D$12:$D$1011)+SUMIF('Time Entries'!$T$12:$T$1011, _xlfn.CONCAT(P$10, " - ", $Y115), 'Time Entries'!$F$12:$F$1011)+SUMIF('Time Entries'!$U$12:$U$1011, _xlfn.CONCAT(P$10, " - ", $Y115), 'Time Entries'!$H$12:$H$1011)+SUMIF('Time Entries'!$V$12:$V$1011, _xlfn.CONCAT(P$10, " - ", $Y115), 'Time Entries'!$J$12:$J$1011))</f>
        <v/>
      </c>
      <c r="Q115" s="22" t="str">
        <f>IF(OR($B115="", $C115=""), "", SUMIF('Time Entries'!$S$12:$S$1011, _xlfn.CONCAT(Q$10, " - ", $Y115), 'Time Entries'!$D$12:$D$1011)+SUMIF('Time Entries'!$T$12:$T$1011, _xlfn.CONCAT(Q$10, " - ", $Y115), 'Time Entries'!$F$12:$F$1011)+SUMIF('Time Entries'!$U$12:$U$1011, _xlfn.CONCAT(Q$10, " - ", $Y115), 'Time Entries'!$H$12:$H$1011)+SUMIF('Time Entries'!$V$12:$V$1011, _xlfn.CONCAT(Q$10, " - ", $Y115), 'Time Entries'!$J$12:$J$1011))</f>
        <v/>
      </c>
      <c r="R115" s="22" t="str">
        <f>IF(OR($B115="", $C115=""), "", SUMIF('Time Entries'!$S$12:$S$1011, _xlfn.CONCAT(R$10, " - ", $Y115), 'Time Entries'!$D$12:$D$1011)+SUMIF('Time Entries'!$T$12:$T$1011, _xlfn.CONCAT(R$10, " - ", $Y115), 'Time Entries'!$F$12:$F$1011)+SUMIF('Time Entries'!$U$12:$U$1011, _xlfn.CONCAT(R$10, " - ", $Y115), 'Time Entries'!$H$12:$H$1011)+SUMIF('Time Entries'!$V$12:$V$1011, _xlfn.CONCAT(R$10, " - ", $Y115), 'Time Entries'!$J$12:$J$1011))</f>
        <v/>
      </c>
      <c r="S115" s="22" t="str">
        <f>IF(OR($B115="", $C115=""), "", SUMIF('Time Entries'!$S$12:$S$1011, _xlfn.CONCAT(S$10, " - ", $Y115), 'Time Entries'!$D$12:$D$1011)+SUMIF('Time Entries'!$T$12:$T$1011, _xlfn.CONCAT(S$10, " - ", $Y115), 'Time Entries'!$F$12:$F$1011)+SUMIF('Time Entries'!$U$12:$U$1011, _xlfn.CONCAT(S$10, " - ", $Y115), 'Time Entries'!$H$12:$H$1011)+SUMIF('Time Entries'!$V$12:$V$1011, _xlfn.CONCAT(S$10, " - ", $Y115), 'Time Entries'!$J$12:$J$1011))</f>
        <v/>
      </c>
      <c r="T115" s="24" t="str">
        <f>IF(OR($B115="", $C115=""), "", SUMIF('Time Entries'!$S$12:$S$1011, _xlfn.CONCAT(T$10, " - ", $Y115), 'Time Entries'!$D$12:$D$1011)+SUMIF('Time Entries'!$T$12:$T$1011, _xlfn.CONCAT(T$10, " - ", $Y115), 'Time Entries'!$F$12:$F$1011)+SUMIF('Time Entries'!$U$12:$U$1011, _xlfn.CONCAT(T$10, " - ", $Y115), 'Time Entries'!$H$12:$H$1011)+SUMIF('Time Entries'!$V$12:$V$1011, _xlfn.CONCAT(T$10, " - ", $Y115), 'Time Entries'!$J$12:$J$1011))</f>
        <v/>
      </c>
      <c r="U115" s="48"/>
      <c r="W115" s="17" t="str">
        <f t="shared" si="11"/>
        <v/>
      </c>
      <c r="Y115" s="17" t="str">
        <f t="shared" si="12"/>
        <v/>
      </c>
      <c r="AD115" s="17" t="str">
        <f t="shared" si="13"/>
        <v/>
      </c>
      <c r="AF115" s="17" t="str">
        <f t="shared" si="14"/>
        <v/>
      </c>
      <c r="AH115" s="17" t="str">
        <f>IF($B115="", "", IF(COUNTIF($B$12:$B115, $B115)&gt;1, "", $B115))</f>
        <v/>
      </c>
      <c r="AI115" s="17" t="str">
        <f>IF($AH115="", "", COUNTIF($AH$12:$AH$261, "&lt;"&amp;$AH115)+1+COUNTIF($AH$12:$AH115, $AH115)-1-$AH$10)</f>
        <v/>
      </c>
      <c r="AK115" s="17" t="str">
        <f t="shared" si="15"/>
        <v/>
      </c>
      <c r="AL115" s="17" t="str">
        <f>IF($AK115="", "", COUNTIF($AK$12:$AK$261, "&lt;"&amp;$AK115)+1+COUNTIF($AK$12:$AK115, $AK115)-1-$AK$10)</f>
        <v/>
      </c>
    </row>
    <row r="116" spans="1:38" x14ac:dyDescent="0.25">
      <c r="A116" s="48"/>
      <c r="B116" s="57"/>
      <c r="C116" s="58"/>
      <c r="D116" s="59"/>
      <c r="E116" s="48"/>
      <c r="F116" s="27" t="str">
        <f t="shared" si="9"/>
        <v/>
      </c>
      <c r="G116" s="27" t="str">
        <f t="shared" si="10"/>
        <v/>
      </c>
      <c r="H116" s="48"/>
      <c r="I116" s="31" t="str">
        <f>IF(OR($B116="", $C116=""), "", SUMIF('Time Entries'!$S$12:$S$1011, _xlfn.CONCAT(I$10, " - ", $Y116), 'Time Entries'!$D$12:$D$1011)+SUMIF('Time Entries'!$T$12:$T$1011, _xlfn.CONCAT(I$10, " - ", $Y116), 'Time Entries'!$F$12:$F$1011)+SUMIF('Time Entries'!$U$12:$U$1011, _xlfn.CONCAT(I$10, " - ", $Y116), 'Time Entries'!$H$12:$H$1011)+SUMIF('Time Entries'!$V$12:$V$1011, _xlfn.CONCAT(I$10, " - ", $Y116), 'Time Entries'!$J$12:$J$1011))</f>
        <v/>
      </c>
      <c r="J116" s="22" t="str">
        <f>IF(OR($B116="", $C116=""), "", SUMIF('Time Entries'!$S$12:$S$1011, _xlfn.CONCAT(J$10, " - ", $Y116), 'Time Entries'!$D$12:$D$1011)+SUMIF('Time Entries'!$T$12:$T$1011, _xlfn.CONCAT(J$10, " - ", $Y116), 'Time Entries'!$F$12:$F$1011)+SUMIF('Time Entries'!$U$12:$U$1011, _xlfn.CONCAT(J$10, " - ", $Y116), 'Time Entries'!$H$12:$H$1011)+SUMIF('Time Entries'!$V$12:$V$1011, _xlfn.CONCAT(J$10, " - ", $Y116), 'Time Entries'!$J$12:$J$1011))</f>
        <v/>
      </c>
      <c r="K116" s="22" t="str">
        <f>IF(OR($B116="", $C116=""), "", SUMIF('Time Entries'!$S$12:$S$1011, _xlfn.CONCAT(K$10, " - ", $Y116), 'Time Entries'!$D$12:$D$1011)+SUMIF('Time Entries'!$T$12:$T$1011, _xlfn.CONCAT(K$10, " - ", $Y116), 'Time Entries'!$F$12:$F$1011)+SUMIF('Time Entries'!$U$12:$U$1011, _xlfn.CONCAT(K$10, " - ", $Y116), 'Time Entries'!$H$12:$H$1011)+SUMIF('Time Entries'!$V$12:$V$1011, _xlfn.CONCAT(K$10, " - ", $Y116), 'Time Entries'!$J$12:$J$1011))</f>
        <v/>
      </c>
      <c r="L116" s="22" t="str">
        <f>IF(OR($B116="", $C116=""), "", SUMIF('Time Entries'!$S$12:$S$1011, _xlfn.CONCAT(L$10, " - ", $Y116), 'Time Entries'!$D$12:$D$1011)+SUMIF('Time Entries'!$T$12:$T$1011, _xlfn.CONCAT(L$10, " - ", $Y116), 'Time Entries'!$F$12:$F$1011)+SUMIF('Time Entries'!$U$12:$U$1011, _xlfn.CONCAT(L$10, " - ", $Y116), 'Time Entries'!$H$12:$H$1011)+SUMIF('Time Entries'!$V$12:$V$1011, _xlfn.CONCAT(L$10, " - ", $Y116), 'Time Entries'!$J$12:$J$1011))</f>
        <v/>
      </c>
      <c r="M116" s="22" t="str">
        <f>IF(OR($B116="", $C116=""), "", SUMIF('Time Entries'!$S$12:$S$1011, _xlfn.CONCAT(M$10, " - ", $Y116), 'Time Entries'!$D$12:$D$1011)+SUMIF('Time Entries'!$T$12:$T$1011, _xlfn.CONCAT(M$10, " - ", $Y116), 'Time Entries'!$F$12:$F$1011)+SUMIF('Time Entries'!$U$12:$U$1011, _xlfn.CONCAT(M$10, " - ", $Y116), 'Time Entries'!$H$12:$H$1011)+SUMIF('Time Entries'!$V$12:$V$1011, _xlfn.CONCAT(M$10, " - ", $Y116), 'Time Entries'!$J$12:$J$1011))</f>
        <v/>
      </c>
      <c r="N116" s="22" t="str">
        <f>IF(OR($B116="", $C116=""), "", SUMIF('Time Entries'!$S$12:$S$1011, _xlfn.CONCAT(N$10, " - ", $Y116), 'Time Entries'!$D$12:$D$1011)+SUMIF('Time Entries'!$T$12:$T$1011, _xlfn.CONCAT(N$10, " - ", $Y116), 'Time Entries'!$F$12:$F$1011)+SUMIF('Time Entries'!$U$12:$U$1011, _xlfn.CONCAT(N$10, " - ", $Y116), 'Time Entries'!$H$12:$H$1011)+SUMIF('Time Entries'!$V$12:$V$1011, _xlfn.CONCAT(N$10, " - ", $Y116), 'Time Entries'!$J$12:$J$1011))</f>
        <v/>
      </c>
      <c r="O116" s="22" t="str">
        <f>IF(OR($B116="", $C116=""), "", SUMIF('Time Entries'!$S$12:$S$1011, _xlfn.CONCAT(O$10, " - ", $Y116), 'Time Entries'!$D$12:$D$1011)+SUMIF('Time Entries'!$T$12:$T$1011, _xlfn.CONCAT(O$10, " - ", $Y116), 'Time Entries'!$F$12:$F$1011)+SUMIF('Time Entries'!$U$12:$U$1011, _xlfn.CONCAT(O$10, " - ", $Y116), 'Time Entries'!$H$12:$H$1011)+SUMIF('Time Entries'!$V$12:$V$1011, _xlfn.CONCAT(O$10, " - ", $Y116), 'Time Entries'!$J$12:$J$1011))</f>
        <v/>
      </c>
      <c r="P116" s="22" t="str">
        <f>IF(OR($B116="", $C116=""), "", SUMIF('Time Entries'!$S$12:$S$1011, _xlfn.CONCAT(P$10, " - ", $Y116), 'Time Entries'!$D$12:$D$1011)+SUMIF('Time Entries'!$T$12:$T$1011, _xlfn.CONCAT(P$10, " - ", $Y116), 'Time Entries'!$F$12:$F$1011)+SUMIF('Time Entries'!$U$12:$U$1011, _xlfn.CONCAT(P$10, " - ", $Y116), 'Time Entries'!$H$12:$H$1011)+SUMIF('Time Entries'!$V$12:$V$1011, _xlfn.CONCAT(P$10, " - ", $Y116), 'Time Entries'!$J$12:$J$1011))</f>
        <v/>
      </c>
      <c r="Q116" s="22" t="str">
        <f>IF(OR($B116="", $C116=""), "", SUMIF('Time Entries'!$S$12:$S$1011, _xlfn.CONCAT(Q$10, " - ", $Y116), 'Time Entries'!$D$12:$D$1011)+SUMIF('Time Entries'!$T$12:$T$1011, _xlfn.CONCAT(Q$10, " - ", $Y116), 'Time Entries'!$F$12:$F$1011)+SUMIF('Time Entries'!$U$12:$U$1011, _xlfn.CONCAT(Q$10, " - ", $Y116), 'Time Entries'!$H$12:$H$1011)+SUMIF('Time Entries'!$V$12:$V$1011, _xlfn.CONCAT(Q$10, " - ", $Y116), 'Time Entries'!$J$12:$J$1011))</f>
        <v/>
      </c>
      <c r="R116" s="22" t="str">
        <f>IF(OR($B116="", $C116=""), "", SUMIF('Time Entries'!$S$12:$S$1011, _xlfn.CONCAT(R$10, " - ", $Y116), 'Time Entries'!$D$12:$D$1011)+SUMIF('Time Entries'!$T$12:$T$1011, _xlfn.CONCAT(R$10, " - ", $Y116), 'Time Entries'!$F$12:$F$1011)+SUMIF('Time Entries'!$U$12:$U$1011, _xlfn.CONCAT(R$10, " - ", $Y116), 'Time Entries'!$H$12:$H$1011)+SUMIF('Time Entries'!$V$12:$V$1011, _xlfn.CONCAT(R$10, " - ", $Y116), 'Time Entries'!$J$12:$J$1011))</f>
        <v/>
      </c>
      <c r="S116" s="22" t="str">
        <f>IF(OR($B116="", $C116=""), "", SUMIF('Time Entries'!$S$12:$S$1011, _xlfn.CONCAT(S$10, " - ", $Y116), 'Time Entries'!$D$12:$D$1011)+SUMIF('Time Entries'!$T$12:$T$1011, _xlfn.CONCAT(S$10, " - ", $Y116), 'Time Entries'!$F$12:$F$1011)+SUMIF('Time Entries'!$U$12:$U$1011, _xlfn.CONCAT(S$10, " - ", $Y116), 'Time Entries'!$H$12:$H$1011)+SUMIF('Time Entries'!$V$12:$V$1011, _xlfn.CONCAT(S$10, " - ", $Y116), 'Time Entries'!$J$12:$J$1011))</f>
        <v/>
      </c>
      <c r="T116" s="24" t="str">
        <f>IF(OR($B116="", $C116=""), "", SUMIF('Time Entries'!$S$12:$S$1011, _xlfn.CONCAT(T$10, " - ", $Y116), 'Time Entries'!$D$12:$D$1011)+SUMIF('Time Entries'!$T$12:$T$1011, _xlfn.CONCAT(T$10, " - ", $Y116), 'Time Entries'!$F$12:$F$1011)+SUMIF('Time Entries'!$U$12:$U$1011, _xlfn.CONCAT(T$10, " - ", $Y116), 'Time Entries'!$H$12:$H$1011)+SUMIF('Time Entries'!$V$12:$V$1011, _xlfn.CONCAT(T$10, " - ", $Y116), 'Time Entries'!$J$12:$J$1011))</f>
        <v/>
      </c>
      <c r="U116" s="48"/>
      <c r="W116" s="17" t="str">
        <f t="shared" si="11"/>
        <v/>
      </c>
      <c r="Y116" s="17" t="str">
        <f t="shared" si="12"/>
        <v/>
      </c>
      <c r="AD116" s="17" t="str">
        <f t="shared" si="13"/>
        <v/>
      </c>
      <c r="AF116" s="17" t="str">
        <f t="shared" si="14"/>
        <v/>
      </c>
      <c r="AH116" s="17" t="str">
        <f>IF($B116="", "", IF(COUNTIF($B$12:$B116, $B116)&gt;1, "", $B116))</f>
        <v/>
      </c>
      <c r="AI116" s="17" t="str">
        <f>IF($AH116="", "", COUNTIF($AH$12:$AH$261, "&lt;"&amp;$AH116)+1+COUNTIF($AH$12:$AH116, $AH116)-1-$AH$10)</f>
        <v/>
      </c>
      <c r="AK116" s="17" t="str">
        <f t="shared" si="15"/>
        <v/>
      </c>
      <c r="AL116" s="17" t="str">
        <f>IF($AK116="", "", COUNTIF($AK$12:$AK$261, "&lt;"&amp;$AK116)+1+COUNTIF($AK$12:$AK116, $AK116)-1-$AK$10)</f>
        <v/>
      </c>
    </row>
    <row r="117" spans="1:38" x14ac:dyDescent="0.25">
      <c r="A117" s="48"/>
      <c r="B117" s="57"/>
      <c r="C117" s="58"/>
      <c r="D117" s="59"/>
      <c r="E117" s="48"/>
      <c r="F117" s="27" t="str">
        <f t="shared" si="9"/>
        <v/>
      </c>
      <c r="G117" s="27" t="str">
        <f t="shared" si="10"/>
        <v/>
      </c>
      <c r="H117" s="48"/>
      <c r="I117" s="31" t="str">
        <f>IF(OR($B117="", $C117=""), "", SUMIF('Time Entries'!$S$12:$S$1011, _xlfn.CONCAT(I$10, " - ", $Y117), 'Time Entries'!$D$12:$D$1011)+SUMIF('Time Entries'!$T$12:$T$1011, _xlfn.CONCAT(I$10, " - ", $Y117), 'Time Entries'!$F$12:$F$1011)+SUMIF('Time Entries'!$U$12:$U$1011, _xlfn.CONCAT(I$10, " - ", $Y117), 'Time Entries'!$H$12:$H$1011)+SUMIF('Time Entries'!$V$12:$V$1011, _xlfn.CONCAT(I$10, " - ", $Y117), 'Time Entries'!$J$12:$J$1011))</f>
        <v/>
      </c>
      <c r="J117" s="22" t="str">
        <f>IF(OR($B117="", $C117=""), "", SUMIF('Time Entries'!$S$12:$S$1011, _xlfn.CONCAT(J$10, " - ", $Y117), 'Time Entries'!$D$12:$D$1011)+SUMIF('Time Entries'!$T$12:$T$1011, _xlfn.CONCAT(J$10, " - ", $Y117), 'Time Entries'!$F$12:$F$1011)+SUMIF('Time Entries'!$U$12:$U$1011, _xlfn.CONCAT(J$10, " - ", $Y117), 'Time Entries'!$H$12:$H$1011)+SUMIF('Time Entries'!$V$12:$V$1011, _xlfn.CONCAT(J$10, " - ", $Y117), 'Time Entries'!$J$12:$J$1011))</f>
        <v/>
      </c>
      <c r="K117" s="22" t="str">
        <f>IF(OR($B117="", $C117=""), "", SUMIF('Time Entries'!$S$12:$S$1011, _xlfn.CONCAT(K$10, " - ", $Y117), 'Time Entries'!$D$12:$D$1011)+SUMIF('Time Entries'!$T$12:$T$1011, _xlfn.CONCAT(K$10, " - ", $Y117), 'Time Entries'!$F$12:$F$1011)+SUMIF('Time Entries'!$U$12:$U$1011, _xlfn.CONCAT(K$10, " - ", $Y117), 'Time Entries'!$H$12:$H$1011)+SUMIF('Time Entries'!$V$12:$V$1011, _xlfn.CONCAT(K$10, " - ", $Y117), 'Time Entries'!$J$12:$J$1011))</f>
        <v/>
      </c>
      <c r="L117" s="22" t="str">
        <f>IF(OR($B117="", $C117=""), "", SUMIF('Time Entries'!$S$12:$S$1011, _xlfn.CONCAT(L$10, " - ", $Y117), 'Time Entries'!$D$12:$D$1011)+SUMIF('Time Entries'!$T$12:$T$1011, _xlfn.CONCAT(L$10, " - ", $Y117), 'Time Entries'!$F$12:$F$1011)+SUMIF('Time Entries'!$U$12:$U$1011, _xlfn.CONCAT(L$10, " - ", $Y117), 'Time Entries'!$H$12:$H$1011)+SUMIF('Time Entries'!$V$12:$V$1011, _xlfn.CONCAT(L$10, " - ", $Y117), 'Time Entries'!$J$12:$J$1011))</f>
        <v/>
      </c>
      <c r="M117" s="22" t="str">
        <f>IF(OR($B117="", $C117=""), "", SUMIF('Time Entries'!$S$12:$S$1011, _xlfn.CONCAT(M$10, " - ", $Y117), 'Time Entries'!$D$12:$D$1011)+SUMIF('Time Entries'!$T$12:$T$1011, _xlfn.CONCAT(M$10, " - ", $Y117), 'Time Entries'!$F$12:$F$1011)+SUMIF('Time Entries'!$U$12:$U$1011, _xlfn.CONCAT(M$10, " - ", $Y117), 'Time Entries'!$H$12:$H$1011)+SUMIF('Time Entries'!$V$12:$V$1011, _xlfn.CONCAT(M$10, " - ", $Y117), 'Time Entries'!$J$12:$J$1011))</f>
        <v/>
      </c>
      <c r="N117" s="22" t="str">
        <f>IF(OR($B117="", $C117=""), "", SUMIF('Time Entries'!$S$12:$S$1011, _xlfn.CONCAT(N$10, " - ", $Y117), 'Time Entries'!$D$12:$D$1011)+SUMIF('Time Entries'!$T$12:$T$1011, _xlfn.CONCAT(N$10, " - ", $Y117), 'Time Entries'!$F$12:$F$1011)+SUMIF('Time Entries'!$U$12:$U$1011, _xlfn.CONCAT(N$10, " - ", $Y117), 'Time Entries'!$H$12:$H$1011)+SUMIF('Time Entries'!$V$12:$V$1011, _xlfn.CONCAT(N$10, " - ", $Y117), 'Time Entries'!$J$12:$J$1011))</f>
        <v/>
      </c>
      <c r="O117" s="22" t="str">
        <f>IF(OR($B117="", $C117=""), "", SUMIF('Time Entries'!$S$12:$S$1011, _xlfn.CONCAT(O$10, " - ", $Y117), 'Time Entries'!$D$12:$D$1011)+SUMIF('Time Entries'!$T$12:$T$1011, _xlfn.CONCAT(O$10, " - ", $Y117), 'Time Entries'!$F$12:$F$1011)+SUMIF('Time Entries'!$U$12:$U$1011, _xlfn.CONCAT(O$10, " - ", $Y117), 'Time Entries'!$H$12:$H$1011)+SUMIF('Time Entries'!$V$12:$V$1011, _xlfn.CONCAT(O$10, " - ", $Y117), 'Time Entries'!$J$12:$J$1011))</f>
        <v/>
      </c>
      <c r="P117" s="22" t="str">
        <f>IF(OR($B117="", $C117=""), "", SUMIF('Time Entries'!$S$12:$S$1011, _xlfn.CONCAT(P$10, " - ", $Y117), 'Time Entries'!$D$12:$D$1011)+SUMIF('Time Entries'!$T$12:$T$1011, _xlfn.CONCAT(P$10, " - ", $Y117), 'Time Entries'!$F$12:$F$1011)+SUMIF('Time Entries'!$U$12:$U$1011, _xlfn.CONCAT(P$10, " - ", $Y117), 'Time Entries'!$H$12:$H$1011)+SUMIF('Time Entries'!$V$12:$V$1011, _xlfn.CONCAT(P$10, " - ", $Y117), 'Time Entries'!$J$12:$J$1011))</f>
        <v/>
      </c>
      <c r="Q117" s="22" t="str">
        <f>IF(OR($B117="", $C117=""), "", SUMIF('Time Entries'!$S$12:$S$1011, _xlfn.CONCAT(Q$10, " - ", $Y117), 'Time Entries'!$D$12:$D$1011)+SUMIF('Time Entries'!$T$12:$T$1011, _xlfn.CONCAT(Q$10, " - ", $Y117), 'Time Entries'!$F$12:$F$1011)+SUMIF('Time Entries'!$U$12:$U$1011, _xlfn.CONCAT(Q$10, " - ", $Y117), 'Time Entries'!$H$12:$H$1011)+SUMIF('Time Entries'!$V$12:$V$1011, _xlfn.CONCAT(Q$10, " - ", $Y117), 'Time Entries'!$J$12:$J$1011))</f>
        <v/>
      </c>
      <c r="R117" s="22" t="str">
        <f>IF(OR($B117="", $C117=""), "", SUMIF('Time Entries'!$S$12:$S$1011, _xlfn.CONCAT(R$10, " - ", $Y117), 'Time Entries'!$D$12:$D$1011)+SUMIF('Time Entries'!$T$12:$T$1011, _xlfn.CONCAT(R$10, " - ", $Y117), 'Time Entries'!$F$12:$F$1011)+SUMIF('Time Entries'!$U$12:$U$1011, _xlfn.CONCAT(R$10, " - ", $Y117), 'Time Entries'!$H$12:$H$1011)+SUMIF('Time Entries'!$V$12:$V$1011, _xlfn.CONCAT(R$10, " - ", $Y117), 'Time Entries'!$J$12:$J$1011))</f>
        <v/>
      </c>
      <c r="S117" s="22" t="str">
        <f>IF(OR($B117="", $C117=""), "", SUMIF('Time Entries'!$S$12:$S$1011, _xlfn.CONCAT(S$10, " - ", $Y117), 'Time Entries'!$D$12:$D$1011)+SUMIF('Time Entries'!$T$12:$T$1011, _xlfn.CONCAT(S$10, " - ", $Y117), 'Time Entries'!$F$12:$F$1011)+SUMIF('Time Entries'!$U$12:$U$1011, _xlfn.CONCAT(S$10, " - ", $Y117), 'Time Entries'!$H$12:$H$1011)+SUMIF('Time Entries'!$V$12:$V$1011, _xlfn.CONCAT(S$10, " - ", $Y117), 'Time Entries'!$J$12:$J$1011))</f>
        <v/>
      </c>
      <c r="T117" s="24" t="str">
        <f>IF(OR($B117="", $C117=""), "", SUMIF('Time Entries'!$S$12:$S$1011, _xlfn.CONCAT(T$10, " - ", $Y117), 'Time Entries'!$D$12:$D$1011)+SUMIF('Time Entries'!$T$12:$T$1011, _xlfn.CONCAT(T$10, " - ", $Y117), 'Time Entries'!$F$12:$F$1011)+SUMIF('Time Entries'!$U$12:$U$1011, _xlfn.CONCAT(T$10, " - ", $Y117), 'Time Entries'!$H$12:$H$1011)+SUMIF('Time Entries'!$V$12:$V$1011, _xlfn.CONCAT(T$10, " - ", $Y117), 'Time Entries'!$J$12:$J$1011))</f>
        <v/>
      </c>
      <c r="U117" s="48"/>
      <c r="W117" s="17" t="str">
        <f t="shared" si="11"/>
        <v/>
      </c>
      <c r="Y117" s="17" t="str">
        <f t="shared" si="12"/>
        <v/>
      </c>
      <c r="AD117" s="17" t="str">
        <f t="shared" si="13"/>
        <v/>
      </c>
      <c r="AF117" s="17" t="str">
        <f t="shared" si="14"/>
        <v/>
      </c>
      <c r="AH117" s="17" t="str">
        <f>IF($B117="", "", IF(COUNTIF($B$12:$B117, $B117)&gt;1, "", $B117))</f>
        <v/>
      </c>
      <c r="AI117" s="17" t="str">
        <f>IF($AH117="", "", COUNTIF($AH$12:$AH$261, "&lt;"&amp;$AH117)+1+COUNTIF($AH$12:$AH117, $AH117)-1-$AH$10)</f>
        <v/>
      </c>
      <c r="AK117" s="17" t="str">
        <f t="shared" si="15"/>
        <v/>
      </c>
      <c r="AL117" s="17" t="str">
        <f>IF($AK117="", "", COUNTIF($AK$12:$AK$261, "&lt;"&amp;$AK117)+1+COUNTIF($AK$12:$AK117, $AK117)-1-$AK$10)</f>
        <v/>
      </c>
    </row>
    <row r="118" spans="1:38" x14ac:dyDescent="0.25">
      <c r="A118" s="48"/>
      <c r="B118" s="57"/>
      <c r="C118" s="58"/>
      <c r="D118" s="59"/>
      <c r="E118" s="48"/>
      <c r="F118" s="27" t="str">
        <f t="shared" si="9"/>
        <v/>
      </c>
      <c r="G118" s="27" t="str">
        <f t="shared" si="10"/>
        <v/>
      </c>
      <c r="H118" s="48"/>
      <c r="I118" s="31" t="str">
        <f>IF(OR($B118="", $C118=""), "", SUMIF('Time Entries'!$S$12:$S$1011, _xlfn.CONCAT(I$10, " - ", $Y118), 'Time Entries'!$D$12:$D$1011)+SUMIF('Time Entries'!$T$12:$T$1011, _xlfn.CONCAT(I$10, " - ", $Y118), 'Time Entries'!$F$12:$F$1011)+SUMIF('Time Entries'!$U$12:$U$1011, _xlfn.CONCAT(I$10, " - ", $Y118), 'Time Entries'!$H$12:$H$1011)+SUMIF('Time Entries'!$V$12:$V$1011, _xlfn.CONCAT(I$10, " - ", $Y118), 'Time Entries'!$J$12:$J$1011))</f>
        <v/>
      </c>
      <c r="J118" s="22" t="str">
        <f>IF(OR($B118="", $C118=""), "", SUMIF('Time Entries'!$S$12:$S$1011, _xlfn.CONCAT(J$10, " - ", $Y118), 'Time Entries'!$D$12:$D$1011)+SUMIF('Time Entries'!$T$12:$T$1011, _xlfn.CONCAT(J$10, " - ", $Y118), 'Time Entries'!$F$12:$F$1011)+SUMIF('Time Entries'!$U$12:$U$1011, _xlfn.CONCAT(J$10, " - ", $Y118), 'Time Entries'!$H$12:$H$1011)+SUMIF('Time Entries'!$V$12:$V$1011, _xlfn.CONCAT(J$10, " - ", $Y118), 'Time Entries'!$J$12:$J$1011))</f>
        <v/>
      </c>
      <c r="K118" s="22" t="str">
        <f>IF(OR($B118="", $C118=""), "", SUMIF('Time Entries'!$S$12:$S$1011, _xlfn.CONCAT(K$10, " - ", $Y118), 'Time Entries'!$D$12:$D$1011)+SUMIF('Time Entries'!$T$12:$T$1011, _xlfn.CONCAT(K$10, " - ", $Y118), 'Time Entries'!$F$12:$F$1011)+SUMIF('Time Entries'!$U$12:$U$1011, _xlfn.CONCAT(K$10, " - ", $Y118), 'Time Entries'!$H$12:$H$1011)+SUMIF('Time Entries'!$V$12:$V$1011, _xlfn.CONCAT(K$10, " - ", $Y118), 'Time Entries'!$J$12:$J$1011))</f>
        <v/>
      </c>
      <c r="L118" s="22" t="str">
        <f>IF(OR($B118="", $C118=""), "", SUMIF('Time Entries'!$S$12:$S$1011, _xlfn.CONCAT(L$10, " - ", $Y118), 'Time Entries'!$D$12:$D$1011)+SUMIF('Time Entries'!$T$12:$T$1011, _xlfn.CONCAT(L$10, " - ", $Y118), 'Time Entries'!$F$12:$F$1011)+SUMIF('Time Entries'!$U$12:$U$1011, _xlfn.CONCAT(L$10, " - ", $Y118), 'Time Entries'!$H$12:$H$1011)+SUMIF('Time Entries'!$V$12:$V$1011, _xlfn.CONCAT(L$10, " - ", $Y118), 'Time Entries'!$J$12:$J$1011))</f>
        <v/>
      </c>
      <c r="M118" s="22" t="str">
        <f>IF(OR($B118="", $C118=""), "", SUMIF('Time Entries'!$S$12:$S$1011, _xlfn.CONCAT(M$10, " - ", $Y118), 'Time Entries'!$D$12:$D$1011)+SUMIF('Time Entries'!$T$12:$T$1011, _xlfn.CONCAT(M$10, " - ", $Y118), 'Time Entries'!$F$12:$F$1011)+SUMIF('Time Entries'!$U$12:$U$1011, _xlfn.CONCAT(M$10, " - ", $Y118), 'Time Entries'!$H$12:$H$1011)+SUMIF('Time Entries'!$V$12:$V$1011, _xlfn.CONCAT(M$10, " - ", $Y118), 'Time Entries'!$J$12:$J$1011))</f>
        <v/>
      </c>
      <c r="N118" s="22" t="str">
        <f>IF(OR($B118="", $C118=""), "", SUMIF('Time Entries'!$S$12:$S$1011, _xlfn.CONCAT(N$10, " - ", $Y118), 'Time Entries'!$D$12:$D$1011)+SUMIF('Time Entries'!$T$12:$T$1011, _xlfn.CONCAT(N$10, " - ", $Y118), 'Time Entries'!$F$12:$F$1011)+SUMIF('Time Entries'!$U$12:$U$1011, _xlfn.CONCAT(N$10, " - ", $Y118), 'Time Entries'!$H$12:$H$1011)+SUMIF('Time Entries'!$V$12:$V$1011, _xlfn.CONCAT(N$10, " - ", $Y118), 'Time Entries'!$J$12:$J$1011))</f>
        <v/>
      </c>
      <c r="O118" s="22" t="str">
        <f>IF(OR($B118="", $C118=""), "", SUMIF('Time Entries'!$S$12:$S$1011, _xlfn.CONCAT(O$10, " - ", $Y118), 'Time Entries'!$D$12:$D$1011)+SUMIF('Time Entries'!$T$12:$T$1011, _xlfn.CONCAT(O$10, " - ", $Y118), 'Time Entries'!$F$12:$F$1011)+SUMIF('Time Entries'!$U$12:$U$1011, _xlfn.CONCAT(O$10, " - ", $Y118), 'Time Entries'!$H$12:$H$1011)+SUMIF('Time Entries'!$V$12:$V$1011, _xlfn.CONCAT(O$10, " - ", $Y118), 'Time Entries'!$J$12:$J$1011))</f>
        <v/>
      </c>
      <c r="P118" s="22" t="str">
        <f>IF(OR($B118="", $C118=""), "", SUMIF('Time Entries'!$S$12:$S$1011, _xlfn.CONCAT(P$10, " - ", $Y118), 'Time Entries'!$D$12:$D$1011)+SUMIF('Time Entries'!$T$12:$T$1011, _xlfn.CONCAT(P$10, " - ", $Y118), 'Time Entries'!$F$12:$F$1011)+SUMIF('Time Entries'!$U$12:$U$1011, _xlfn.CONCAT(P$10, " - ", $Y118), 'Time Entries'!$H$12:$H$1011)+SUMIF('Time Entries'!$V$12:$V$1011, _xlfn.CONCAT(P$10, " - ", $Y118), 'Time Entries'!$J$12:$J$1011))</f>
        <v/>
      </c>
      <c r="Q118" s="22" t="str">
        <f>IF(OR($B118="", $C118=""), "", SUMIF('Time Entries'!$S$12:$S$1011, _xlfn.CONCAT(Q$10, " - ", $Y118), 'Time Entries'!$D$12:$D$1011)+SUMIF('Time Entries'!$T$12:$T$1011, _xlfn.CONCAT(Q$10, " - ", $Y118), 'Time Entries'!$F$12:$F$1011)+SUMIF('Time Entries'!$U$12:$U$1011, _xlfn.CONCAT(Q$10, " - ", $Y118), 'Time Entries'!$H$12:$H$1011)+SUMIF('Time Entries'!$V$12:$V$1011, _xlfn.CONCAT(Q$10, " - ", $Y118), 'Time Entries'!$J$12:$J$1011))</f>
        <v/>
      </c>
      <c r="R118" s="22" t="str">
        <f>IF(OR($B118="", $C118=""), "", SUMIF('Time Entries'!$S$12:$S$1011, _xlfn.CONCAT(R$10, " - ", $Y118), 'Time Entries'!$D$12:$D$1011)+SUMIF('Time Entries'!$T$12:$T$1011, _xlfn.CONCAT(R$10, " - ", $Y118), 'Time Entries'!$F$12:$F$1011)+SUMIF('Time Entries'!$U$12:$U$1011, _xlfn.CONCAT(R$10, " - ", $Y118), 'Time Entries'!$H$12:$H$1011)+SUMIF('Time Entries'!$V$12:$V$1011, _xlfn.CONCAT(R$10, " - ", $Y118), 'Time Entries'!$J$12:$J$1011))</f>
        <v/>
      </c>
      <c r="S118" s="22" t="str">
        <f>IF(OR($B118="", $C118=""), "", SUMIF('Time Entries'!$S$12:$S$1011, _xlfn.CONCAT(S$10, " - ", $Y118), 'Time Entries'!$D$12:$D$1011)+SUMIF('Time Entries'!$T$12:$T$1011, _xlfn.CONCAT(S$10, " - ", $Y118), 'Time Entries'!$F$12:$F$1011)+SUMIF('Time Entries'!$U$12:$U$1011, _xlfn.CONCAT(S$10, " - ", $Y118), 'Time Entries'!$H$12:$H$1011)+SUMIF('Time Entries'!$V$12:$V$1011, _xlfn.CONCAT(S$10, " - ", $Y118), 'Time Entries'!$J$12:$J$1011))</f>
        <v/>
      </c>
      <c r="T118" s="24" t="str">
        <f>IF(OR($B118="", $C118=""), "", SUMIF('Time Entries'!$S$12:$S$1011, _xlfn.CONCAT(T$10, " - ", $Y118), 'Time Entries'!$D$12:$D$1011)+SUMIF('Time Entries'!$T$12:$T$1011, _xlfn.CONCAT(T$10, " - ", $Y118), 'Time Entries'!$F$12:$F$1011)+SUMIF('Time Entries'!$U$12:$U$1011, _xlfn.CONCAT(T$10, " - ", $Y118), 'Time Entries'!$H$12:$H$1011)+SUMIF('Time Entries'!$V$12:$V$1011, _xlfn.CONCAT(T$10, " - ", $Y118), 'Time Entries'!$J$12:$J$1011))</f>
        <v/>
      </c>
      <c r="U118" s="48"/>
      <c r="W118" s="17" t="str">
        <f t="shared" si="11"/>
        <v/>
      </c>
      <c r="Y118" s="17" t="str">
        <f t="shared" si="12"/>
        <v/>
      </c>
      <c r="AD118" s="17" t="str">
        <f t="shared" si="13"/>
        <v/>
      </c>
      <c r="AF118" s="17" t="str">
        <f t="shared" si="14"/>
        <v/>
      </c>
      <c r="AH118" s="17" t="str">
        <f>IF($B118="", "", IF(COUNTIF($B$12:$B118, $B118)&gt;1, "", $B118))</f>
        <v/>
      </c>
      <c r="AI118" s="17" t="str">
        <f>IF($AH118="", "", COUNTIF($AH$12:$AH$261, "&lt;"&amp;$AH118)+1+COUNTIF($AH$12:$AH118, $AH118)-1-$AH$10)</f>
        <v/>
      </c>
      <c r="AK118" s="17" t="str">
        <f t="shared" si="15"/>
        <v/>
      </c>
      <c r="AL118" s="17" t="str">
        <f>IF($AK118="", "", COUNTIF($AK$12:$AK$261, "&lt;"&amp;$AK118)+1+COUNTIF($AK$12:$AK118, $AK118)-1-$AK$10)</f>
        <v/>
      </c>
    </row>
    <row r="119" spans="1:38" x14ac:dyDescent="0.25">
      <c r="A119" s="48"/>
      <c r="B119" s="57"/>
      <c r="C119" s="58"/>
      <c r="D119" s="59"/>
      <c r="E119" s="48"/>
      <c r="F119" s="27" t="str">
        <f t="shared" si="9"/>
        <v/>
      </c>
      <c r="G119" s="27" t="str">
        <f t="shared" si="10"/>
        <v/>
      </c>
      <c r="H119" s="48"/>
      <c r="I119" s="31" t="str">
        <f>IF(OR($B119="", $C119=""), "", SUMIF('Time Entries'!$S$12:$S$1011, _xlfn.CONCAT(I$10, " - ", $Y119), 'Time Entries'!$D$12:$D$1011)+SUMIF('Time Entries'!$T$12:$T$1011, _xlfn.CONCAT(I$10, " - ", $Y119), 'Time Entries'!$F$12:$F$1011)+SUMIF('Time Entries'!$U$12:$U$1011, _xlfn.CONCAT(I$10, " - ", $Y119), 'Time Entries'!$H$12:$H$1011)+SUMIF('Time Entries'!$V$12:$V$1011, _xlfn.CONCAT(I$10, " - ", $Y119), 'Time Entries'!$J$12:$J$1011))</f>
        <v/>
      </c>
      <c r="J119" s="22" t="str">
        <f>IF(OR($B119="", $C119=""), "", SUMIF('Time Entries'!$S$12:$S$1011, _xlfn.CONCAT(J$10, " - ", $Y119), 'Time Entries'!$D$12:$D$1011)+SUMIF('Time Entries'!$T$12:$T$1011, _xlfn.CONCAT(J$10, " - ", $Y119), 'Time Entries'!$F$12:$F$1011)+SUMIF('Time Entries'!$U$12:$U$1011, _xlfn.CONCAT(J$10, " - ", $Y119), 'Time Entries'!$H$12:$H$1011)+SUMIF('Time Entries'!$V$12:$V$1011, _xlfn.CONCAT(J$10, " - ", $Y119), 'Time Entries'!$J$12:$J$1011))</f>
        <v/>
      </c>
      <c r="K119" s="22" t="str">
        <f>IF(OR($B119="", $C119=""), "", SUMIF('Time Entries'!$S$12:$S$1011, _xlfn.CONCAT(K$10, " - ", $Y119), 'Time Entries'!$D$12:$D$1011)+SUMIF('Time Entries'!$T$12:$T$1011, _xlfn.CONCAT(K$10, " - ", $Y119), 'Time Entries'!$F$12:$F$1011)+SUMIF('Time Entries'!$U$12:$U$1011, _xlfn.CONCAT(K$10, " - ", $Y119), 'Time Entries'!$H$12:$H$1011)+SUMIF('Time Entries'!$V$12:$V$1011, _xlfn.CONCAT(K$10, " - ", $Y119), 'Time Entries'!$J$12:$J$1011))</f>
        <v/>
      </c>
      <c r="L119" s="22" t="str">
        <f>IF(OR($B119="", $C119=""), "", SUMIF('Time Entries'!$S$12:$S$1011, _xlfn.CONCAT(L$10, " - ", $Y119), 'Time Entries'!$D$12:$D$1011)+SUMIF('Time Entries'!$T$12:$T$1011, _xlfn.CONCAT(L$10, " - ", $Y119), 'Time Entries'!$F$12:$F$1011)+SUMIF('Time Entries'!$U$12:$U$1011, _xlfn.CONCAT(L$10, " - ", $Y119), 'Time Entries'!$H$12:$H$1011)+SUMIF('Time Entries'!$V$12:$V$1011, _xlfn.CONCAT(L$10, " - ", $Y119), 'Time Entries'!$J$12:$J$1011))</f>
        <v/>
      </c>
      <c r="M119" s="22" t="str">
        <f>IF(OR($B119="", $C119=""), "", SUMIF('Time Entries'!$S$12:$S$1011, _xlfn.CONCAT(M$10, " - ", $Y119), 'Time Entries'!$D$12:$D$1011)+SUMIF('Time Entries'!$T$12:$T$1011, _xlfn.CONCAT(M$10, " - ", $Y119), 'Time Entries'!$F$12:$F$1011)+SUMIF('Time Entries'!$U$12:$U$1011, _xlfn.CONCAT(M$10, " - ", $Y119), 'Time Entries'!$H$12:$H$1011)+SUMIF('Time Entries'!$V$12:$V$1011, _xlfn.CONCAT(M$10, " - ", $Y119), 'Time Entries'!$J$12:$J$1011))</f>
        <v/>
      </c>
      <c r="N119" s="22" t="str">
        <f>IF(OR($B119="", $C119=""), "", SUMIF('Time Entries'!$S$12:$S$1011, _xlfn.CONCAT(N$10, " - ", $Y119), 'Time Entries'!$D$12:$D$1011)+SUMIF('Time Entries'!$T$12:$T$1011, _xlfn.CONCAT(N$10, " - ", $Y119), 'Time Entries'!$F$12:$F$1011)+SUMIF('Time Entries'!$U$12:$U$1011, _xlfn.CONCAT(N$10, " - ", $Y119), 'Time Entries'!$H$12:$H$1011)+SUMIF('Time Entries'!$V$12:$V$1011, _xlfn.CONCAT(N$10, " - ", $Y119), 'Time Entries'!$J$12:$J$1011))</f>
        <v/>
      </c>
      <c r="O119" s="22" t="str">
        <f>IF(OR($B119="", $C119=""), "", SUMIF('Time Entries'!$S$12:$S$1011, _xlfn.CONCAT(O$10, " - ", $Y119), 'Time Entries'!$D$12:$D$1011)+SUMIF('Time Entries'!$T$12:$T$1011, _xlfn.CONCAT(O$10, " - ", $Y119), 'Time Entries'!$F$12:$F$1011)+SUMIF('Time Entries'!$U$12:$U$1011, _xlfn.CONCAT(O$10, " - ", $Y119), 'Time Entries'!$H$12:$H$1011)+SUMIF('Time Entries'!$V$12:$V$1011, _xlfn.CONCAT(O$10, " - ", $Y119), 'Time Entries'!$J$12:$J$1011))</f>
        <v/>
      </c>
      <c r="P119" s="22" t="str">
        <f>IF(OR($B119="", $C119=""), "", SUMIF('Time Entries'!$S$12:$S$1011, _xlfn.CONCAT(P$10, " - ", $Y119), 'Time Entries'!$D$12:$D$1011)+SUMIF('Time Entries'!$T$12:$T$1011, _xlfn.CONCAT(P$10, " - ", $Y119), 'Time Entries'!$F$12:$F$1011)+SUMIF('Time Entries'!$U$12:$U$1011, _xlfn.CONCAT(P$10, " - ", $Y119), 'Time Entries'!$H$12:$H$1011)+SUMIF('Time Entries'!$V$12:$V$1011, _xlfn.CONCAT(P$10, " - ", $Y119), 'Time Entries'!$J$12:$J$1011))</f>
        <v/>
      </c>
      <c r="Q119" s="22" t="str">
        <f>IF(OR($B119="", $C119=""), "", SUMIF('Time Entries'!$S$12:$S$1011, _xlfn.CONCAT(Q$10, " - ", $Y119), 'Time Entries'!$D$12:$D$1011)+SUMIF('Time Entries'!$T$12:$T$1011, _xlfn.CONCAT(Q$10, " - ", $Y119), 'Time Entries'!$F$12:$F$1011)+SUMIF('Time Entries'!$U$12:$U$1011, _xlfn.CONCAT(Q$10, " - ", $Y119), 'Time Entries'!$H$12:$H$1011)+SUMIF('Time Entries'!$V$12:$V$1011, _xlfn.CONCAT(Q$10, " - ", $Y119), 'Time Entries'!$J$12:$J$1011))</f>
        <v/>
      </c>
      <c r="R119" s="22" t="str">
        <f>IF(OR($B119="", $C119=""), "", SUMIF('Time Entries'!$S$12:$S$1011, _xlfn.CONCAT(R$10, " - ", $Y119), 'Time Entries'!$D$12:$D$1011)+SUMIF('Time Entries'!$T$12:$T$1011, _xlfn.CONCAT(R$10, " - ", $Y119), 'Time Entries'!$F$12:$F$1011)+SUMIF('Time Entries'!$U$12:$U$1011, _xlfn.CONCAT(R$10, " - ", $Y119), 'Time Entries'!$H$12:$H$1011)+SUMIF('Time Entries'!$V$12:$V$1011, _xlfn.CONCAT(R$10, " - ", $Y119), 'Time Entries'!$J$12:$J$1011))</f>
        <v/>
      </c>
      <c r="S119" s="22" t="str">
        <f>IF(OR($B119="", $C119=""), "", SUMIF('Time Entries'!$S$12:$S$1011, _xlfn.CONCAT(S$10, " - ", $Y119), 'Time Entries'!$D$12:$D$1011)+SUMIF('Time Entries'!$T$12:$T$1011, _xlfn.CONCAT(S$10, " - ", $Y119), 'Time Entries'!$F$12:$F$1011)+SUMIF('Time Entries'!$U$12:$U$1011, _xlfn.CONCAT(S$10, " - ", $Y119), 'Time Entries'!$H$12:$H$1011)+SUMIF('Time Entries'!$V$12:$V$1011, _xlfn.CONCAT(S$10, " - ", $Y119), 'Time Entries'!$J$12:$J$1011))</f>
        <v/>
      </c>
      <c r="T119" s="24" t="str">
        <f>IF(OR($B119="", $C119=""), "", SUMIF('Time Entries'!$S$12:$S$1011, _xlfn.CONCAT(T$10, " - ", $Y119), 'Time Entries'!$D$12:$D$1011)+SUMIF('Time Entries'!$T$12:$T$1011, _xlfn.CONCAT(T$10, " - ", $Y119), 'Time Entries'!$F$12:$F$1011)+SUMIF('Time Entries'!$U$12:$U$1011, _xlfn.CONCAT(T$10, " - ", $Y119), 'Time Entries'!$H$12:$H$1011)+SUMIF('Time Entries'!$V$12:$V$1011, _xlfn.CONCAT(T$10, " - ", $Y119), 'Time Entries'!$J$12:$J$1011))</f>
        <v/>
      </c>
      <c r="U119" s="48"/>
      <c r="W119" s="17" t="str">
        <f t="shared" si="11"/>
        <v/>
      </c>
      <c r="Y119" s="17" t="str">
        <f t="shared" si="12"/>
        <v/>
      </c>
      <c r="AD119" s="17" t="str">
        <f t="shared" si="13"/>
        <v/>
      </c>
      <c r="AF119" s="17" t="str">
        <f t="shared" si="14"/>
        <v/>
      </c>
      <c r="AH119" s="17" t="str">
        <f>IF($B119="", "", IF(COUNTIF($B$12:$B119, $B119)&gt;1, "", $B119))</f>
        <v/>
      </c>
      <c r="AI119" s="17" t="str">
        <f>IF($AH119="", "", COUNTIF($AH$12:$AH$261, "&lt;"&amp;$AH119)+1+COUNTIF($AH$12:$AH119, $AH119)-1-$AH$10)</f>
        <v/>
      </c>
      <c r="AK119" s="17" t="str">
        <f t="shared" si="15"/>
        <v/>
      </c>
      <c r="AL119" s="17" t="str">
        <f>IF($AK119="", "", COUNTIF($AK$12:$AK$261, "&lt;"&amp;$AK119)+1+COUNTIF($AK$12:$AK119, $AK119)-1-$AK$10)</f>
        <v/>
      </c>
    </row>
    <row r="120" spans="1:38" x14ac:dyDescent="0.25">
      <c r="A120" s="48"/>
      <c r="B120" s="57"/>
      <c r="C120" s="58"/>
      <c r="D120" s="59"/>
      <c r="E120" s="48"/>
      <c r="F120" s="27" t="str">
        <f t="shared" si="9"/>
        <v/>
      </c>
      <c r="G120" s="27" t="str">
        <f t="shared" si="10"/>
        <v/>
      </c>
      <c r="H120" s="48"/>
      <c r="I120" s="31" t="str">
        <f>IF(OR($B120="", $C120=""), "", SUMIF('Time Entries'!$S$12:$S$1011, _xlfn.CONCAT(I$10, " - ", $Y120), 'Time Entries'!$D$12:$D$1011)+SUMIF('Time Entries'!$T$12:$T$1011, _xlfn.CONCAT(I$10, " - ", $Y120), 'Time Entries'!$F$12:$F$1011)+SUMIF('Time Entries'!$U$12:$U$1011, _xlfn.CONCAT(I$10, " - ", $Y120), 'Time Entries'!$H$12:$H$1011)+SUMIF('Time Entries'!$V$12:$V$1011, _xlfn.CONCAT(I$10, " - ", $Y120), 'Time Entries'!$J$12:$J$1011))</f>
        <v/>
      </c>
      <c r="J120" s="22" t="str">
        <f>IF(OR($B120="", $C120=""), "", SUMIF('Time Entries'!$S$12:$S$1011, _xlfn.CONCAT(J$10, " - ", $Y120), 'Time Entries'!$D$12:$D$1011)+SUMIF('Time Entries'!$T$12:$T$1011, _xlfn.CONCAT(J$10, " - ", $Y120), 'Time Entries'!$F$12:$F$1011)+SUMIF('Time Entries'!$U$12:$U$1011, _xlfn.CONCAT(J$10, " - ", $Y120), 'Time Entries'!$H$12:$H$1011)+SUMIF('Time Entries'!$V$12:$V$1011, _xlfn.CONCAT(J$10, " - ", $Y120), 'Time Entries'!$J$12:$J$1011))</f>
        <v/>
      </c>
      <c r="K120" s="22" t="str">
        <f>IF(OR($B120="", $C120=""), "", SUMIF('Time Entries'!$S$12:$S$1011, _xlfn.CONCAT(K$10, " - ", $Y120), 'Time Entries'!$D$12:$D$1011)+SUMIF('Time Entries'!$T$12:$T$1011, _xlfn.CONCAT(K$10, " - ", $Y120), 'Time Entries'!$F$12:$F$1011)+SUMIF('Time Entries'!$U$12:$U$1011, _xlfn.CONCAT(K$10, " - ", $Y120), 'Time Entries'!$H$12:$H$1011)+SUMIF('Time Entries'!$V$12:$V$1011, _xlfn.CONCAT(K$10, " - ", $Y120), 'Time Entries'!$J$12:$J$1011))</f>
        <v/>
      </c>
      <c r="L120" s="22" t="str">
        <f>IF(OR($B120="", $C120=""), "", SUMIF('Time Entries'!$S$12:$S$1011, _xlfn.CONCAT(L$10, " - ", $Y120), 'Time Entries'!$D$12:$D$1011)+SUMIF('Time Entries'!$T$12:$T$1011, _xlfn.CONCAT(L$10, " - ", $Y120), 'Time Entries'!$F$12:$F$1011)+SUMIF('Time Entries'!$U$12:$U$1011, _xlfn.CONCAT(L$10, " - ", $Y120), 'Time Entries'!$H$12:$H$1011)+SUMIF('Time Entries'!$V$12:$V$1011, _xlfn.CONCAT(L$10, " - ", $Y120), 'Time Entries'!$J$12:$J$1011))</f>
        <v/>
      </c>
      <c r="M120" s="22" t="str">
        <f>IF(OR($B120="", $C120=""), "", SUMIF('Time Entries'!$S$12:$S$1011, _xlfn.CONCAT(M$10, " - ", $Y120), 'Time Entries'!$D$12:$D$1011)+SUMIF('Time Entries'!$T$12:$T$1011, _xlfn.CONCAT(M$10, " - ", $Y120), 'Time Entries'!$F$12:$F$1011)+SUMIF('Time Entries'!$U$12:$U$1011, _xlfn.CONCAT(M$10, " - ", $Y120), 'Time Entries'!$H$12:$H$1011)+SUMIF('Time Entries'!$V$12:$V$1011, _xlfn.CONCAT(M$10, " - ", $Y120), 'Time Entries'!$J$12:$J$1011))</f>
        <v/>
      </c>
      <c r="N120" s="22" t="str">
        <f>IF(OR($B120="", $C120=""), "", SUMIF('Time Entries'!$S$12:$S$1011, _xlfn.CONCAT(N$10, " - ", $Y120), 'Time Entries'!$D$12:$D$1011)+SUMIF('Time Entries'!$T$12:$T$1011, _xlfn.CONCAT(N$10, " - ", $Y120), 'Time Entries'!$F$12:$F$1011)+SUMIF('Time Entries'!$U$12:$U$1011, _xlfn.CONCAT(N$10, " - ", $Y120), 'Time Entries'!$H$12:$H$1011)+SUMIF('Time Entries'!$V$12:$V$1011, _xlfn.CONCAT(N$10, " - ", $Y120), 'Time Entries'!$J$12:$J$1011))</f>
        <v/>
      </c>
      <c r="O120" s="22" t="str">
        <f>IF(OR($B120="", $C120=""), "", SUMIF('Time Entries'!$S$12:$S$1011, _xlfn.CONCAT(O$10, " - ", $Y120), 'Time Entries'!$D$12:$D$1011)+SUMIF('Time Entries'!$T$12:$T$1011, _xlfn.CONCAT(O$10, " - ", $Y120), 'Time Entries'!$F$12:$F$1011)+SUMIF('Time Entries'!$U$12:$U$1011, _xlfn.CONCAT(O$10, " - ", $Y120), 'Time Entries'!$H$12:$H$1011)+SUMIF('Time Entries'!$V$12:$V$1011, _xlfn.CONCAT(O$10, " - ", $Y120), 'Time Entries'!$J$12:$J$1011))</f>
        <v/>
      </c>
      <c r="P120" s="22" t="str">
        <f>IF(OR($B120="", $C120=""), "", SUMIF('Time Entries'!$S$12:$S$1011, _xlfn.CONCAT(P$10, " - ", $Y120), 'Time Entries'!$D$12:$D$1011)+SUMIF('Time Entries'!$T$12:$T$1011, _xlfn.CONCAT(P$10, " - ", $Y120), 'Time Entries'!$F$12:$F$1011)+SUMIF('Time Entries'!$U$12:$U$1011, _xlfn.CONCAT(P$10, " - ", $Y120), 'Time Entries'!$H$12:$H$1011)+SUMIF('Time Entries'!$V$12:$V$1011, _xlfn.CONCAT(P$10, " - ", $Y120), 'Time Entries'!$J$12:$J$1011))</f>
        <v/>
      </c>
      <c r="Q120" s="22" t="str">
        <f>IF(OR($B120="", $C120=""), "", SUMIF('Time Entries'!$S$12:$S$1011, _xlfn.CONCAT(Q$10, " - ", $Y120), 'Time Entries'!$D$12:$D$1011)+SUMIF('Time Entries'!$T$12:$T$1011, _xlfn.CONCAT(Q$10, " - ", $Y120), 'Time Entries'!$F$12:$F$1011)+SUMIF('Time Entries'!$U$12:$U$1011, _xlfn.CONCAT(Q$10, " - ", $Y120), 'Time Entries'!$H$12:$H$1011)+SUMIF('Time Entries'!$V$12:$V$1011, _xlfn.CONCAT(Q$10, " - ", $Y120), 'Time Entries'!$J$12:$J$1011))</f>
        <v/>
      </c>
      <c r="R120" s="22" t="str">
        <f>IF(OR($B120="", $C120=""), "", SUMIF('Time Entries'!$S$12:$S$1011, _xlfn.CONCAT(R$10, " - ", $Y120), 'Time Entries'!$D$12:$D$1011)+SUMIF('Time Entries'!$T$12:$T$1011, _xlfn.CONCAT(R$10, " - ", $Y120), 'Time Entries'!$F$12:$F$1011)+SUMIF('Time Entries'!$U$12:$U$1011, _xlfn.CONCAT(R$10, " - ", $Y120), 'Time Entries'!$H$12:$H$1011)+SUMIF('Time Entries'!$V$12:$V$1011, _xlfn.CONCAT(R$10, " - ", $Y120), 'Time Entries'!$J$12:$J$1011))</f>
        <v/>
      </c>
      <c r="S120" s="22" t="str">
        <f>IF(OR($B120="", $C120=""), "", SUMIF('Time Entries'!$S$12:$S$1011, _xlfn.CONCAT(S$10, " - ", $Y120), 'Time Entries'!$D$12:$D$1011)+SUMIF('Time Entries'!$T$12:$T$1011, _xlfn.CONCAT(S$10, " - ", $Y120), 'Time Entries'!$F$12:$F$1011)+SUMIF('Time Entries'!$U$12:$U$1011, _xlfn.CONCAT(S$10, " - ", $Y120), 'Time Entries'!$H$12:$H$1011)+SUMIF('Time Entries'!$V$12:$V$1011, _xlfn.CONCAT(S$10, " - ", $Y120), 'Time Entries'!$J$12:$J$1011))</f>
        <v/>
      </c>
      <c r="T120" s="24" t="str">
        <f>IF(OR($B120="", $C120=""), "", SUMIF('Time Entries'!$S$12:$S$1011, _xlfn.CONCAT(T$10, " - ", $Y120), 'Time Entries'!$D$12:$D$1011)+SUMIF('Time Entries'!$T$12:$T$1011, _xlfn.CONCAT(T$10, " - ", $Y120), 'Time Entries'!$F$12:$F$1011)+SUMIF('Time Entries'!$U$12:$U$1011, _xlfn.CONCAT(T$10, " - ", $Y120), 'Time Entries'!$H$12:$H$1011)+SUMIF('Time Entries'!$V$12:$V$1011, _xlfn.CONCAT(T$10, " - ", $Y120), 'Time Entries'!$J$12:$J$1011))</f>
        <v/>
      </c>
      <c r="U120" s="48"/>
      <c r="W120" s="17" t="str">
        <f t="shared" si="11"/>
        <v/>
      </c>
      <c r="Y120" s="17" t="str">
        <f t="shared" si="12"/>
        <v/>
      </c>
      <c r="AD120" s="17" t="str">
        <f t="shared" si="13"/>
        <v/>
      </c>
      <c r="AF120" s="17" t="str">
        <f t="shared" si="14"/>
        <v/>
      </c>
      <c r="AH120" s="17" t="str">
        <f>IF($B120="", "", IF(COUNTIF($B$12:$B120, $B120)&gt;1, "", $B120))</f>
        <v/>
      </c>
      <c r="AI120" s="17" t="str">
        <f>IF($AH120="", "", COUNTIF($AH$12:$AH$261, "&lt;"&amp;$AH120)+1+COUNTIF($AH$12:$AH120, $AH120)-1-$AH$10)</f>
        <v/>
      </c>
      <c r="AK120" s="17" t="str">
        <f t="shared" si="15"/>
        <v/>
      </c>
      <c r="AL120" s="17" t="str">
        <f>IF($AK120="", "", COUNTIF($AK$12:$AK$261, "&lt;"&amp;$AK120)+1+COUNTIF($AK$12:$AK120, $AK120)-1-$AK$10)</f>
        <v/>
      </c>
    </row>
    <row r="121" spans="1:38" x14ac:dyDescent="0.25">
      <c r="A121" s="48"/>
      <c r="B121" s="57"/>
      <c r="C121" s="58"/>
      <c r="D121" s="59"/>
      <c r="E121" s="48"/>
      <c r="F121" s="27" t="str">
        <f t="shared" si="9"/>
        <v/>
      </c>
      <c r="G121" s="27" t="str">
        <f t="shared" si="10"/>
        <v/>
      </c>
      <c r="H121" s="48"/>
      <c r="I121" s="31" t="str">
        <f>IF(OR($B121="", $C121=""), "", SUMIF('Time Entries'!$S$12:$S$1011, _xlfn.CONCAT(I$10, " - ", $Y121), 'Time Entries'!$D$12:$D$1011)+SUMIF('Time Entries'!$T$12:$T$1011, _xlfn.CONCAT(I$10, " - ", $Y121), 'Time Entries'!$F$12:$F$1011)+SUMIF('Time Entries'!$U$12:$U$1011, _xlfn.CONCAT(I$10, " - ", $Y121), 'Time Entries'!$H$12:$H$1011)+SUMIF('Time Entries'!$V$12:$V$1011, _xlfn.CONCAT(I$10, " - ", $Y121), 'Time Entries'!$J$12:$J$1011))</f>
        <v/>
      </c>
      <c r="J121" s="22" t="str">
        <f>IF(OR($B121="", $C121=""), "", SUMIF('Time Entries'!$S$12:$S$1011, _xlfn.CONCAT(J$10, " - ", $Y121), 'Time Entries'!$D$12:$D$1011)+SUMIF('Time Entries'!$T$12:$T$1011, _xlfn.CONCAT(J$10, " - ", $Y121), 'Time Entries'!$F$12:$F$1011)+SUMIF('Time Entries'!$U$12:$U$1011, _xlfn.CONCAT(J$10, " - ", $Y121), 'Time Entries'!$H$12:$H$1011)+SUMIF('Time Entries'!$V$12:$V$1011, _xlfn.CONCAT(J$10, " - ", $Y121), 'Time Entries'!$J$12:$J$1011))</f>
        <v/>
      </c>
      <c r="K121" s="22" t="str">
        <f>IF(OR($B121="", $C121=""), "", SUMIF('Time Entries'!$S$12:$S$1011, _xlfn.CONCAT(K$10, " - ", $Y121), 'Time Entries'!$D$12:$D$1011)+SUMIF('Time Entries'!$T$12:$T$1011, _xlfn.CONCAT(K$10, " - ", $Y121), 'Time Entries'!$F$12:$F$1011)+SUMIF('Time Entries'!$U$12:$U$1011, _xlfn.CONCAT(K$10, " - ", $Y121), 'Time Entries'!$H$12:$H$1011)+SUMIF('Time Entries'!$V$12:$V$1011, _xlfn.CONCAT(K$10, " - ", $Y121), 'Time Entries'!$J$12:$J$1011))</f>
        <v/>
      </c>
      <c r="L121" s="22" t="str">
        <f>IF(OR($B121="", $C121=""), "", SUMIF('Time Entries'!$S$12:$S$1011, _xlfn.CONCAT(L$10, " - ", $Y121), 'Time Entries'!$D$12:$D$1011)+SUMIF('Time Entries'!$T$12:$T$1011, _xlfn.CONCAT(L$10, " - ", $Y121), 'Time Entries'!$F$12:$F$1011)+SUMIF('Time Entries'!$U$12:$U$1011, _xlfn.CONCAT(L$10, " - ", $Y121), 'Time Entries'!$H$12:$H$1011)+SUMIF('Time Entries'!$V$12:$V$1011, _xlfn.CONCAT(L$10, " - ", $Y121), 'Time Entries'!$J$12:$J$1011))</f>
        <v/>
      </c>
      <c r="M121" s="22" t="str">
        <f>IF(OR($B121="", $C121=""), "", SUMIF('Time Entries'!$S$12:$S$1011, _xlfn.CONCAT(M$10, " - ", $Y121), 'Time Entries'!$D$12:$D$1011)+SUMIF('Time Entries'!$T$12:$T$1011, _xlfn.CONCAT(M$10, " - ", $Y121), 'Time Entries'!$F$12:$F$1011)+SUMIF('Time Entries'!$U$12:$U$1011, _xlfn.CONCAT(M$10, " - ", $Y121), 'Time Entries'!$H$12:$H$1011)+SUMIF('Time Entries'!$V$12:$V$1011, _xlfn.CONCAT(M$10, " - ", $Y121), 'Time Entries'!$J$12:$J$1011))</f>
        <v/>
      </c>
      <c r="N121" s="22" t="str">
        <f>IF(OR($B121="", $C121=""), "", SUMIF('Time Entries'!$S$12:$S$1011, _xlfn.CONCAT(N$10, " - ", $Y121), 'Time Entries'!$D$12:$D$1011)+SUMIF('Time Entries'!$T$12:$T$1011, _xlfn.CONCAT(N$10, " - ", $Y121), 'Time Entries'!$F$12:$F$1011)+SUMIF('Time Entries'!$U$12:$U$1011, _xlfn.CONCAT(N$10, " - ", $Y121), 'Time Entries'!$H$12:$H$1011)+SUMIF('Time Entries'!$V$12:$V$1011, _xlfn.CONCAT(N$10, " - ", $Y121), 'Time Entries'!$J$12:$J$1011))</f>
        <v/>
      </c>
      <c r="O121" s="22" t="str">
        <f>IF(OR($B121="", $C121=""), "", SUMIF('Time Entries'!$S$12:$S$1011, _xlfn.CONCAT(O$10, " - ", $Y121), 'Time Entries'!$D$12:$D$1011)+SUMIF('Time Entries'!$T$12:$T$1011, _xlfn.CONCAT(O$10, " - ", $Y121), 'Time Entries'!$F$12:$F$1011)+SUMIF('Time Entries'!$U$12:$U$1011, _xlfn.CONCAT(O$10, " - ", $Y121), 'Time Entries'!$H$12:$H$1011)+SUMIF('Time Entries'!$V$12:$V$1011, _xlfn.CONCAT(O$10, " - ", $Y121), 'Time Entries'!$J$12:$J$1011))</f>
        <v/>
      </c>
      <c r="P121" s="22" t="str">
        <f>IF(OR($B121="", $C121=""), "", SUMIF('Time Entries'!$S$12:$S$1011, _xlfn.CONCAT(P$10, " - ", $Y121), 'Time Entries'!$D$12:$D$1011)+SUMIF('Time Entries'!$T$12:$T$1011, _xlfn.CONCAT(P$10, " - ", $Y121), 'Time Entries'!$F$12:$F$1011)+SUMIF('Time Entries'!$U$12:$U$1011, _xlfn.CONCAT(P$10, " - ", $Y121), 'Time Entries'!$H$12:$H$1011)+SUMIF('Time Entries'!$V$12:$V$1011, _xlfn.CONCAT(P$10, " - ", $Y121), 'Time Entries'!$J$12:$J$1011))</f>
        <v/>
      </c>
      <c r="Q121" s="22" t="str">
        <f>IF(OR($B121="", $C121=""), "", SUMIF('Time Entries'!$S$12:$S$1011, _xlfn.CONCAT(Q$10, " - ", $Y121), 'Time Entries'!$D$12:$D$1011)+SUMIF('Time Entries'!$T$12:$T$1011, _xlfn.CONCAT(Q$10, " - ", $Y121), 'Time Entries'!$F$12:$F$1011)+SUMIF('Time Entries'!$U$12:$U$1011, _xlfn.CONCAT(Q$10, " - ", $Y121), 'Time Entries'!$H$12:$H$1011)+SUMIF('Time Entries'!$V$12:$V$1011, _xlfn.CONCAT(Q$10, " - ", $Y121), 'Time Entries'!$J$12:$J$1011))</f>
        <v/>
      </c>
      <c r="R121" s="22" t="str">
        <f>IF(OR($B121="", $C121=""), "", SUMIF('Time Entries'!$S$12:$S$1011, _xlfn.CONCAT(R$10, " - ", $Y121), 'Time Entries'!$D$12:$D$1011)+SUMIF('Time Entries'!$T$12:$T$1011, _xlfn.CONCAT(R$10, " - ", $Y121), 'Time Entries'!$F$12:$F$1011)+SUMIF('Time Entries'!$U$12:$U$1011, _xlfn.CONCAT(R$10, " - ", $Y121), 'Time Entries'!$H$12:$H$1011)+SUMIF('Time Entries'!$V$12:$V$1011, _xlfn.CONCAT(R$10, " - ", $Y121), 'Time Entries'!$J$12:$J$1011))</f>
        <v/>
      </c>
      <c r="S121" s="22" t="str">
        <f>IF(OR($B121="", $C121=""), "", SUMIF('Time Entries'!$S$12:$S$1011, _xlfn.CONCAT(S$10, " - ", $Y121), 'Time Entries'!$D$12:$D$1011)+SUMIF('Time Entries'!$T$12:$T$1011, _xlfn.CONCAT(S$10, " - ", $Y121), 'Time Entries'!$F$12:$F$1011)+SUMIF('Time Entries'!$U$12:$U$1011, _xlfn.CONCAT(S$10, " - ", $Y121), 'Time Entries'!$H$12:$H$1011)+SUMIF('Time Entries'!$V$12:$V$1011, _xlfn.CONCAT(S$10, " - ", $Y121), 'Time Entries'!$J$12:$J$1011))</f>
        <v/>
      </c>
      <c r="T121" s="24" t="str">
        <f>IF(OR($B121="", $C121=""), "", SUMIF('Time Entries'!$S$12:$S$1011, _xlfn.CONCAT(T$10, " - ", $Y121), 'Time Entries'!$D$12:$D$1011)+SUMIF('Time Entries'!$T$12:$T$1011, _xlfn.CONCAT(T$10, " - ", $Y121), 'Time Entries'!$F$12:$F$1011)+SUMIF('Time Entries'!$U$12:$U$1011, _xlfn.CONCAT(T$10, " - ", $Y121), 'Time Entries'!$H$12:$H$1011)+SUMIF('Time Entries'!$V$12:$V$1011, _xlfn.CONCAT(T$10, " - ", $Y121), 'Time Entries'!$J$12:$J$1011))</f>
        <v/>
      </c>
      <c r="U121" s="48"/>
      <c r="W121" s="17" t="str">
        <f t="shared" si="11"/>
        <v/>
      </c>
      <c r="Y121" s="17" t="str">
        <f t="shared" si="12"/>
        <v/>
      </c>
      <c r="AD121" s="17" t="str">
        <f t="shared" si="13"/>
        <v/>
      </c>
      <c r="AF121" s="17" t="str">
        <f t="shared" si="14"/>
        <v/>
      </c>
      <c r="AH121" s="17" t="str">
        <f>IF($B121="", "", IF(COUNTIF($B$12:$B121, $B121)&gt;1, "", $B121))</f>
        <v/>
      </c>
      <c r="AI121" s="17" t="str">
        <f>IF($AH121="", "", COUNTIF($AH$12:$AH$261, "&lt;"&amp;$AH121)+1+COUNTIF($AH$12:$AH121, $AH121)-1-$AH$10)</f>
        <v/>
      </c>
      <c r="AK121" s="17" t="str">
        <f t="shared" si="15"/>
        <v/>
      </c>
      <c r="AL121" s="17" t="str">
        <f>IF($AK121="", "", COUNTIF($AK$12:$AK$261, "&lt;"&amp;$AK121)+1+COUNTIF($AK$12:$AK121, $AK121)-1-$AK$10)</f>
        <v/>
      </c>
    </row>
    <row r="122" spans="1:38" x14ac:dyDescent="0.25">
      <c r="A122" s="48"/>
      <c r="B122" s="57"/>
      <c r="C122" s="58"/>
      <c r="D122" s="59"/>
      <c r="E122" s="48"/>
      <c r="F122" s="27" t="str">
        <f t="shared" si="9"/>
        <v/>
      </c>
      <c r="G122" s="27" t="str">
        <f t="shared" si="10"/>
        <v/>
      </c>
      <c r="H122" s="48"/>
      <c r="I122" s="31" t="str">
        <f>IF(OR($B122="", $C122=""), "", SUMIF('Time Entries'!$S$12:$S$1011, _xlfn.CONCAT(I$10, " - ", $Y122), 'Time Entries'!$D$12:$D$1011)+SUMIF('Time Entries'!$T$12:$T$1011, _xlfn.CONCAT(I$10, " - ", $Y122), 'Time Entries'!$F$12:$F$1011)+SUMIF('Time Entries'!$U$12:$U$1011, _xlfn.CONCAT(I$10, " - ", $Y122), 'Time Entries'!$H$12:$H$1011)+SUMIF('Time Entries'!$V$12:$V$1011, _xlfn.CONCAT(I$10, " - ", $Y122), 'Time Entries'!$J$12:$J$1011))</f>
        <v/>
      </c>
      <c r="J122" s="22" t="str">
        <f>IF(OR($B122="", $C122=""), "", SUMIF('Time Entries'!$S$12:$S$1011, _xlfn.CONCAT(J$10, " - ", $Y122), 'Time Entries'!$D$12:$D$1011)+SUMIF('Time Entries'!$T$12:$T$1011, _xlfn.CONCAT(J$10, " - ", $Y122), 'Time Entries'!$F$12:$F$1011)+SUMIF('Time Entries'!$U$12:$U$1011, _xlfn.CONCAT(J$10, " - ", $Y122), 'Time Entries'!$H$12:$H$1011)+SUMIF('Time Entries'!$V$12:$V$1011, _xlfn.CONCAT(J$10, " - ", $Y122), 'Time Entries'!$J$12:$J$1011))</f>
        <v/>
      </c>
      <c r="K122" s="22" t="str">
        <f>IF(OR($B122="", $C122=""), "", SUMIF('Time Entries'!$S$12:$S$1011, _xlfn.CONCAT(K$10, " - ", $Y122), 'Time Entries'!$D$12:$D$1011)+SUMIF('Time Entries'!$T$12:$T$1011, _xlfn.CONCAT(K$10, " - ", $Y122), 'Time Entries'!$F$12:$F$1011)+SUMIF('Time Entries'!$U$12:$U$1011, _xlfn.CONCAT(K$10, " - ", $Y122), 'Time Entries'!$H$12:$H$1011)+SUMIF('Time Entries'!$V$12:$V$1011, _xlfn.CONCAT(K$10, " - ", $Y122), 'Time Entries'!$J$12:$J$1011))</f>
        <v/>
      </c>
      <c r="L122" s="22" t="str">
        <f>IF(OR($B122="", $C122=""), "", SUMIF('Time Entries'!$S$12:$S$1011, _xlfn.CONCAT(L$10, " - ", $Y122), 'Time Entries'!$D$12:$D$1011)+SUMIF('Time Entries'!$T$12:$T$1011, _xlfn.CONCAT(L$10, " - ", $Y122), 'Time Entries'!$F$12:$F$1011)+SUMIF('Time Entries'!$U$12:$U$1011, _xlfn.CONCAT(L$10, " - ", $Y122), 'Time Entries'!$H$12:$H$1011)+SUMIF('Time Entries'!$V$12:$V$1011, _xlfn.CONCAT(L$10, " - ", $Y122), 'Time Entries'!$J$12:$J$1011))</f>
        <v/>
      </c>
      <c r="M122" s="22" t="str">
        <f>IF(OR($B122="", $C122=""), "", SUMIF('Time Entries'!$S$12:$S$1011, _xlfn.CONCAT(M$10, " - ", $Y122), 'Time Entries'!$D$12:$D$1011)+SUMIF('Time Entries'!$T$12:$T$1011, _xlfn.CONCAT(M$10, " - ", $Y122), 'Time Entries'!$F$12:$F$1011)+SUMIF('Time Entries'!$U$12:$U$1011, _xlfn.CONCAT(M$10, " - ", $Y122), 'Time Entries'!$H$12:$H$1011)+SUMIF('Time Entries'!$V$12:$V$1011, _xlfn.CONCAT(M$10, " - ", $Y122), 'Time Entries'!$J$12:$J$1011))</f>
        <v/>
      </c>
      <c r="N122" s="22" t="str">
        <f>IF(OR($B122="", $C122=""), "", SUMIF('Time Entries'!$S$12:$S$1011, _xlfn.CONCAT(N$10, " - ", $Y122), 'Time Entries'!$D$12:$D$1011)+SUMIF('Time Entries'!$T$12:$T$1011, _xlfn.CONCAT(N$10, " - ", $Y122), 'Time Entries'!$F$12:$F$1011)+SUMIF('Time Entries'!$U$12:$U$1011, _xlfn.CONCAT(N$10, " - ", $Y122), 'Time Entries'!$H$12:$H$1011)+SUMIF('Time Entries'!$V$12:$V$1011, _xlfn.CONCAT(N$10, " - ", $Y122), 'Time Entries'!$J$12:$J$1011))</f>
        <v/>
      </c>
      <c r="O122" s="22" t="str">
        <f>IF(OR($B122="", $C122=""), "", SUMIF('Time Entries'!$S$12:$S$1011, _xlfn.CONCAT(O$10, " - ", $Y122), 'Time Entries'!$D$12:$D$1011)+SUMIF('Time Entries'!$T$12:$T$1011, _xlfn.CONCAT(O$10, " - ", $Y122), 'Time Entries'!$F$12:$F$1011)+SUMIF('Time Entries'!$U$12:$U$1011, _xlfn.CONCAT(O$10, " - ", $Y122), 'Time Entries'!$H$12:$H$1011)+SUMIF('Time Entries'!$V$12:$V$1011, _xlfn.CONCAT(O$10, " - ", $Y122), 'Time Entries'!$J$12:$J$1011))</f>
        <v/>
      </c>
      <c r="P122" s="22" t="str">
        <f>IF(OR($B122="", $C122=""), "", SUMIF('Time Entries'!$S$12:$S$1011, _xlfn.CONCAT(P$10, " - ", $Y122), 'Time Entries'!$D$12:$D$1011)+SUMIF('Time Entries'!$T$12:$T$1011, _xlfn.CONCAT(P$10, " - ", $Y122), 'Time Entries'!$F$12:$F$1011)+SUMIF('Time Entries'!$U$12:$U$1011, _xlfn.CONCAT(P$10, " - ", $Y122), 'Time Entries'!$H$12:$H$1011)+SUMIF('Time Entries'!$V$12:$V$1011, _xlfn.CONCAT(P$10, " - ", $Y122), 'Time Entries'!$J$12:$J$1011))</f>
        <v/>
      </c>
      <c r="Q122" s="22" t="str">
        <f>IF(OR($B122="", $C122=""), "", SUMIF('Time Entries'!$S$12:$S$1011, _xlfn.CONCAT(Q$10, " - ", $Y122), 'Time Entries'!$D$12:$D$1011)+SUMIF('Time Entries'!$T$12:$T$1011, _xlfn.CONCAT(Q$10, " - ", $Y122), 'Time Entries'!$F$12:$F$1011)+SUMIF('Time Entries'!$U$12:$U$1011, _xlfn.CONCAT(Q$10, " - ", $Y122), 'Time Entries'!$H$12:$H$1011)+SUMIF('Time Entries'!$V$12:$V$1011, _xlfn.CONCAT(Q$10, " - ", $Y122), 'Time Entries'!$J$12:$J$1011))</f>
        <v/>
      </c>
      <c r="R122" s="22" t="str">
        <f>IF(OR($B122="", $C122=""), "", SUMIF('Time Entries'!$S$12:$S$1011, _xlfn.CONCAT(R$10, " - ", $Y122), 'Time Entries'!$D$12:$D$1011)+SUMIF('Time Entries'!$T$12:$T$1011, _xlfn.CONCAT(R$10, " - ", $Y122), 'Time Entries'!$F$12:$F$1011)+SUMIF('Time Entries'!$U$12:$U$1011, _xlfn.CONCAT(R$10, " - ", $Y122), 'Time Entries'!$H$12:$H$1011)+SUMIF('Time Entries'!$V$12:$V$1011, _xlfn.CONCAT(R$10, " - ", $Y122), 'Time Entries'!$J$12:$J$1011))</f>
        <v/>
      </c>
      <c r="S122" s="22" t="str">
        <f>IF(OR($B122="", $C122=""), "", SUMIF('Time Entries'!$S$12:$S$1011, _xlfn.CONCAT(S$10, " - ", $Y122), 'Time Entries'!$D$12:$D$1011)+SUMIF('Time Entries'!$T$12:$T$1011, _xlfn.CONCAT(S$10, " - ", $Y122), 'Time Entries'!$F$12:$F$1011)+SUMIF('Time Entries'!$U$12:$U$1011, _xlfn.CONCAT(S$10, " - ", $Y122), 'Time Entries'!$H$12:$H$1011)+SUMIF('Time Entries'!$V$12:$V$1011, _xlfn.CONCAT(S$10, " - ", $Y122), 'Time Entries'!$J$12:$J$1011))</f>
        <v/>
      </c>
      <c r="T122" s="24" t="str">
        <f>IF(OR($B122="", $C122=""), "", SUMIF('Time Entries'!$S$12:$S$1011, _xlfn.CONCAT(T$10, " - ", $Y122), 'Time Entries'!$D$12:$D$1011)+SUMIF('Time Entries'!$T$12:$T$1011, _xlfn.CONCAT(T$10, " - ", $Y122), 'Time Entries'!$F$12:$F$1011)+SUMIF('Time Entries'!$U$12:$U$1011, _xlfn.CONCAT(T$10, " - ", $Y122), 'Time Entries'!$H$12:$H$1011)+SUMIF('Time Entries'!$V$12:$V$1011, _xlfn.CONCAT(T$10, " - ", $Y122), 'Time Entries'!$J$12:$J$1011))</f>
        <v/>
      </c>
      <c r="U122" s="48"/>
      <c r="W122" s="17" t="str">
        <f t="shared" si="11"/>
        <v/>
      </c>
      <c r="Y122" s="17" t="str">
        <f t="shared" si="12"/>
        <v/>
      </c>
      <c r="AD122" s="17" t="str">
        <f t="shared" si="13"/>
        <v/>
      </c>
      <c r="AF122" s="17" t="str">
        <f t="shared" si="14"/>
        <v/>
      </c>
      <c r="AH122" s="17" t="str">
        <f>IF($B122="", "", IF(COUNTIF($B$12:$B122, $B122)&gt;1, "", $B122))</f>
        <v/>
      </c>
      <c r="AI122" s="17" t="str">
        <f>IF($AH122="", "", COUNTIF($AH$12:$AH$261, "&lt;"&amp;$AH122)+1+COUNTIF($AH$12:$AH122, $AH122)-1-$AH$10)</f>
        <v/>
      </c>
      <c r="AK122" s="17" t="str">
        <f t="shared" si="15"/>
        <v/>
      </c>
      <c r="AL122" s="17" t="str">
        <f>IF($AK122="", "", COUNTIF($AK$12:$AK$261, "&lt;"&amp;$AK122)+1+COUNTIF($AK$12:$AK122, $AK122)-1-$AK$10)</f>
        <v/>
      </c>
    </row>
    <row r="123" spans="1:38" x14ac:dyDescent="0.25">
      <c r="A123" s="48"/>
      <c r="B123" s="57"/>
      <c r="C123" s="58"/>
      <c r="D123" s="59"/>
      <c r="E123" s="48"/>
      <c r="F123" s="27" t="str">
        <f t="shared" si="9"/>
        <v/>
      </c>
      <c r="G123" s="27" t="str">
        <f t="shared" si="10"/>
        <v/>
      </c>
      <c r="H123" s="48"/>
      <c r="I123" s="31" t="str">
        <f>IF(OR($B123="", $C123=""), "", SUMIF('Time Entries'!$S$12:$S$1011, _xlfn.CONCAT(I$10, " - ", $Y123), 'Time Entries'!$D$12:$D$1011)+SUMIF('Time Entries'!$T$12:$T$1011, _xlfn.CONCAT(I$10, " - ", $Y123), 'Time Entries'!$F$12:$F$1011)+SUMIF('Time Entries'!$U$12:$U$1011, _xlfn.CONCAT(I$10, " - ", $Y123), 'Time Entries'!$H$12:$H$1011)+SUMIF('Time Entries'!$V$12:$V$1011, _xlfn.CONCAT(I$10, " - ", $Y123), 'Time Entries'!$J$12:$J$1011))</f>
        <v/>
      </c>
      <c r="J123" s="22" t="str">
        <f>IF(OR($B123="", $C123=""), "", SUMIF('Time Entries'!$S$12:$S$1011, _xlfn.CONCAT(J$10, " - ", $Y123), 'Time Entries'!$D$12:$D$1011)+SUMIF('Time Entries'!$T$12:$T$1011, _xlfn.CONCAT(J$10, " - ", $Y123), 'Time Entries'!$F$12:$F$1011)+SUMIF('Time Entries'!$U$12:$U$1011, _xlfn.CONCAT(J$10, " - ", $Y123), 'Time Entries'!$H$12:$H$1011)+SUMIF('Time Entries'!$V$12:$V$1011, _xlfn.CONCAT(J$10, " - ", $Y123), 'Time Entries'!$J$12:$J$1011))</f>
        <v/>
      </c>
      <c r="K123" s="22" t="str">
        <f>IF(OR($B123="", $C123=""), "", SUMIF('Time Entries'!$S$12:$S$1011, _xlfn.CONCAT(K$10, " - ", $Y123), 'Time Entries'!$D$12:$D$1011)+SUMIF('Time Entries'!$T$12:$T$1011, _xlfn.CONCAT(K$10, " - ", $Y123), 'Time Entries'!$F$12:$F$1011)+SUMIF('Time Entries'!$U$12:$U$1011, _xlfn.CONCAT(K$10, " - ", $Y123), 'Time Entries'!$H$12:$H$1011)+SUMIF('Time Entries'!$V$12:$V$1011, _xlfn.CONCAT(K$10, " - ", $Y123), 'Time Entries'!$J$12:$J$1011))</f>
        <v/>
      </c>
      <c r="L123" s="22" t="str">
        <f>IF(OR($B123="", $C123=""), "", SUMIF('Time Entries'!$S$12:$S$1011, _xlfn.CONCAT(L$10, " - ", $Y123), 'Time Entries'!$D$12:$D$1011)+SUMIF('Time Entries'!$T$12:$T$1011, _xlfn.CONCAT(L$10, " - ", $Y123), 'Time Entries'!$F$12:$F$1011)+SUMIF('Time Entries'!$U$12:$U$1011, _xlfn.CONCAT(L$10, " - ", $Y123), 'Time Entries'!$H$12:$H$1011)+SUMIF('Time Entries'!$V$12:$V$1011, _xlfn.CONCAT(L$10, " - ", $Y123), 'Time Entries'!$J$12:$J$1011))</f>
        <v/>
      </c>
      <c r="M123" s="22" t="str">
        <f>IF(OR($B123="", $C123=""), "", SUMIF('Time Entries'!$S$12:$S$1011, _xlfn.CONCAT(M$10, " - ", $Y123), 'Time Entries'!$D$12:$D$1011)+SUMIF('Time Entries'!$T$12:$T$1011, _xlfn.CONCAT(M$10, " - ", $Y123), 'Time Entries'!$F$12:$F$1011)+SUMIF('Time Entries'!$U$12:$U$1011, _xlfn.CONCAT(M$10, " - ", $Y123), 'Time Entries'!$H$12:$H$1011)+SUMIF('Time Entries'!$V$12:$V$1011, _xlfn.CONCAT(M$10, " - ", $Y123), 'Time Entries'!$J$12:$J$1011))</f>
        <v/>
      </c>
      <c r="N123" s="22" t="str">
        <f>IF(OR($B123="", $C123=""), "", SUMIF('Time Entries'!$S$12:$S$1011, _xlfn.CONCAT(N$10, " - ", $Y123), 'Time Entries'!$D$12:$D$1011)+SUMIF('Time Entries'!$T$12:$T$1011, _xlfn.CONCAT(N$10, " - ", $Y123), 'Time Entries'!$F$12:$F$1011)+SUMIF('Time Entries'!$U$12:$U$1011, _xlfn.CONCAT(N$10, " - ", $Y123), 'Time Entries'!$H$12:$H$1011)+SUMIF('Time Entries'!$V$12:$V$1011, _xlfn.CONCAT(N$10, " - ", $Y123), 'Time Entries'!$J$12:$J$1011))</f>
        <v/>
      </c>
      <c r="O123" s="22" t="str">
        <f>IF(OR($B123="", $C123=""), "", SUMIF('Time Entries'!$S$12:$S$1011, _xlfn.CONCAT(O$10, " - ", $Y123), 'Time Entries'!$D$12:$D$1011)+SUMIF('Time Entries'!$T$12:$T$1011, _xlfn.CONCAT(O$10, " - ", $Y123), 'Time Entries'!$F$12:$F$1011)+SUMIF('Time Entries'!$U$12:$U$1011, _xlfn.CONCAT(O$10, " - ", $Y123), 'Time Entries'!$H$12:$H$1011)+SUMIF('Time Entries'!$V$12:$V$1011, _xlfn.CONCAT(O$10, " - ", $Y123), 'Time Entries'!$J$12:$J$1011))</f>
        <v/>
      </c>
      <c r="P123" s="22" t="str">
        <f>IF(OR($B123="", $C123=""), "", SUMIF('Time Entries'!$S$12:$S$1011, _xlfn.CONCAT(P$10, " - ", $Y123), 'Time Entries'!$D$12:$D$1011)+SUMIF('Time Entries'!$T$12:$T$1011, _xlfn.CONCAT(P$10, " - ", $Y123), 'Time Entries'!$F$12:$F$1011)+SUMIF('Time Entries'!$U$12:$U$1011, _xlfn.CONCAT(P$10, " - ", $Y123), 'Time Entries'!$H$12:$H$1011)+SUMIF('Time Entries'!$V$12:$V$1011, _xlfn.CONCAT(P$10, " - ", $Y123), 'Time Entries'!$J$12:$J$1011))</f>
        <v/>
      </c>
      <c r="Q123" s="22" t="str">
        <f>IF(OR($B123="", $C123=""), "", SUMIF('Time Entries'!$S$12:$S$1011, _xlfn.CONCAT(Q$10, " - ", $Y123), 'Time Entries'!$D$12:$D$1011)+SUMIF('Time Entries'!$T$12:$T$1011, _xlfn.CONCAT(Q$10, " - ", $Y123), 'Time Entries'!$F$12:$F$1011)+SUMIF('Time Entries'!$U$12:$U$1011, _xlfn.CONCAT(Q$10, " - ", $Y123), 'Time Entries'!$H$12:$H$1011)+SUMIF('Time Entries'!$V$12:$V$1011, _xlfn.CONCAT(Q$10, " - ", $Y123), 'Time Entries'!$J$12:$J$1011))</f>
        <v/>
      </c>
      <c r="R123" s="22" t="str">
        <f>IF(OR($B123="", $C123=""), "", SUMIF('Time Entries'!$S$12:$S$1011, _xlfn.CONCAT(R$10, " - ", $Y123), 'Time Entries'!$D$12:$D$1011)+SUMIF('Time Entries'!$T$12:$T$1011, _xlfn.CONCAT(R$10, " - ", $Y123), 'Time Entries'!$F$12:$F$1011)+SUMIF('Time Entries'!$U$12:$U$1011, _xlfn.CONCAT(R$10, " - ", $Y123), 'Time Entries'!$H$12:$H$1011)+SUMIF('Time Entries'!$V$12:$V$1011, _xlfn.CONCAT(R$10, " - ", $Y123), 'Time Entries'!$J$12:$J$1011))</f>
        <v/>
      </c>
      <c r="S123" s="22" t="str">
        <f>IF(OR($B123="", $C123=""), "", SUMIF('Time Entries'!$S$12:$S$1011, _xlfn.CONCAT(S$10, " - ", $Y123), 'Time Entries'!$D$12:$D$1011)+SUMIF('Time Entries'!$T$12:$T$1011, _xlfn.CONCAT(S$10, " - ", $Y123), 'Time Entries'!$F$12:$F$1011)+SUMIF('Time Entries'!$U$12:$U$1011, _xlfn.CONCAT(S$10, " - ", $Y123), 'Time Entries'!$H$12:$H$1011)+SUMIF('Time Entries'!$V$12:$V$1011, _xlfn.CONCAT(S$10, " - ", $Y123), 'Time Entries'!$J$12:$J$1011))</f>
        <v/>
      </c>
      <c r="T123" s="24" t="str">
        <f>IF(OR($B123="", $C123=""), "", SUMIF('Time Entries'!$S$12:$S$1011, _xlfn.CONCAT(T$10, " - ", $Y123), 'Time Entries'!$D$12:$D$1011)+SUMIF('Time Entries'!$T$12:$T$1011, _xlfn.CONCAT(T$10, " - ", $Y123), 'Time Entries'!$F$12:$F$1011)+SUMIF('Time Entries'!$U$12:$U$1011, _xlfn.CONCAT(T$10, " - ", $Y123), 'Time Entries'!$H$12:$H$1011)+SUMIF('Time Entries'!$V$12:$V$1011, _xlfn.CONCAT(T$10, " - ", $Y123), 'Time Entries'!$J$12:$J$1011))</f>
        <v/>
      </c>
      <c r="U123" s="48"/>
      <c r="W123" s="17" t="str">
        <f t="shared" si="11"/>
        <v/>
      </c>
      <c r="Y123" s="17" t="str">
        <f t="shared" si="12"/>
        <v/>
      </c>
      <c r="AD123" s="17" t="str">
        <f t="shared" si="13"/>
        <v/>
      </c>
      <c r="AF123" s="17" t="str">
        <f t="shared" si="14"/>
        <v/>
      </c>
      <c r="AH123" s="17" t="str">
        <f>IF($B123="", "", IF(COUNTIF($B$12:$B123, $B123)&gt;1, "", $B123))</f>
        <v/>
      </c>
      <c r="AI123" s="17" t="str">
        <f>IF($AH123="", "", COUNTIF($AH$12:$AH$261, "&lt;"&amp;$AH123)+1+COUNTIF($AH$12:$AH123, $AH123)-1-$AH$10)</f>
        <v/>
      </c>
      <c r="AK123" s="17" t="str">
        <f t="shared" si="15"/>
        <v/>
      </c>
      <c r="AL123" s="17" t="str">
        <f>IF($AK123="", "", COUNTIF($AK$12:$AK$261, "&lt;"&amp;$AK123)+1+COUNTIF($AK$12:$AK123, $AK123)-1-$AK$10)</f>
        <v/>
      </c>
    </row>
    <row r="124" spans="1:38" x14ac:dyDescent="0.25">
      <c r="A124" s="48"/>
      <c r="B124" s="57"/>
      <c r="C124" s="58"/>
      <c r="D124" s="59"/>
      <c r="E124" s="48"/>
      <c r="F124" s="27" t="str">
        <f t="shared" si="9"/>
        <v/>
      </c>
      <c r="G124" s="27" t="str">
        <f t="shared" si="10"/>
        <v/>
      </c>
      <c r="H124" s="48"/>
      <c r="I124" s="31" t="str">
        <f>IF(OR($B124="", $C124=""), "", SUMIF('Time Entries'!$S$12:$S$1011, _xlfn.CONCAT(I$10, " - ", $Y124), 'Time Entries'!$D$12:$D$1011)+SUMIF('Time Entries'!$T$12:$T$1011, _xlfn.CONCAT(I$10, " - ", $Y124), 'Time Entries'!$F$12:$F$1011)+SUMIF('Time Entries'!$U$12:$U$1011, _xlfn.CONCAT(I$10, " - ", $Y124), 'Time Entries'!$H$12:$H$1011)+SUMIF('Time Entries'!$V$12:$V$1011, _xlfn.CONCAT(I$10, " - ", $Y124), 'Time Entries'!$J$12:$J$1011))</f>
        <v/>
      </c>
      <c r="J124" s="22" t="str">
        <f>IF(OR($B124="", $C124=""), "", SUMIF('Time Entries'!$S$12:$S$1011, _xlfn.CONCAT(J$10, " - ", $Y124), 'Time Entries'!$D$12:$D$1011)+SUMIF('Time Entries'!$T$12:$T$1011, _xlfn.CONCAT(J$10, " - ", $Y124), 'Time Entries'!$F$12:$F$1011)+SUMIF('Time Entries'!$U$12:$U$1011, _xlfn.CONCAT(J$10, " - ", $Y124), 'Time Entries'!$H$12:$H$1011)+SUMIF('Time Entries'!$V$12:$V$1011, _xlfn.CONCAT(J$10, " - ", $Y124), 'Time Entries'!$J$12:$J$1011))</f>
        <v/>
      </c>
      <c r="K124" s="22" t="str">
        <f>IF(OR($B124="", $C124=""), "", SUMIF('Time Entries'!$S$12:$S$1011, _xlfn.CONCAT(K$10, " - ", $Y124), 'Time Entries'!$D$12:$D$1011)+SUMIF('Time Entries'!$T$12:$T$1011, _xlfn.CONCAT(K$10, " - ", $Y124), 'Time Entries'!$F$12:$F$1011)+SUMIF('Time Entries'!$U$12:$U$1011, _xlfn.CONCAT(K$10, " - ", $Y124), 'Time Entries'!$H$12:$H$1011)+SUMIF('Time Entries'!$V$12:$V$1011, _xlfn.CONCAT(K$10, " - ", $Y124), 'Time Entries'!$J$12:$J$1011))</f>
        <v/>
      </c>
      <c r="L124" s="22" t="str">
        <f>IF(OR($B124="", $C124=""), "", SUMIF('Time Entries'!$S$12:$S$1011, _xlfn.CONCAT(L$10, " - ", $Y124), 'Time Entries'!$D$12:$D$1011)+SUMIF('Time Entries'!$T$12:$T$1011, _xlfn.CONCAT(L$10, " - ", $Y124), 'Time Entries'!$F$12:$F$1011)+SUMIF('Time Entries'!$U$12:$U$1011, _xlfn.CONCAT(L$10, " - ", $Y124), 'Time Entries'!$H$12:$H$1011)+SUMIF('Time Entries'!$V$12:$V$1011, _xlfn.CONCAT(L$10, " - ", $Y124), 'Time Entries'!$J$12:$J$1011))</f>
        <v/>
      </c>
      <c r="M124" s="22" t="str">
        <f>IF(OR($B124="", $C124=""), "", SUMIF('Time Entries'!$S$12:$S$1011, _xlfn.CONCAT(M$10, " - ", $Y124), 'Time Entries'!$D$12:$D$1011)+SUMIF('Time Entries'!$T$12:$T$1011, _xlfn.CONCAT(M$10, " - ", $Y124), 'Time Entries'!$F$12:$F$1011)+SUMIF('Time Entries'!$U$12:$U$1011, _xlfn.CONCAT(M$10, " - ", $Y124), 'Time Entries'!$H$12:$H$1011)+SUMIF('Time Entries'!$V$12:$V$1011, _xlfn.CONCAT(M$10, " - ", $Y124), 'Time Entries'!$J$12:$J$1011))</f>
        <v/>
      </c>
      <c r="N124" s="22" t="str">
        <f>IF(OR($B124="", $C124=""), "", SUMIF('Time Entries'!$S$12:$S$1011, _xlfn.CONCAT(N$10, " - ", $Y124), 'Time Entries'!$D$12:$D$1011)+SUMIF('Time Entries'!$T$12:$T$1011, _xlfn.CONCAT(N$10, " - ", $Y124), 'Time Entries'!$F$12:$F$1011)+SUMIF('Time Entries'!$U$12:$U$1011, _xlfn.CONCAT(N$10, " - ", $Y124), 'Time Entries'!$H$12:$H$1011)+SUMIF('Time Entries'!$V$12:$V$1011, _xlfn.CONCAT(N$10, " - ", $Y124), 'Time Entries'!$J$12:$J$1011))</f>
        <v/>
      </c>
      <c r="O124" s="22" t="str">
        <f>IF(OR($B124="", $C124=""), "", SUMIF('Time Entries'!$S$12:$S$1011, _xlfn.CONCAT(O$10, " - ", $Y124), 'Time Entries'!$D$12:$D$1011)+SUMIF('Time Entries'!$T$12:$T$1011, _xlfn.CONCAT(O$10, " - ", $Y124), 'Time Entries'!$F$12:$F$1011)+SUMIF('Time Entries'!$U$12:$U$1011, _xlfn.CONCAT(O$10, " - ", $Y124), 'Time Entries'!$H$12:$H$1011)+SUMIF('Time Entries'!$V$12:$V$1011, _xlfn.CONCAT(O$10, " - ", $Y124), 'Time Entries'!$J$12:$J$1011))</f>
        <v/>
      </c>
      <c r="P124" s="22" t="str">
        <f>IF(OR($B124="", $C124=""), "", SUMIF('Time Entries'!$S$12:$S$1011, _xlfn.CONCAT(P$10, " - ", $Y124), 'Time Entries'!$D$12:$D$1011)+SUMIF('Time Entries'!$T$12:$T$1011, _xlfn.CONCAT(P$10, " - ", $Y124), 'Time Entries'!$F$12:$F$1011)+SUMIF('Time Entries'!$U$12:$U$1011, _xlfn.CONCAT(P$10, " - ", $Y124), 'Time Entries'!$H$12:$H$1011)+SUMIF('Time Entries'!$V$12:$V$1011, _xlfn.CONCAT(P$10, " - ", $Y124), 'Time Entries'!$J$12:$J$1011))</f>
        <v/>
      </c>
      <c r="Q124" s="22" t="str">
        <f>IF(OR($B124="", $C124=""), "", SUMIF('Time Entries'!$S$12:$S$1011, _xlfn.CONCAT(Q$10, " - ", $Y124), 'Time Entries'!$D$12:$D$1011)+SUMIF('Time Entries'!$T$12:$T$1011, _xlfn.CONCAT(Q$10, " - ", $Y124), 'Time Entries'!$F$12:$F$1011)+SUMIF('Time Entries'!$U$12:$U$1011, _xlfn.CONCAT(Q$10, " - ", $Y124), 'Time Entries'!$H$12:$H$1011)+SUMIF('Time Entries'!$V$12:$V$1011, _xlfn.CONCAT(Q$10, " - ", $Y124), 'Time Entries'!$J$12:$J$1011))</f>
        <v/>
      </c>
      <c r="R124" s="22" t="str">
        <f>IF(OR($B124="", $C124=""), "", SUMIF('Time Entries'!$S$12:$S$1011, _xlfn.CONCAT(R$10, " - ", $Y124), 'Time Entries'!$D$12:$D$1011)+SUMIF('Time Entries'!$T$12:$T$1011, _xlfn.CONCAT(R$10, " - ", $Y124), 'Time Entries'!$F$12:$F$1011)+SUMIF('Time Entries'!$U$12:$U$1011, _xlfn.CONCAT(R$10, " - ", $Y124), 'Time Entries'!$H$12:$H$1011)+SUMIF('Time Entries'!$V$12:$V$1011, _xlfn.CONCAT(R$10, " - ", $Y124), 'Time Entries'!$J$12:$J$1011))</f>
        <v/>
      </c>
      <c r="S124" s="22" t="str">
        <f>IF(OR($B124="", $C124=""), "", SUMIF('Time Entries'!$S$12:$S$1011, _xlfn.CONCAT(S$10, " - ", $Y124), 'Time Entries'!$D$12:$D$1011)+SUMIF('Time Entries'!$T$12:$T$1011, _xlfn.CONCAT(S$10, " - ", $Y124), 'Time Entries'!$F$12:$F$1011)+SUMIF('Time Entries'!$U$12:$U$1011, _xlfn.CONCAT(S$10, " - ", $Y124), 'Time Entries'!$H$12:$H$1011)+SUMIF('Time Entries'!$V$12:$V$1011, _xlfn.CONCAT(S$10, " - ", $Y124), 'Time Entries'!$J$12:$J$1011))</f>
        <v/>
      </c>
      <c r="T124" s="24" t="str">
        <f>IF(OR($B124="", $C124=""), "", SUMIF('Time Entries'!$S$12:$S$1011, _xlfn.CONCAT(T$10, " - ", $Y124), 'Time Entries'!$D$12:$D$1011)+SUMIF('Time Entries'!$T$12:$T$1011, _xlfn.CONCAT(T$10, " - ", $Y124), 'Time Entries'!$F$12:$F$1011)+SUMIF('Time Entries'!$U$12:$U$1011, _xlfn.CONCAT(T$10, " - ", $Y124), 'Time Entries'!$H$12:$H$1011)+SUMIF('Time Entries'!$V$12:$V$1011, _xlfn.CONCAT(T$10, " - ", $Y124), 'Time Entries'!$J$12:$J$1011))</f>
        <v/>
      </c>
      <c r="U124" s="48"/>
      <c r="W124" s="17" t="str">
        <f t="shared" si="11"/>
        <v/>
      </c>
      <c r="Y124" s="17" t="str">
        <f t="shared" si="12"/>
        <v/>
      </c>
      <c r="AD124" s="17" t="str">
        <f t="shared" si="13"/>
        <v/>
      </c>
      <c r="AF124" s="17" t="str">
        <f t="shared" si="14"/>
        <v/>
      </c>
      <c r="AH124" s="17" t="str">
        <f>IF($B124="", "", IF(COUNTIF($B$12:$B124, $B124)&gt;1, "", $B124))</f>
        <v/>
      </c>
      <c r="AI124" s="17" t="str">
        <f>IF($AH124="", "", COUNTIF($AH$12:$AH$261, "&lt;"&amp;$AH124)+1+COUNTIF($AH$12:$AH124, $AH124)-1-$AH$10)</f>
        <v/>
      </c>
      <c r="AK124" s="17" t="str">
        <f t="shared" si="15"/>
        <v/>
      </c>
      <c r="AL124" s="17" t="str">
        <f>IF($AK124="", "", COUNTIF($AK$12:$AK$261, "&lt;"&amp;$AK124)+1+COUNTIF($AK$12:$AK124, $AK124)-1-$AK$10)</f>
        <v/>
      </c>
    </row>
    <row r="125" spans="1:38" x14ac:dyDescent="0.25">
      <c r="A125" s="48"/>
      <c r="B125" s="57"/>
      <c r="C125" s="58"/>
      <c r="D125" s="59"/>
      <c r="E125" s="48"/>
      <c r="F125" s="27" t="str">
        <f t="shared" si="9"/>
        <v/>
      </c>
      <c r="G125" s="27" t="str">
        <f t="shared" si="10"/>
        <v/>
      </c>
      <c r="H125" s="48"/>
      <c r="I125" s="31" t="str">
        <f>IF(OR($B125="", $C125=""), "", SUMIF('Time Entries'!$S$12:$S$1011, _xlfn.CONCAT(I$10, " - ", $Y125), 'Time Entries'!$D$12:$D$1011)+SUMIF('Time Entries'!$T$12:$T$1011, _xlfn.CONCAT(I$10, " - ", $Y125), 'Time Entries'!$F$12:$F$1011)+SUMIF('Time Entries'!$U$12:$U$1011, _xlfn.CONCAT(I$10, " - ", $Y125), 'Time Entries'!$H$12:$H$1011)+SUMIF('Time Entries'!$V$12:$V$1011, _xlfn.CONCAT(I$10, " - ", $Y125), 'Time Entries'!$J$12:$J$1011))</f>
        <v/>
      </c>
      <c r="J125" s="22" t="str">
        <f>IF(OR($B125="", $C125=""), "", SUMIF('Time Entries'!$S$12:$S$1011, _xlfn.CONCAT(J$10, " - ", $Y125), 'Time Entries'!$D$12:$D$1011)+SUMIF('Time Entries'!$T$12:$T$1011, _xlfn.CONCAT(J$10, " - ", $Y125), 'Time Entries'!$F$12:$F$1011)+SUMIF('Time Entries'!$U$12:$U$1011, _xlfn.CONCAT(J$10, " - ", $Y125), 'Time Entries'!$H$12:$H$1011)+SUMIF('Time Entries'!$V$12:$V$1011, _xlfn.CONCAT(J$10, " - ", $Y125), 'Time Entries'!$J$12:$J$1011))</f>
        <v/>
      </c>
      <c r="K125" s="22" t="str">
        <f>IF(OR($B125="", $C125=""), "", SUMIF('Time Entries'!$S$12:$S$1011, _xlfn.CONCAT(K$10, " - ", $Y125), 'Time Entries'!$D$12:$D$1011)+SUMIF('Time Entries'!$T$12:$T$1011, _xlfn.CONCAT(K$10, " - ", $Y125), 'Time Entries'!$F$12:$F$1011)+SUMIF('Time Entries'!$U$12:$U$1011, _xlfn.CONCAT(K$10, " - ", $Y125), 'Time Entries'!$H$12:$H$1011)+SUMIF('Time Entries'!$V$12:$V$1011, _xlfn.CONCAT(K$10, " - ", $Y125), 'Time Entries'!$J$12:$J$1011))</f>
        <v/>
      </c>
      <c r="L125" s="22" t="str">
        <f>IF(OR($B125="", $C125=""), "", SUMIF('Time Entries'!$S$12:$S$1011, _xlfn.CONCAT(L$10, " - ", $Y125), 'Time Entries'!$D$12:$D$1011)+SUMIF('Time Entries'!$T$12:$T$1011, _xlfn.CONCAT(L$10, " - ", $Y125), 'Time Entries'!$F$12:$F$1011)+SUMIF('Time Entries'!$U$12:$U$1011, _xlfn.CONCAT(L$10, " - ", $Y125), 'Time Entries'!$H$12:$H$1011)+SUMIF('Time Entries'!$V$12:$V$1011, _xlfn.CONCAT(L$10, " - ", $Y125), 'Time Entries'!$J$12:$J$1011))</f>
        <v/>
      </c>
      <c r="M125" s="22" t="str">
        <f>IF(OR($B125="", $C125=""), "", SUMIF('Time Entries'!$S$12:$S$1011, _xlfn.CONCAT(M$10, " - ", $Y125), 'Time Entries'!$D$12:$D$1011)+SUMIF('Time Entries'!$T$12:$T$1011, _xlfn.CONCAT(M$10, " - ", $Y125), 'Time Entries'!$F$12:$F$1011)+SUMIF('Time Entries'!$U$12:$U$1011, _xlfn.CONCAT(M$10, " - ", $Y125), 'Time Entries'!$H$12:$H$1011)+SUMIF('Time Entries'!$V$12:$V$1011, _xlfn.CONCAT(M$10, " - ", $Y125), 'Time Entries'!$J$12:$J$1011))</f>
        <v/>
      </c>
      <c r="N125" s="22" t="str">
        <f>IF(OR($B125="", $C125=""), "", SUMIF('Time Entries'!$S$12:$S$1011, _xlfn.CONCAT(N$10, " - ", $Y125), 'Time Entries'!$D$12:$D$1011)+SUMIF('Time Entries'!$T$12:$T$1011, _xlfn.CONCAT(N$10, " - ", $Y125), 'Time Entries'!$F$12:$F$1011)+SUMIF('Time Entries'!$U$12:$U$1011, _xlfn.CONCAT(N$10, " - ", $Y125), 'Time Entries'!$H$12:$H$1011)+SUMIF('Time Entries'!$V$12:$V$1011, _xlfn.CONCAT(N$10, " - ", $Y125), 'Time Entries'!$J$12:$J$1011))</f>
        <v/>
      </c>
      <c r="O125" s="22" t="str">
        <f>IF(OR($B125="", $C125=""), "", SUMIF('Time Entries'!$S$12:$S$1011, _xlfn.CONCAT(O$10, " - ", $Y125), 'Time Entries'!$D$12:$D$1011)+SUMIF('Time Entries'!$T$12:$T$1011, _xlfn.CONCAT(O$10, " - ", $Y125), 'Time Entries'!$F$12:$F$1011)+SUMIF('Time Entries'!$U$12:$U$1011, _xlfn.CONCAT(O$10, " - ", $Y125), 'Time Entries'!$H$12:$H$1011)+SUMIF('Time Entries'!$V$12:$V$1011, _xlfn.CONCAT(O$10, " - ", $Y125), 'Time Entries'!$J$12:$J$1011))</f>
        <v/>
      </c>
      <c r="P125" s="22" t="str">
        <f>IF(OR($B125="", $C125=""), "", SUMIF('Time Entries'!$S$12:$S$1011, _xlfn.CONCAT(P$10, " - ", $Y125), 'Time Entries'!$D$12:$D$1011)+SUMIF('Time Entries'!$T$12:$T$1011, _xlfn.CONCAT(P$10, " - ", $Y125), 'Time Entries'!$F$12:$F$1011)+SUMIF('Time Entries'!$U$12:$U$1011, _xlfn.CONCAT(P$10, " - ", $Y125), 'Time Entries'!$H$12:$H$1011)+SUMIF('Time Entries'!$V$12:$V$1011, _xlfn.CONCAT(P$10, " - ", $Y125), 'Time Entries'!$J$12:$J$1011))</f>
        <v/>
      </c>
      <c r="Q125" s="22" t="str">
        <f>IF(OR($B125="", $C125=""), "", SUMIF('Time Entries'!$S$12:$S$1011, _xlfn.CONCAT(Q$10, " - ", $Y125), 'Time Entries'!$D$12:$D$1011)+SUMIF('Time Entries'!$T$12:$T$1011, _xlfn.CONCAT(Q$10, " - ", $Y125), 'Time Entries'!$F$12:$F$1011)+SUMIF('Time Entries'!$U$12:$U$1011, _xlfn.CONCAT(Q$10, " - ", $Y125), 'Time Entries'!$H$12:$H$1011)+SUMIF('Time Entries'!$V$12:$V$1011, _xlfn.CONCAT(Q$10, " - ", $Y125), 'Time Entries'!$J$12:$J$1011))</f>
        <v/>
      </c>
      <c r="R125" s="22" t="str">
        <f>IF(OR($B125="", $C125=""), "", SUMIF('Time Entries'!$S$12:$S$1011, _xlfn.CONCAT(R$10, " - ", $Y125), 'Time Entries'!$D$12:$D$1011)+SUMIF('Time Entries'!$T$12:$T$1011, _xlfn.CONCAT(R$10, " - ", $Y125), 'Time Entries'!$F$12:$F$1011)+SUMIF('Time Entries'!$U$12:$U$1011, _xlfn.CONCAT(R$10, " - ", $Y125), 'Time Entries'!$H$12:$H$1011)+SUMIF('Time Entries'!$V$12:$V$1011, _xlfn.CONCAT(R$10, " - ", $Y125), 'Time Entries'!$J$12:$J$1011))</f>
        <v/>
      </c>
      <c r="S125" s="22" t="str">
        <f>IF(OR($B125="", $C125=""), "", SUMIF('Time Entries'!$S$12:$S$1011, _xlfn.CONCAT(S$10, " - ", $Y125), 'Time Entries'!$D$12:$D$1011)+SUMIF('Time Entries'!$T$12:$T$1011, _xlfn.CONCAT(S$10, " - ", $Y125), 'Time Entries'!$F$12:$F$1011)+SUMIF('Time Entries'!$U$12:$U$1011, _xlfn.CONCAT(S$10, " - ", $Y125), 'Time Entries'!$H$12:$H$1011)+SUMIF('Time Entries'!$V$12:$V$1011, _xlfn.CONCAT(S$10, " - ", $Y125), 'Time Entries'!$J$12:$J$1011))</f>
        <v/>
      </c>
      <c r="T125" s="24" t="str">
        <f>IF(OR($B125="", $C125=""), "", SUMIF('Time Entries'!$S$12:$S$1011, _xlfn.CONCAT(T$10, " - ", $Y125), 'Time Entries'!$D$12:$D$1011)+SUMIF('Time Entries'!$T$12:$T$1011, _xlfn.CONCAT(T$10, " - ", $Y125), 'Time Entries'!$F$12:$F$1011)+SUMIF('Time Entries'!$U$12:$U$1011, _xlfn.CONCAT(T$10, " - ", $Y125), 'Time Entries'!$H$12:$H$1011)+SUMIF('Time Entries'!$V$12:$V$1011, _xlfn.CONCAT(T$10, " - ", $Y125), 'Time Entries'!$J$12:$J$1011))</f>
        <v/>
      </c>
      <c r="U125" s="48"/>
      <c r="W125" s="17" t="str">
        <f t="shared" si="11"/>
        <v/>
      </c>
      <c r="Y125" s="17" t="str">
        <f t="shared" si="12"/>
        <v/>
      </c>
      <c r="AD125" s="17" t="str">
        <f t="shared" si="13"/>
        <v/>
      </c>
      <c r="AF125" s="17" t="str">
        <f t="shared" si="14"/>
        <v/>
      </c>
      <c r="AH125" s="17" t="str">
        <f>IF($B125="", "", IF(COUNTIF($B$12:$B125, $B125)&gt;1, "", $B125))</f>
        <v/>
      </c>
      <c r="AI125" s="17" t="str">
        <f>IF($AH125="", "", COUNTIF($AH$12:$AH$261, "&lt;"&amp;$AH125)+1+COUNTIF($AH$12:$AH125, $AH125)-1-$AH$10)</f>
        <v/>
      </c>
      <c r="AK125" s="17" t="str">
        <f t="shared" si="15"/>
        <v/>
      </c>
      <c r="AL125" s="17" t="str">
        <f>IF($AK125="", "", COUNTIF($AK$12:$AK$261, "&lt;"&amp;$AK125)+1+COUNTIF($AK$12:$AK125, $AK125)-1-$AK$10)</f>
        <v/>
      </c>
    </row>
    <row r="126" spans="1:38" x14ac:dyDescent="0.25">
      <c r="A126" s="48"/>
      <c r="B126" s="57"/>
      <c r="C126" s="58"/>
      <c r="D126" s="59"/>
      <c r="E126" s="48"/>
      <c r="F126" s="27" t="str">
        <f t="shared" si="9"/>
        <v/>
      </c>
      <c r="G126" s="27" t="str">
        <f t="shared" si="10"/>
        <v/>
      </c>
      <c r="H126" s="48"/>
      <c r="I126" s="31" t="str">
        <f>IF(OR($B126="", $C126=""), "", SUMIF('Time Entries'!$S$12:$S$1011, _xlfn.CONCAT(I$10, " - ", $Y126), 'Time Entries'!$D$12:$D$1011)+SUMIF('Time Entries'!$T$12:$T$1011, _xlfn.CONCAT(I$10, " - ", $Y126), 'Time Entries'!$F$12:$F$1011)+SUMIF('Time Entries'!$U$12:$U$1011, _xlfn.CONCAT(I$10, " - ", $Y126), 'Time Entries'!$H$12:$H$1011)+SUMIF('Time Entries'!$V$12:$V$1011, _xlfn.CONCAT(I$10, " - ", $Y126), 'Time Entries'!$J$12:$J$1011))</f>
        <v/>
      </c>
      <c r="J126" s="22" t="str">
        <f>IF(OR($B126="", $C126=""), "", SUMIF('Time Entries'!$S$12:$S$1011, _xlfn.CONCAT(J$10, " - ", $Y126), 'Time Entries'!$D$12:$D$1011)+SUMIF('Time Entries'!$T$12:$T$1011, _xlfn.CONCAT(J$10, " - ", $Y126), 'Time Entries'!$F$12:$F$1011)+SUMIF('Time Entries'!$U$12:$U$1011, _xlfn.CONCAT(J$10, " - ", $Y126), 'Time Entries'!$H$12:$H$1011)+SUMIF('Time Entries'!$V$12:$V$1011, _xlfn.CONCAT(J$10, " - ", $Y126), 'Time Entries'!$J$12:$J$1011))</f>
        <v/>
      </c>
      <c r="K126" s="22" t="str">
        <f>IF(OR($B126="", $C126=""), "", SUMIF('Time Entries'!$S$12:$S$1011, _xlfn.CONCAT(K$10, " - ", $Y126), 'Time Entries'!$D$12:$D$1011)+SUMIF('Time Entries'!$T$12:$T$1011, _xlfn.CONCAT(K$10, " - ", $Y126), 'Time Entries'!$F$12:$F$1011)+SUMIF('Time Entries'!$U$12:$U$1011, _xlfn.CONCAT(K$10, " - ", $Y126), 'Time Entries'!$H$12:$H$1011)+SUMIF('Time Entries'!$V$12:$V$1011, _xlfn.CONCAT(K$10, " - ", $Y126), 'Time Entries'!$J$12:$J$1011))</f>
        <v/>
      </c>
      <c r="L126" s="22" t="str">
        <f>IF(OR($B126="", $C126=""), "", SUMIF('Time Entries'!$S$12:$S$1011, _xlfn.CONCAT(L$10, " - ", $Y126), 'Time Entries'!$D$12:$D$1011)+SUMIF('Time Entries'!$T$12:$T$1011, _xlfn.CONCAT(L$10, " - ", $Y126), 'Time Entries'!$F$12:$F$1011)+SUMIF('Time Entries'!$U$12:$U$1011, _xlfn.CONCAT(L$10, " - ", $Y126), 'Time Entries'!$H$12:$H$1011)+SUMIF('Time Entries'!$V$12:$V$1011, _xlfn.CONCAT(L$10, " - ", $Y126), 'Time Entries'!$J$12:$J$1011))</f>
        <v/>
      </c>
      <c r="M126" s="22" t="str">
        <f>IF(OR($B126="", $C126=""), "", SUMIF('Time Entries'!$S$12:$S$1011, _xlfn.CONCAT(M$10, " - ", $Y126), 'Time Entries'!$D$12:$D$1011)+SUMIF('Time Entries'!$T$12:$T$1011, _xlfn.CONCAT(M$10, " - ", $Y126), 'Time Entries'!$F$12:$F$1011)+SUMIF('Time Entries'!$U$12:$U$1011, _xlfn.CONCAT(M$10, " - ", $Y126), 'Time Entries'!$H$12:$H$1011)+SUMIF('Time Entries'!$V$12:$V$1011, _xlfn.CONCAT(M$10, " - ", $Y126), 'Time Entries'!$J$12:$J$1011))</f>
        <v/>
      </c>
      <c r="N126" s="22" t="str">
        <f>IF(OR($B126="", $C126=""), "", SUMIF('Time Entries'!$S$12:$S$1011, _xlfn.CONCAT(N$10, " - ", $Y126), 'Time Entries'!$D$12:$D$1011)+SUMIF('Time Entries'!$T$12:$T$1011, _xlfn.CONCAT(N$10, " - ", $Y126), 'Time Entries'!$F$12:$F$1011)+SUMIF('Time Entries'!$U$12:$U$1011, _xlfn.CONCAT(N$10, " - ", $Y126), 'Time Entries'!$H$12:$H$1011)+SUMIF('Time Entries'!$V$12:$V$1011, _xlfn.CONCAT(N$10, " - ", $Y126), 'Time Entries'!$J$12:$J$1011))</f>
        <v/>
      </c>
      <c r="O126" s="22" t="str">
        <f>IF(OR($B126="", $C126=""), "", SUMIF('Time Entries'!$S$12:$S$1011, _xlfn.CONCAT(O$10, " - ", $Y126), 'Time Entries'!$D$12:$D$1011)+SUMIF('Time Entries'!$T$12:$T$1011, _xlfn.CONCAT(O$10, " - ", $Y126), 'Time Entries'!$F$12:$F$1011)+SUMIF('Time Entries'!$U$12:$U$1011, _xlfn.CONCAT(O$10, " - ", $Y126), 'Time Entries'!$H$12:$H$1011)+SUMIF('Time Entries'!$V$12:$V$1011, _xlfn.CONCAT(O$10, " - ", $Y126), 'Time Entries'!$J$12:$J$1011))</f>
        <v/>
      </c>
      <c r="P126" s="22" t="str">
        <f>IF(OR($B126="", $C126=""), "", SUMIF('Time Entries'!$S$12:$S$1011, _xlfn.CONCAT(P$10, " - ", $Y126), 'Time Entries'!$D$12:$D$1011)+SUMIF('Time Entries'!$T$12:$T$1011, _xlfn.CONCAT(P$10, " - ", $Y126), 'Time Entries'!$F$12:$F$1011)+SUMIF('Time Entries'!$U$12:$U$1011, _xlfn.CONCAT(P$10, " - ", $Y126), 'Time Entries'!$H$12:$H$1011)+SUMIF('Time Entries'!$V$12:$V$1011, _xlfn.CONCAT(P$10, " - ", $Y126), 'Time Entries'!$J$12:$J$1011))</f>
        <v/>
      </c>
      <c r="Q126" s="22" t="str">
        <f>IF(OR($B126="", $C126=""), "", SUMIF('Time Entries'!$S$12:$S$1011, _xlfn.CONCAT(Q$10, " - ", $Y126), 'Time Entries'!$D$12:$D$1011)+SUMIF('Time Entries'!$T$12:$T$1011, _xlfn.CONCAT(Q$10, " - ", $Y126), 'Time Entries'!$F$12:$F$1011)+SUMIF('Time Entries'!$U$12:$U$1011, _xlfn.CONCAT(Q$10, " - ", $Y126), 'Time Entries'!$H$12:$H$1011)+SUMIF('Time Entries'!$V$12:$V$1011, _xlfn.CONCAT(Q$10, " - ", $Y126), 'Time Entries'!$J$12:$J$1011))</f>
        <v/>
      </c>
      <c r="R126" s="22" t="str">
        <f>IF(OR($B126="", $C126=""), "", SUMIF('Time Entries'!$S$12:$S$1011, _xlfn.CONCAT(R$10, " - ", $Y126), 'Time Entries'!$D$12:$D$1011)+SUMIF('Time Entries'!$T$12:$T$1011, _xlfn.CONCAT(R$10, " - ", $Y126), 'Time Entries'!$F$12:$F$1011)+SUMIF('Time Entries'!$U$12:$U$1011, _xlfn.CONCAT(R$10, " - ", $Y126), 'Time Entries'!$H$12:$H$1011)+SUMIF('Time Entries'!$V$12:$V$1011, _xlfn.CONCAT(R$10, " - ", $Y126), 'Time Entries'!$J$12:$J$1011))</f>
        <v/>
      </c>
      <c r="S126" s="22" t="str">
        <f>IF(OR($B126="", $C126=""), "", SUMIF('Time Entries'!$S$12:$S$1011, _xlfn.CONCAT(S$10, " - ", $Y126), 'Time Entries'!$D$12:$D$1011)+SUMIF('Time Entries'!$T$12:$T$1011, _xlfn.CONCAT(S$10, " - ", $Y126), 'Time Entries'!$F$12:$F$1011)+SUMIF('Time Entries'!$U$12:$U$1011, _xlfn.CONCAT(S$10, " - ", $Y126), 'Time Entries'!$H$12:$H$1011)+SUMIF('Time Entries'!$V$12:$V$1011, _xlfn.CONCAT(S$10, " - ", $Y126), 'Time Entries'!$J$12:$J$1011))</f>
        <v/>
      </c>
      <c r="T126" s="24" t="str">
        <f>IF(OR($B126="", $C126=""), "", SUMIF('Time Entries'!$S$12:$S$1011, _xlfn.CONCAT(T$10, " - ", $Y126), 'Time Entries'!$D$12:$D$1011)+SUMIF('Time Entries'!$T$12:$T$1011, _xlfn.CONCAT(T$10, " - ", $Y126), 'Time Entries'!$F$12:$F$1011)+SUMIF('Time Entries'!$U$12:$U$1011, _xlfn.CONCAT(T$10, " - ", $Y126), 'Time Entries'!$H$12:$H$1011)+SUMIF('Time Entries'!$V$12:$V$1011, _xlfn.CONCAT(T$10, " - ", $Y126), 'Time Entries'!$J$12:$J$1011))</f>
        <v/>
      </c>
      <c r="U126" s="48"/>
      <c r="W126" s="17" t="str">
        <f t="shared" si="11"/>
        <v/>
      </c>
      <c r="Y126" s="17" t="str">
        <f t="shared" si="12"/>
        <v/>
      </c>
      <c r="AD126" s="17" t="str">
        <f t="shared" si="13"/>
        <v/>
      </c>
      <c r="AF126" s="17" t="str">
        <f t="shared" si="14"/>
        <v/>
      </c>
      <c r="AH126" s="17" t="str">
        <f>IF($B126="", "", IF(COUNTIF($B$12:$B126, $B126)&gt;1, "", $B126))</f>
        <v/>
      </c>
      <c r="AI126" s="17" t="str">
        <f>IF($AH126="", "", COUNTIF($AH$12:$AH$261, "&lt;"&amp;$AH126)+1+COUNTIF($AH$12:$AH126, $AH126)-1-$AH$10)</f>
        <v/>
      </c>
      <c r="AK126" s="17" t="str">
        <f t="shared" si="15"/>
        <v/>
      </c>
      <c r="AL126" s="17" t="str">
        <f>IF($AK126="", "", COUNTIF($AK$12:$AK$261, "&lt;"&amp;$AK126)+1+COUNTIF($AK$12:$AK126, $AK126)-1-$AK$10)</f>
        <v/>
      </c>
    </row>
    <row r="127" spans="1:38" x14ac:dyDescent="0.25">
      <c r="A127" s="48"/>
      <c r="B127" s="57"/>
      <c r="C127" s="58"/>
      <c r="D127" s="59"/>
      <c r="E127" s="48"/>
      <c r="F127" s="27" t="str">
        <f t="shared" si="9"/>
        <v/>
      </c>
      <c r="G127" s="27" t="str">
        <f t="shared" si="10"/>
        <v/>
      </c>
      <c r="H127" s="48"/>
      <c r="I127" s="31" t="str">
        <f>IF(OR($B127="", $C127=""), "", SUMIF('Time Entries'!$S$12:$S$1011, _xlfn.CONCAT(I$10, " - ", $Y127), 'Time Entries'!$D$12:$D$1011)+SUMIF('Time Entries'!$T$12:$T$1011, _xlfn.CONCAT(I$10, " - ", $Y127), 'Time Entries'!$F$12:$F$1011)+SUMIF('Time Entries'!$U$12:$U$1011, _xlfn.CONCAT(I$10, " - ", $Y127), 'Time Entries'!$H$12:$H$1011)+SUMIF('Time Entries'!$V$12:$V$1011, _xlfn.CONCAT(I$10, " - ", $Y127), 'Time Entries'!$J$12:$J$1011))</f>
        <v/>
      </c>
      <c r="J127" s="22" t="str">
        <f>IF(OR($B127="", $C127=""), "", SUMIF('Time Entries'!$S$12:$S$1011, _xlfn.CONCAT(J$10, " - ", $Y127), 'Time Entries'!$D$12:$D$1011)+SUMIF('Time Entries'!$T$12:$T$1011, _xlfn.CONCAT(J$10, " - ", $Y127), 'Time Entries'!$F$12:$F$1011)+SUMIF('Time Entries'!$U$12:$U$1011, _xlfn.CONCAT(J$10, " - ", $Y127), 'Time Entries'!$H$12:$H$1011)+SUMIF('Time Entries'!$V$12:$V$1011, _xlfn.CONCAT(J$10, " - ", $Y127), 'Time Entries'!$J$12:$J$1011))</f>
        <v/>
      </c>
      <c r="K127" s="22" t="str">
        <f>IF(OR($B127="", $C127=""), "", SUMIF('Time Entries'!$S$12:$S$1011, _xlfn.CONCAT(K$10, " - ", $Y127), 'Time Entries'!$D$12:$D$1011)+SUMIF('Time Entries'!$T$12:$T$1011, _xlfn.CONCAT(K$10, " - ", $Y127), 'Time Entries'!$F$12:$F$1011)+SUMIF('Time Entries'!$U$12:$U$1011, _xlfn.CONCAT(K$10, " - ", $Y127), 'Time Entries'!$H$12:$H$1011)+SUMIF('Time Entries'!$V$12:$V$1011, _xlfn.CONCAT(K$10, " - ", $Y127), 'Time Entries'!$J$12:$J$1011))</f>
        <v/>
      </c>
      <c r="L127" s="22" t="str">
        <f>IF(OR($B127="", $C127=""), "", SUMIF('Time Entries'!$S$12:$S$1011, _xlfn.CONCAT(L$10, " - ", $Y127), 'Time Entries'!$D$12:$D$1011)+SUMIF('Time Entries'!$T$12:$T$1011, _xlfn.CONCAT(L$10, " - ", $Y127), 'Time Entries'!$F$12:$F$1011)+SUMIF('Time Entries'!$U$12:$U$1011, _xlfn.CONCAT(L$10, " - ", $Y127), 'Time Entries'!$H$12:$H$1011)+SUMIF('Time Entries'!$V$12:$V$1011, _xlfn.CONCAT(L$10, " - ", $Y127), 'Time Entries'!$J$12:$J$1011))</f>
        <v/>
      </c>
      <c r="M127" s="22" t="str">
        <f>IF(OR($B127="", $C127=""), "", SUMIF('Time Entries'!$S$12:$S$1011, _xlfn.CONCAT(M$10, " - ", $Y127), 'Time Entries'!$D$12:$D$1011)+SUMIF('Time Entries'!$T$12:$T$1011, _xlfn.CONCAT(M$10, " - ", $Y127), 'Time Entries'!$F$12:$F$1011)+SUMIF('Time Entries'!$U$12:$U$1011, _xlfn.CONCAT(M$10, " - ", $Y127), 'Time Entries'!$H$12:$H$1011)+SUMIF('Time Entries'!$V$12:$V$1011, _xlfn.CONCAT(M$10, " - ", $Y127), 'Time Entries'!$J$12:$J$1011))</f>
        <v/>
      </c>
      <c r="N127" s="22" t="str">
        <f>IF(OR($B127="", $C127=""), "", SUMIF('Time Entries'!$S$12:$S$1011, _xlfn.CONCAT(N$10, " - ", $Y127), 'Time Entries'!$D$12:$D$1011)+SUMIF('Time Entries'!$T$12:$T$1011, _xlfn.CONCAT(N$10, " - ", $Y127), 'Time Entries'!$F$12:$F$1011)+SUMIF('Time Entries'!$U$12:$U$1011, _xlfn.CONCAT(N$10, " - ", $Y127), 'Time Entries'!$H$12:$H$1011)+SUMIF('Time Entries'!$V$12:$V$1011, _xlfn.CONCAT(N$10, " - ", $Y127), 'Time Entries'!$J$12:$J$1011))</f>
        <v/>
      </c>
      <c r="O127" s="22" t="str">
        <f>IF(OR($B127="", $C127=""), "", SUMIF('Time Entries'!$S$12:$S$1011, _xlfn.CONCAT(O$10, " - ", $Y127), 'Time Entries'!$D$12:$D$1011)+SUMIF('Time Entries'!$T$12:$T$1011, _xlfn.CONCAT(O$10, " - ", $Y127), 'Time Entries'!$F$12:$F$1011)+SUMIF('Time Entries'!$U$12:$U$1011, _xlfn.CONCAT(O$10, " - ", $Y127), 'Time Entries'!$H$12:$H$1011)+SUMIF('Time Entries'!$V$12:$V$1011, _xlfn.CONCAT(O$10, " - ", $Y127), 'Time Entries'!$J$12:$J$1011))</f>
        <v/>
      </c>
      <c r="P127" s="22" t="str">
        <f>IF(OR($B127="", $C127=""), "", SUMIF('Time Entries'!$S$12:$S$1011, _xlfn.CONCAT(P$10, " - ", $Y127), 'Time Entries'!$D$12:$D$1011)+SUMIF('Time Entries'!$T$12:$T$1011, _xlfn.CONCAT(P$10, " - ", $Y127), 'Time Entries'!$F$12:$F$1011)+SUMIF('Time Entries'!$U$12:$U$1011, _xlfn.CONCAT(P$10, " - ", $Y127), 'Time Entries'!$H$12:$H$1011)+SUMIF('Time Entries'!$V$12:$V$1011, _xlfn.CONCAT(P$10, " - ", $Y127), 'Time Entries'!$J$12:$J$1011))</f>
        <v/>
      </c>
      <c r="Q127" s="22" t="str">
        <f>IF(OR($B127="", $C127=""), "", SUMIF('Time Entries'!$S$12:$S$1011, _xlfn.CONCAT(Q$10, " - ", $Y127), 'Time Entries'!$D$12:$D$1011)+SUMIF('Time Entries'!$T$12:$T$1011, _xlfn.CONCAT(Q$10, " - ", $Y127), 'Time Entries'!$F$12:$F$1011)+SUMIF('Time Entries'!$U$12:$U$1011, _xlfn.CONCAT(Q$10, " - ", $Y127), 'Time Entries'!$H$12:$H$1011)+SUMIF('Time Entries'!$V$12:$V$1011, _xlfn.CONCAT(Q$10, " - ", $Y127), 'Time Entries'!$J$12:$J$1011))</f>
        <v/>
      </c>
      <c r="R127" s="22" t="str">
        <f>IF(OR($B127="", $C127=""), "", SUMIF('Time Entries'!$S$12:$S$1011, _xlfn.CONCAT(R$10, " - ", $Y127), 'Time Entries'!$D$12:$D$1011)+SUMIF('Time Entries'!$T$12:$T$1011, _xlfn.CONCAT(R$10, " - ", $Y127), 'Time Entries'!$F$12:$F$1011)+SUMIF('Time Entries'!$U$12:$U$1011, _xlfn.CONCAT(R$10, " - ", $Y127), 'Time Entries'!$H$12:$H$1011)+SUMIF('Time Entries'!$V$12:$V$1011, _xlfn.CONCAT(R$10, " - ", $Y127), 'Time Entries'!$J$12:$J$1011))</f>
        <v/>
      </c>
      <c r="S127" s="22" t="str">
        <f>IF(OR($B127="", $C127=""), "", SUMIF('Time Entries'!$S$12:$S$1011, _xlfn.CONCAT(S$10, " - ", $Y127), 'Time Entries'!$D$12:$D$1011)+SUMIF('Time Entries'!$T$12:$T$1011, _xlfn.CONCAT(S$10, " - ", $Y127), 'Time Entries'!$F$12:$F$1011)+SUMIF('Time Entries'!$U$12:$U$1011, _xlfn.CONCAT(S$10, " - ", $Y127), 'Time Entries'!$H$12:$H$1011)+SUMIF('Time Entries'!$V$12:$V$1011, _xlfn.CONCAT(S$10, " - ", $Y127), 'Time Entries'!$J$12:$J$1011))</f>
        <v/>
      </c>
      <c r="T127" s="24" t="str">
        <f>IF(OR($B127="", $C127=""), "", SUMIF('Time Entries'!$S$12:$S$1011, _xlfn.CONCAT(T$10, " - ", $Y127), 'Time Entries'!$D$12:$D$1011)+SUMIF('Time Entries'!$T$12:$T$1011, _xlfn.CONCAT(T$10, " - ", $Y127), 'Time Entries'!$F$12:$F$1011)+SUMIF('Time Entries'!$U$12:$U$1011, _xlfn.CONCAT(T$10, " - ", $Y127), 'Time Entries'!$H$12:$H$1011)+SUMIF('Time Entries'!$V$12:$V$1011, _xlfn.CONCAT(T$10, " - ", $Y127), 'Time Entries'!$J$12:$J$1011))</f>
        <v/>
      </c>
      <c r="U127" s="48"/>
      <c r="W127" s="17" t="str">
        <f t="shared" si="11"/>
        <v/>
      </c>
      <c r="Y127" s="17" t="str">
        <f t="shared" si="12"/>
        <v/>
      </c>
      <c r="AD127" s="17" t="str">
        <f t="shared" si="13"/>
        <v/>
      </c>
      <c r="AF127" s="17" t="str">
        <f t="shared" si="14"/>
        <v/>
      </c>
      <c r="AH127" s="17" t="str">
        <f>IF($B127="", "", IF(COUNTIF($B$12:$B127, $B127)&gt;1, "", $B127))</f>
        <v/>
      </c>
      <c r="AI127" s="17" t="str">
        <f>IF($AH127="", "", COUNTIF($AH$12:$AH$261, "&lt;"&amp;$AH127)+1+COUNTIF($AH$12:$AH127, $AH127)-1-$AH$10)</f>
        <v/>
      </c>
      <c r="AK127" s="17" t="str">
        <f t="shared" si="15"/>
        <v/>
      </c>
      <c r="AL127" s="17" t="str">
        <f>IF($AK127="", "", COUNTIF($AK$12:$AK$261, "&lt;"&amp;$AK127)+1+COUNTIF($AK$12:$AK127, $AK127)-1-$AK$10)</f>
        <v/>
      </c>
    </row>
    <row r="128" spans="1:38" x14ac:dyDescent="0.25">
      <c r="A128" s="48"/>
      <c r="B128" s="57"/>
      <c r="C128" s="58"/>
      <c r="D128" s="59"/>
      <c r="E128" s="48"/>
      <c r="F128" s="27" t="str">
        <f t="shared" si="9"/>
        <v/>
      </c>
      <c r="G128" s="27" t="str">
        <f t="shared" si="10"/>
        <v/>
      </c>
      <c r="H128" s="48"/>
      <c r="I128" s="31" t="str">
        <f>IF(OR($B128="", $C128=""), "", SUMIF('Time Entries'!$S$12:$S$1011, _xlfn.CONCAT(I$10, " - ", $Y128), 'Time Entries'!$D$12:$D$1011)+SUMIF('Time Entries'!$T$12:$T$1011, _xlfn.CONCAT(I$10, " - ", $Y128), 'Time Entries'!$F$12:$F$1011)+SUMIF('Time Entries'!$U$12:$U$1011, _xlfn.CONCAT(I$10, " - ", $Y128), 'Time Entries'!$H$12:$H$1011)+SUMIF('Time Entries'!$V$12:$V$1011, _xlfn.CONCAT(I$10, " - ", $Y128), 'Time Entries'!$J$12:$J$1011))</f>
        <v/>
      </c>
      <c r="J128" s="22" t="str">
        <f>IF(OR($B128="", $C128=""), "", SUMIF('Time Entries'!$S$12:$S$1011, _xlfn.CONCAT(J$10, " - ", $Y128), 'Time Entries'!$D$12:$D$1011)+SUMIF('Time Entries'!$T$12:$T$1011, _xlfn.CONCAT(J$10, " - ", $Y128), 'Time Entries'!$F$12:$F$1011)+SUMIF('Time Entries'!$U$12:$U$1011, _xlfn.CONCAT(J$10, " - ", $Y128), 'Time Entries'!$H$12:$H$1011)+SUMIF('Time Entries'!$V$12:$V$1011, _xlfn.CONCAT(J$10, " - ", $Y128), 'Time Entries'!$J$12:$J$1011))</f>
        <v/>
      </c>
      <c r="K128" s="22" t="str">
        <f>IF(OR($B128="", $C128=""), "", SUMIF('Time Entries'!$S$12:$S$1011, _xlfn.CONCAT(K$10, " - ", $Y128), 'Time Entries'!$D$12:$D$1011)+SUMIF('Time Entries'!$T$12:$T$1011, _xlfn.CONCAT(K$10, " - ", $Y128), 'Time Entries'!$F$12:$F$1011)+SUMIF('Time Entries'!$U$12:$U$1011, _xlfn.CONCAT(K$10, " - ", $Y128), 'Time Entries'!$H$12:$H$1011)+SUMIF('Time Entries'!$V$12:$V$1011, _xlfn.CONCAT(K$10, " - ", $Y128), 'Time Entries'!$J$12:$J$1011))</f>
        <v/>
      </c>
      <c r="L128" s="22" t="str">
        <f>IF(OR($B128="", $C128=""), "", SUMIF('Time Entries'!$S$12:$S$1011, _xlfn.CONCAT(L$10, " - ", $Y128), 'Time Entries'!$D$12:$D$1011)+SUMIF('Time Entries'!$T$12:$T$1011, _xlfn.CONCAT(L$10, " - ", $Y128), 'Time Entries'!$F$12:$F$1011)+SUMIF('Time Entries'!$U$12:$U$1011, _xlfn.CONCAT(L$10, " - ", $Y128), 'Time Entries'!$H$12:$H$1011)+SUMIF('Time Entries'!$V$12:$V$1011, _xlfn.CONCAT(L$10, " - ", $Y128), 'Time Entries'!$J$12:$J$1011))</f>
        <v/>
      </c>
      <c r="M128" s="22" t="str">
        <f>IF(OR($B128="", $C128=""), "", SUMIF('Time Entries'!$S$12:$S$1011, _xlfn.CONCAT(M$10, " - ", $Y128), 'Time Entries'!$D$12:$D$1011)+SUMIF('Time Entries'!$T$12:$T$1011, _xlfn.CONCAT(M$10, " - ", $Y128), 'Time Entries'!$F$12:$F$1011)+SUMIF('Time Entries'!$U$12:$U$1011, _xlfn.CONCAT(M$10, " - ", $Y128), 'Time Entries'!$H$12:$H$1011)+SUMIF('Time Entries'!$V$12:$V$1011, _xlfn.CONCAT(M$10, " - ", $Y128), 'Time Entries'!$J$12:$J$1011))</f>
        <v/>
      </c>
      <c r="N128" s="22" t="str">
        <f>IF(OR($B128="", $C128=""), "", SUMIF('Time Entries'!$S$12:$S$1011, _xlfn.CONCAT(N$10, " - ", $Y128), 'Time Entries'!$D$12:$D$1011)+SUMIF('Time Entries'!$T$12:$T$1011, _xlfn.CONCAT(N$10, " - ", $Y128), 'Time Entries'!$F$12:$F$1011)+SUMIF('Time Entries'!$U$12:$U$1011, _xlfn.CONCAT(N$10, " - ", $Y128), 'Time Entries'!$H$12:$H$1011)+SUMIF('Time Entries'!$V$12:$V$1011, _xlfn.CONCAT(N$10, " - ", $Y128), 'Time Entries'!$J$12:$J$1011))</f>
        <v/>
      </c>
      <c r="O128" s="22" t="str">
        <f>IF(OR($B128="", $C128=""), "", SUMIF('Time Entries'!$S$12:$S$1011, _xlfn.CONCAT(O$10, " - ", $Y128), 'Time Entries'!$D$12:$D$1011)+SUMIF('Time Entries'!$T$12:$T$1011, _xlfn.CONCAT(O$10, " - ", $Y128), 'Time Entries'!$F$12:$F$1011)+SUMIF('Time Entries'!$U$12:$U$1011, _xlfn.CONCAT(O$10, " - ", $Y128), 'Time Entries'!$H$12:$H$1011)+SUMIF('Time Entries'!$V$12:$V$1011, _xlfn.CONCAT(O$10, " - ", $Y128), 'Time Entries'!$J$12:$J$1011))</f>
        <v/>
      </c>
      <c r="P128" s="22" t="str">
        <f>IF(OR($B128="", $C128=""), "", SUMIF('Time Entries'!$S$12:$S$1011, _xlfn.CONCAT(P$10, " - ", $Y128), 'Time Entries'!$D$12:$D$1011)+SUMIF('Time Entries'!$T$12:$T$1011, _xlfn.CONCAT(P$10, " - ", $Y128), 'Time Entries'!$F$12:$F$1011)+SUMIF('Time Entries'!$U$12:$U$1011, _xlfn.CONCAT(P$10, " - ", $Y128), 'Time Entries'!$H$12:$H$1011)+SUMIF('Time Entries'!$V$12:$V$1011, _xlfn.CONCAT(P$10, " - ", $Y128), 'Time Entries'!$J$12:$J$1011))</f>
        <v/>
      </c>
      <c r="Q128" s="22" t="str">
        <f>IF(OR($B128="", $C128=""), "", SUMIF('Time Entries'!$S$12:$S$1011, _xlfn.CONCAT(Q$10, " - ", $Y128), 'Time Entries'!$D$12:$D$1011)+SUMIF('Time Entries'!$T$12:$T$1011, _xlfn.CONCAT(Q$10, " - ", $Y128), 'Time Entries'!$F$12:$F$1011)+SUMIF('Time Entries'!$U$12:$U$1011, _xlfn.CONCAT(Q$10, " - ", $Y128), 'Time Entries'!$H$12:$H$1011)+SUMIF('Time Entries'!$V$12:$V$1011, _xlfn.CONCAT(Q$10, " - ", $Y128), 'Time Entries'!$J$12:$J$1011))</f>
        <v/>
      </c>
      <c r="R128" s="22" t="str">
        <f>IF(OR($B128="", $C128=""), "", SUMIF('Time Entries'!$S$12:$S$1011, _xlfn.CONCAT(R$10, " - ", $Y128), 'Time Entries'!$D$12:$D$1011)+SUMIF('Time Entries'!$T$12:$T$1011, _xlfn.CONCAT(R$10, " - ", $Y128), 'Time Entries'!$F$12:$F$1011)+SUMIF('Time Entries'!$U$12:$U$1011, _xlfn.CONCAT(R$10, " - ", $Y128), 'Time Entries'!$H$12:$H$1011)+SUMIF('Time Entries'!$V$12:$V$1011, _xlfn.CONCAT(R$10, " - ", $Y128), 'Time Entries'!$J$12:$J$1011))</f>
        <v/>
      </c>
      <c r="S128" s="22" t="str">
        <f>IF(OR($B128="", $C128=""), "", SUMIF('Time Entries'!$S$12:$S$1011, _xlfn.CONCAT(S$10, " - ", $Y128), 'Time Entries'!$D$12:$D$1011)+SUMIF('Time Entries'!$T$12:$T$1011, _xlfn.CONCAT(S$10, " - ", $Y128), 'Time Entries'!$F$12:$F$1011)+SUMIF('Time Entries'!$U$12:$U$1011, _xlfn.CONCAT(S$10, " - ", $Y128), 'Time Entries'!$H$12:$H$1011)+SUMIF('Time Entries'!$V$12:$V$1011, _xlfn.CONCAT(S$10, " - ", $Y128), 'Time Entries'!$J$12:$J$1011))</f>
        <v/>
      </c>
      <c r="T128" s="24" t="str">
        <f>IF(OR($B128="", $C128=""), "", SUMIF('Time Entries'!$S$12:$S$1011, _xlfn.CONCAT(T$10, " - ", $Y128), 'Time Entries'!$D$12:$D$1011)+SUMIF('Time Entries'!$T$12:$T$1011, _xlfn.CONCAT(T$10, " - ", $Y128), 'Time Entries'!$F$12:$F$1011)+SUMIF('Time Entries'!$U$12:$U$1011, _xlfn.CONCAT(T$10, " - ", $Y128), 'Time Entries'!$H$12:$H$1011)+SUMIF('Time Entries'!$V$12:$V$1011, _xlfn.CONCAT(T$10, " - ", $Y128), 'Time Entries'!$J$12:$J$1011))</f>
        <v/>
      </c>
      <c r="U128" s="48"/>
      <c r="W128" s="17" t="str">
        <f t="shared" si="11"/>
        <v/>
      </c>
      <c r="Y128" s="17" t="str">
        <f t="shared" si="12"/>
        <v/>
      </c>
      <c r="AD128" s="17" t="str">
        <f t="shared" si="13"/>
        <v/>
      </c>
      <c r="AF128" s="17" t="str">
        <f t="shared" si="14"/>
        <v/>
      </c>
      <c r="AH128" s="17" t="str">
        <f>IF($B128="", "", IF(COUNTIF($B$12:$B128, $B128)&gt;1, "", $B128))</f>
        <v/>
      </c>
      <c r="AI128" s="17" t="str">
        <f>IF($AH128="", "", COUNTIF($AH$12:$AH$261, "&lt;"&amp;$AH128)+1+COUNTIF($AH$12:$AH128, $AH128)-1-$AH$10)</f>
        <v/>
      </c>
      <c r="AK128" s="17" t="str">
        <f t="shared" si="15"/>
        <v/>
      </c>
      <c r="AL128" s="17" t="str">
        <f>IF($AK128="", "", COUNTIF($AK$12:$AK$261, "&lt;"&amp;$AK128)+1+COUNTIF($AK$12:$AK128, $AK128)-1-$AK$10)</f>
        <v/>
      </c>
    </row>
    <row r="129" spans="1:38" x14ac:dyDescent="0.25">
      <c r="A129" s="48"/>
      <c r="B129" s="57"/>
      <c r="C129" s="58"/>
      <c r="D129" s="59"/>
      <c r="E129" s="48"/>
      <c r="F129" s="27" t="str">
        <f t="shared" si="9"/>
        <v/>
      </c>
      <c r="G129" s="27" t="str">
        <f t="shared" si="10"/>
        <v/>
      </c>
      <c r="H129" s="48"/>
      <c r="I129" s="31" t="str">
        <f>IF(OR($B129="", $C129=""), "", SUMIF('Time Entries'!$S$12:$S$1011, _xlfn.CONCAT(I$10, " - ", $Y129), 'Time Entries'!$D$12:$D$1011)+SUMIF('Time Entries'!$T$12:$T$1011, _xlfn.CONCAT(I$10, " - ", $Y129), 'Time Entries'!$F$12:$F$1011)+SUMIF('Time Entries'!$U$12:$U$1011, _xlfn.CONCAT(I$10, " - ", $Y129), 'Time Entries'!$H$12:$H$1011)+SUMIF('Time Entries'!$V$12:$V$1011, _xlfn.CONCAT(I$10, " - ", $Y129), 'Time Entries'!$J$12:$J$1011))</f>
        <v/>
      </c>
      <c r="J129" s="22" t="str">
        <f>IF(OR($B129="", $C129=""), "", SUMIF('Time Entries'!$S$12:$S$1011, _xlfn.CONCAT(J$10, " - ", $Y129), 'Time Entries'!$D$12:$D$1011)+SUMIF('Time Entries'!$T$12:$T$1011, _xlfn.CONCAT(J$10, " - ", $Y129), 'Time Entries'!$F$12:$F$1011)+SUMIF('Time Entries'!$U$12:$U$1011, _xlfn.CONCAT(J$10, " - ", $Y129), 'Time Entries'!$H$12:$H$1011)+SUMIF('Time Entries'!$V$12:$V$1011, _xlfn.CONCAT(J$10, " - ", $Y129), 'Time Entries'!$J$12:$J$1011))</f>
        <v/>
      </c>
      <c r="K129" s="22" t="str">
        <f>IF(OR($B129="", $C129=""), "", SUMIF('Time Entries'!$S$12:$S$1011, _xlfn.CONCAT(K$10, " - ", $Y129), 'Time Entries'!$D$12:$D$1011)+SUMIF('Time Entries'!$T$12:$T$1011, _xlfn.CONCAT(K$10, " - ", $Y129), 'Time Entries'!$F$12:$F$1011)+SUMIF('Time Entries'!$U$12:$U$1011, _xlfn.CONCAT(K$10, " - ", $Y129), 'Time Entries'!$H$12:$H$1011)+SUMIF('Time Entries'!$V$12:$V$1011, _xlfn.CONCAT(K$10, " - ", $Y129), 'Time Entries'!$J$12:$J$1011))</f>
        <v/>
      </c>
      <c r="L129" s="22" t="str">
        <f>IF(OR($B129="", $C129=""), "", SUMIF('Time Entries'!$S$12:$S$1011, _xlfn.CONCAT(L$10, " - ", $Y129), 'Time Entries'!$D$12:$D$1011)+SUMIF('Time Entries'!$T$12:$T$1011, _xlfn.CONCAT(L$10, " - ", $Y129), 'Time Entries'!$F$12:$F$1011)+SUMIF('Time Entries'!$U$12:$U$1011, _xlfn.CONCAT(L$10, " - ", $Y129), 'Time Entries'!$H$12:$H$1011)+SUMIF('Time Entries'!$V$12:$V$1011, _xlfn.CONCAT(L$10, " - ", $Y129), 'Time Entries'!$J$12:$J$1011))</f>
        <v/>
      </c>
      <c r="M129" s="22" t="str">
        <f>IF(OR($B129="", $C129=""), "", SUMIF('Time Entries'!$S$12:$S$1011, _xlfn.CONCAT(M$10, " - ", $Y129), 'Time Entries'!$D$12:$D$1011)+SUMIF('Time Entries'!$T$12:$T$1011, _xlfn.CONCAT(M$10, " - ", $Y129), 'Time Entries'!$F$12:$F$1011)+SUMIF('Time Entries'!$U$12:$U$1011, _xlfn.CONCAT(M$10, " - ", $Y129), 'Time Entries'!$H$12:$H$1011)+SUMIF('Time Entries'!$V$12:$V$1011, _xlfn.CONCAT(M$10, " - ", $Y129), 'Time Entries'!$J$12:$J$1011))</f>
        <v/>
      </c>
      <c r="N129" s="22" t="str">
        <f>IF(OR($B129="", $C129=""), "", SUMIF('Time Entries'!$S$12:$S$1011, _xlfn.CONCAT(N$10, " - ", $Y129), 'Time Entries'!$D$12:$D$1011)+SUMIF('Time Entries'!$T$12:$T$1011, _xlfn.CONCAT(N$10, " - ", $Y129), 'Time Entries'!$F$12:$F$1011)+SUMIF('Time Entries'!$U$12:$U$1011, _xlfn.CONCAT(N$10, " - ", $Y129), 'Time Entries'!$H$12:$H$1011)+SUMIF('Time Entries'!$V$12:$V$1011, _xlfn.CONCAT(N$10, " - ", $Y129), 'Time Entries'!$J$12:$J$1011))</f>
        <v/>
      </c>
      <c r="O129" s="22" t="str">
        <f>IF(OR($B129="", $C129=""), "", SUMIF('Time Entries'!$S$12:$S$1011, _xlfn.CONCAT(O$10, " - ", $Y129), 'Time Entries'!$D$12:$D$1011)+SUMIF('Time Entries'!$T$12:$T$1011, _xlfn.CONCAT(O$10, " - ", $Y129), 'Time Entries'!$F$12:$F$1011)+SUMIF('Time Entries'!$U$12:$U$1011, _xlfn.CONCAT(O$10, " - ", $Y129), 'Time Entries'!$H$12:$H$1011)+SUMIF('Time Entries'!$V$12:$V$1011, _xlfn.CONCAT(O$10, " - ", $Y129), 'Time Entries'!$J$12:$J$1011))</f>
        <v/>
      </c>
      <c r="P129" s="22" t="str">
        <f>IF(OR($B129="", $C129=""), "", SUMIF('Time Entries'!$S$12:$S$1011, _xlfn.CONCAT(P$10, " - ", $Y129), 'Time Entries'!$D$12:$D$1011)+SUMIF('Time Entries'!$T$12:$T$1011, _xlfn.CONCAT(P$10, " - ", $Y129), 'Time Entries'!$F$12:$F$1011)+SUMIF('Time Entries'!$U$12:$U$1011, _xlfn.CONCAT(P$10, " - ", $Y129), 'Time Entries'!$H$12:$H$1011)+SUMIF('Time Entries'!$V$12:$V$1011, _xlfn.CONCAT(P$10, " - ", $Y129), 'Time Entries'!$J$12:$J$1011))</f>
        <v/>
      </c>
      <c r="Q129" s="22" t="str">
        <f>IF(OR($B129="", $C129=""), "", SUMIF('Time Entries'!$S$12:$S$1011, _xlfn.CONCAT(Q$10, " - ", $Y129), 'Time Entries'!$D$12:$D$1011)+SUMIF('Time Entries'!$T$12:$T$1011, _xlfn.CONCAT(Q$10, " - ", $Y129), 'Time Entries'!$F$12:$F$1011)+SUMIF('Time Entries'!$U$12:$U$1011, _xlfn.CONCAT(Q$10, " - ", $Y129), 'Time Entries'!$H$12:$H$1011)+SUMIF('Time Entries'!$V$12:$V$1011, _xlfn.CONCAT(Q$10, " - ", $Y129), 'Time Entries'!$J$12:$J$1011))</f>
        <v/>
      </c>
      <c r="R129" s="22" t="str">
        <f>IF(OR($B129="", $C129=""), "", SUMIF('Time Entries'!$S$12:$S$1011, _xlfn.CONCAT(R$10, " - ", $Y129), 'Time Entries'!$D$12:$D$1011)+SUMIF('Time Entries'!$T$12:$T$1011, _xlfn.CONCAT(R$10, " - ", $Y129), 'Time Entries'!$F$12:$F$1011)+SUMIF('Time Entries'!$U$12:$U$1011, _xlfn.CONCAT(R$10, " - ", $Y129), 'Time Entries'!$H$12:$H$1011)+SUMIF('Time Entries'!$V$12:$V$1011, _xlfn.CONCAT(R$10, " - ", $Y129), 'Time Entries'!$J$12:$J$1011))</f>
        <v/>
      </c>
      <c r="S129" s="22" t="str">
        <f>IF(OR($B129="", $C129=""), "", SUMIF('Time Entries'!$S$12:$S$1011, _xlfn.CONCAT(S$10, " - ", $Y129), 'Time Entries'!$D$12:$D$1011)+SUMIF('Time Entries'!$T$12:$T$1011, _xlfn.CONCAT(S$10, " - ", $Y129), 'Time Entries'!$F$12:$F$1011)+SUMIF('Time Entries'!$U$12:$U$1011, _xlfn.CONCAT(S$10, " - ", $Y129), 'Time Entries'!$H$12:$H$1011)+SUMIF('Time Entries'!$V$12:$V$1011, _xlfn.CONCAT(S$10, " - ", $Y129), 'Time Entries'!$J$12:$J$1011))</f>
        <v/>
      </c>
      <c r="T129" s="24" t="str">
        <f>IF(OR($B129="", $C129=""), "", SUMIF('Time Entries'!$S$12:$S$1011, _xlfn.CONCAT(T$10, " - ", $Y129), 'Time Entries'!$D$12:$D$1011)+SUMIF('Time Entries'!$T$12:$T$1011, _xlfn.CONCAT(T$10, " - ", $Y129), 'Time Entries'!$F$12:$F$1011)+SUMIF('Time Entries'!$U$12:$U$1011, _xlfn.CONCAT(T$10, " - ", $Y129), 'Time Entries'!$H$12:$H$1011)+SUMIF('Time Entries'!$V$12:$V$1011, _xlfn.CONCAT(T$10, " - ", $Y129), 'Time Entries'!$J$12:$J$1011))</f>
        <v/>
      </c>
      <c r="U129" s="48"/>
      <c r="W129" s="17" t="str">
        <f t="shared" si="11"/>
        <v/>
      </c>
      <c r="Y129" s="17" t="str">
        <f t="shared" si="12"/>
        <v/>
      </c>
      <c r="AD129" s="17" t="str">
        <f t="shared" si="13"/>
        <v/>
      </c>
      <c r="AF129" s="17" t="str">
        <f t="shared" si="14"/>
        <v/>
      </c>
      <c r="AH129" s="17" t="str">
        <f>IF($B129="", "", IF(COUNTIF($B$12:$B129, $B129)&gt;1, "", $B129))</f>
        <v/>
      </c>
      <c r="AI129" s="17" t="str">
        <f>IF($AH129="", "", COUNTIF($AH$12:$AH$261, "&lt;"&amp;$AH129)+1+COUNTIF($AH$12:$AH129, $AH129)-1-$AH$10)</f>
        <v/>
      </c>
      <c r="AK129" s="17" t="str">
        <f t="shared" si="15"/>
        <v/>
      </c>
      <c r="AL129" s="17" t="str">
        <f>IF($AK129="", "", COUNTIF($AK$12:$AK$261, "&lt;"&amp;$AK129)+1+COUNTIF($AK$12:$AK129, $AK129)-1-$AK$10)</f>
        <v/>
      </c>
    </row>
    <row r="130" spans="1:38" x14ac:dyDescent="0.25">
      <c r="A130" s="48"/>
      <c r="B130" s="57"/>
      <c r="C130" s="58"/>
      <c r="D130" s="59"/>
      <c r="E130" s="48"/>
      <c r="F130" s="27" t="str">
        <f t="shared" si="9"/>
        <v/>
      </c>
      <c r="G130" s="27" t="str">
        <f t="shared" si="10"/>
        <v/>
      </c>
      <c r="H130" s="48"/>
      <c r="I130" s="31" t="str">
        <f>IF(OR($B130="", $C130=""), "", SUMIF('Time Entries'!$S$12:$S$1011, _xlfn.CONCAT(I$10, " - ", $Y130), 'Time Entries'!$D$12:$D$1011)+SUMIF('Time Entries'!$T$12:$T$1011, _xlfn.CONCAT(I$10, " - ", $Y130), 'Time Entries'!$F$12:$F$1011)+SUMIF('Time Entries'!$U$12:$U$1011, _xlfn.CONCAT(I$10, " - ", $Y130), 'Time Entries'!$H$12:$H$1011)+SUMIF('Time Entries'!$V$12:$V$1011, _xlfn.CONCAT(I$10, " - ", $Y130), 'Time Entries'!$J$12:$J$1011))</f>
        <v/>
      </c>
      <c r="J130" s="22" t="str">
        <f>IF(OR($B130="", $C130=""), "", SUMIF('Time Entries'!$S$12:$S$1011, _xlfn.CONCAT(J$10, " - ", $Y130), 'Time Entries'!$D$12:$D$1011)+SUMIF('Time Entries'!$T$12:$T$1011, _xlfn.CONCAT(J$10, " - ", $Y130), 'Time Entries'!$F$12:$F$1011)+SUMIF('Time Entries'!$U$12:$U$1011, _xlfn.CONCAT(J$10, " - ", $Y130), 'Time Entries'!$H$12:$H$1011)+SUMIF('Time Entries'!$V$12:$V$1011, _xlfn.CONCAT(J$10, " - ", $Y130), 'Time Entries'!$J$12:$J$1011))</f>
        <v/>
      </c>
      <c r="K130" s="22" t="str">
        <f>IF(OR($B130="", $C130=""), "", SUMIF('Time Entries'!$S$12:$S$1011, _xlfn.CONCAT(K$10, " - ", $Y130), 'Time Entries'!$D$12:$D$1011)+SUMIF('Time Entries'!$T$12:$T$1011, _xlfn.CONCAT(K$10, " - ", $Y130), 'Time Entries'!$F$12:$F$1011)+SUMIF('Time Entries'!$U$12:$U$1011, _xlfn.CONCAT(K$10, " - ", $Y130), 'Time Entries'!$H$12:$H$1011)+SUMIF('Time Entries'!$V$12:$V$1011, _xlfn.CONCAT(K$10, " - ", $Y130), 'Time Entries'!$J$12:$J$1011))</f>
        <v/>
      </c>
      <c r="L130" s="22" t="str">
        <f>IF(OR($B130="", $C130=""), "", SUMIF('Time Entries'!$S$12:$S$1011, _xlfn.CONCAT(L$10, " - ", $Y130), 'Time Entries'!$D$12:$D$1011)+SUMIF('Time Entries'!$T$12:$T$1011, _xlfn.CONCAT(L$10, " - ", $Y130), 'Time Entries'!$F$12:$F$1011)+SUMIF('Time Entries'!$U$12:$U$1011, _xlfn.CONCAT(L$10, " - ", $Y130), 'Time Entries'!$H$12:$H$1011)+SUMIF('Time Entries'!$V$12:$V$1011, _xlfn.CONCAT(L$10, " - ", $Y130), 'Time Entries'!$J$12:$J$1011))</f>
        <v/>
      </c>
      <c r="M130" s="22" t="str">
        <f>IF(OR($B130="", $C130=""), "", SUMIF('Time Entries'!$S$12:$S$1011, _xlfn.CONCAT(M$10, " - ", $Y130), 'Time Entries'!$D$12:$D$1011)+SUMIF('Time Entries'!$T$12:$T$1011, _xlfn.CONCAT(M$10, " - ", $Y130), 'Time Entries'!$F$12:$F$1011)+SUMIF('Time Entries'!$U$12:$U$1011, _xlfn.CONCAT(M$10, " - ", $Y130), 'Time Entries'!$H$12:$H$1011)+SUMIF('Time Entries'!$V$12:$V$1011, _xlfn.CONCAT(M$10, " - ", $Y130), 'Time Entries'!$J$12:$J$1011))</f>
        <v/>
      </c>
      <c r="N130" s="22" t="str">
        <f>IF(OR($B130="", $C130=""), "", SUMIF('Time Entries'!$S$12:$S$1011, _xlfn.CONCAT(N$10, " - ", $Y130), 'Time Entries'!$D$12:$D$1011)+SUMIF('Time Entries'!$T$12:$T$1011, _xlfn.CONCAT(N$10, " - ", $Y130), 'Time Entries'!$F$12:$F$1011)+SUMIF('Time Entries'!$U$12:$U$1011, _xlfn.CONCAT(N$10, " - ", $Y130), 'Time Entries'!$H$12:$H$1011)+SUMIF('Time Entries'!$V$12:$V$1011, _xlfn.CONCAT(N$10, " - ", $Y130), 'Time Entries'!$J$12:$J$1011))</f>
        <v/>
      </c>
      <c r="O130" s="22" t="str">
        <f>IF(OR($B130="", $C130=""), "", SUMIF('Time Entries'!$S$12:$S$1011, _xlfn.CONCAT(O$10, " - ", $Y130), 'Time Entries'!$D$12:$D$1011)+SUMIF('Time Entries'!$T$12:$T$1011, _xlfn.CONCAT(O$10, " - ", $Y130), 'Time Entries'!$F$12:$F$1011)+SUMIF('Time Entries'!$U$12:$U$1011, _xlfn.CONCAT(O$10, " - ", $Y130), 'Time Entries'!$H$12:$H$1011)+SUMIF('Time Entries'!$V$12:$V$1011, _xlfn.CONCAT(O$10, " - ", $Y130), 'Time Entries'!$J$12:$J$1011))</f>
        <v/>
      </c>
      <c r="P130" s="22" t="str">
        <f>IF(OR($B130="", $C130=""), "", SUMIF('Time Entries'!$S$12:$S$1011, _xlfn.CONCAT(P$10, " - ", $Y130), 'Time Entries'!$D$12:$D$1011)+SUMIF('Time Entries'!$T$12:$T$1011, _xlfn.CONCAT(P$10, " - ", $Y130), 'Time Entries'!$F$12:$F$1011)+SUMIF('Time Entries'!$U$12:$U$1011, _xlfn.CONCAT(P$10, " - ", $Y130), 'Time Entries'!$H$12:$H$1011)+SUMIF('Time Entries'!$V$12:$V$1011, _xlfn.CONCAT(P$10, " - ", $Y130), 'Time Entries'!$J$12:$J$1011))</f>
        <v/>
      </c>
      <c r="Q130" s="22" t="str">
        <f>IF(OR($B130="", $C130=""), "", SUMIF('Time Entries'!$S$12:$S$1011, _xlfn.CONCAT(Q$10, " - ", $Y130), 'Time Entries'!$D$12:$D$1011)+SUMIF('Time Entries'!$T$12:$T$1011, _xlfn.CONCAT(Q$10, " - ", $Y130), 'Time Entries'!$F$12:$F$1011)+SUMIF('Time Entries'!$U$12:$U$1011, _xlfn.CONCAT(Q$10, " - ", $Y130), 'Time Entries'!$H$12:$H$1011)+SUMIF('Time Entries'!$V$12:$V$1011, _xlfn.CONCAT(Q$10, " - ", $Y130), 'Time Entries'!$J$12:$J$1011))</f>
        <v/>
      </c>
      <c r="R130" s="22" t="str">
        <f>IF(OR($B130="", $C130=""), "", SUMIF('Time Entries'!$S$12:$S$1011, _xlfn.CONCAT(R$10, " - ", $Y130), 'Time Entries'!$D$12:$D$1011)+SUMIF('Time Entries'!$T$12:$T$1011, _xlfn.CONCAT(R$10, " - ", $Y130), 'Time Entries'!$F$12:$F$1011)+SUMIF('Time Entries'!$U$12:$U$1011, _xlfn.CONCAT(R$10, " - ", $Y130), 'Time Entries'!$H$12:$H$1011)+SUMIF('Time Entries'!$V$12:$V$1011, _xlfn.CONCAT(R$10, " - ", $Y130), 'Time Entries'!$J$12:$J$1011))</f>
        <v/>
      </c>
      <c r="S130" s="22" t="str">
        <f>IF(OR($B130="", $C130=""), "", SUMIF('Time Entries'!$S$12:$S$1011, _xlfn.CONCAT(S$10, " - ", $Y130), 'Time Entries'!$D$12:$D$1011)+SUMIF('Time Entries'!$T$12:$T$1011, _xlfn.CONCAT(S$10, " - ", $Y130), 'Time Entries'!$F$12:$F$1011)+SUMIF('Time Entries'!$U$12:$U$1011, _xlfn.CONCAT(S$10, " - ", $Y130), 'Time Entries'!$H$12:$H$1011)+SUMIF('Time Entries'!$V$12:$V$1011, _xlfn.CONCAT(S$10, " - ", $Y130), 'Time Entries'!$J$12:$J$1011))</f>
        <v/>
      </c>
      <c r="T130" s="24" t="str">
        <f>IF(OR($B130="", $C130=""), "", SUMIF('Time Entries'!$S$12:$S$1011, _xlfn.CONCAT(T$10, " - ", $Y130), 'Time Entries'!$D$12:$D$1011)+SUMIF('Time Entries'!$T$12:$T$1011, _xlfn.CONCAT(T$10, " - ", $Y130), 'Time Entries'!$F$12:$F$1011)+SUMIF('Time Entries'!$U$12:$U$1011, _xlfn.CONCAT(T$10, " - ", $Y130), 'Time Entries'!$H$12:$H$1011)+SUMIF('Time Entries'!$V$12:$V$1011, _xlfn.CONCAT(T$10, " - ", $Y130), 'Time Entries'!$J$12:$J$1011))</f>
        <v/>
      </c>
      <c r="U130" s="48"/>
      <c r="W130" s="17" t="str">
        <f t="shared" si="11"/>
        <v/>
      </c>
      <c r="Y130" s="17" t="str">
        <f t="shared" si="12"/>
        <v/>
      </c>
      <c r="AD130" s="17" t="str">
        <f t="shared" si="13"/>
        <v/>
      </c>
      <c r="AF130" s="17" t="str">
        <f t="shared" si="14"/>
        <v/>
      </c>
      <c r="AH130" s="17" t="str">
        <f>IF($B130="", "", IF(COUNTIF($B$12:$B130, $B130)&gt;1, "", $B130))</f>
        <v/>
      </c>
      <c r="AI130" s="17" t="str">
        <f>IF($AH130="", "", COUNTIF($AH$12:$AH$261, "&lt;"&amp;$AH130)+1+COUNTIF($AH$12:$AH130, $AH130)-1-$AH$10)</f>
        <v/>
      </c>
      <c r="AK130" s="17" t="str">
        <f t="shared" si="15"/>
        <v/>
      </c>
      <c r="AL130" s="17" t="str">
        <f>IF($AK130="", "", COUNTIF($AK$12:$AK$261, "&lt;"&amp;$AK130)+1+COUNTIF($AK$12:$AK130, $AK130)-1-$AK$10)</f>
        <v/>
      </c>
    </row>
    <row r="131" spans="1:38" x14ac:dyDescent="0.25">
      <c r="A131" s="48"/>
      <c r="B131" s="57"/>
      <c r="C131" s="58"/>
      <c r="D131" s="59"/>
      <c r="E131" s="48"/>
      <c r="F131" s="27" t="str">
        <f t="shared" si="9"/>
        <v/>
      </c>
      <c r="G131" s="27" t="str">
        <f t="shared" si="10"/>
        <v/>
      </c>
      <c r="H131" s="48"/>
      <c r="I131" s="31" t="str">
        <f>IF(OR($B131="", $C131=""), "", SUMIF('Time Entries'!$S$12:$S$1011, _xlfn.CONCAT(I$10, " - ", $Y131), 'Time Entries'!$D$12:$D$1011)+SUMIF('Time Entries'!$T$12:$T$1011, _xlfn.CONCAT(I$10, " - ", $Y131), 'Time Entries'!$F$12:$F$1011)+SUMIF('Time Entries'!$U$12:$U$1011, _xlfn.CONCAT(I$10, " - ", $Y131), 'Time Entries'!$H$12:$H$1011)+SUMIF('Time Entries'!$V$12:$V$1011, _xlfn.CONCAT(I$10, " - ", $Y131), 'Time Entries'!$J$12:$J$1011))</f>
        <v/>
      </c>
      <c r="J131" s="22" t="str">
        <f>IF(OR($B131="", $C131=""), "", SUMIF('Time Entries'!$S$12:$S$1011, _xlfn.CONCAT(J$10, " - ", $Y131), 'Time Entries'!$D$12:$D$1011)+SUMIF('Time Entries'!$T$12:$T$1011, _xlfn.CONCAT(J$10, " - ", $Y131), 'Time Entries'!$F$12:$F$1011)+SUMIF('Time Entries'!$U$12:$U$1011, _xlfn.CONCAT(J$10, " - ", $Y131), 'Time Entries'!$H$12:$H$1011)+SUMIF('Time Entries'!$V$12:$V$1011, _xlfn.CONCAT(J$10, " - ", $Y131), 'Time Entries'!$J$12:$J$1011))</f>
        <v/>
      </c>
      <c r="K131" s="22" t="str">
        <f>IF(OR($B131="", $C131=""), "", SUMIF('Time Entries'!$S$12:$S$1011, _xlfn.CONCAT(K$10, " - ", $Y131), 'Time Entries'!$D$12:$D$1011)+SUMIF('Time Entries'!$T$12:$T$1011, _xlfn.CONCAT(K$10, " - ", $Y131), 'Time Entries'!$F$12:$F$1011)+SUMIF('Time Entries'!$U$12:$U$1011, _xlfn.CONCAT(K$10, " - ", $Y131), 'Time Entries'!$H$12:$H$1011)+SUMIF('Time Entries'!$V$12:$V$1011, _xlfn.CONCAT(K$10, " - ", $Y131), 'Time Entries'!$J$12:$J$1011))</f>
        <v/>
      </c>
      <c r="L131" s="22" t="str">
        <f>IF(OR($B131="", $C131=""), "", SUMIF('Time Entries'!$S$12:$S$1011, _xlfn.CONCAT(L$10, " - ", $Y131), 'Time Entries'!$D$12:$D$1011)+SUMIF('Time Entries'!$T$12:$T$1011, _xlfn.CONCAT(L$10, " - ", $Y131), 'Time Entries'!$F$12:$F$1011)+SUMIF('Time Entries'!$U$12:$U$1011, _xlfn.CONCAT(L$10, " - ", $Y131), 'Time Entries'!$H$12:$H$1011)+SUMIF('Time Entries'!$V$12:$V$1011, _xlfn.CONCAT(L$10, " - ", $Y131), 'Time Entries'!$J$12:$J$1011))</f>
        <v/>
      </c>
      <c r="M131" s="22" t="str">
        <f>IF(OR($B131="", $C131=""), "", SUMIF('Time Entries'!$S$12:$S$1011, _xlfn.CONCAT(M$10, " - ", $Y131), 'Time Entries'!$D$12:$D$1011)+SUMIF('Time Entries'!$T$12:$T$1011, _xlfn.CONCAT(M$10, " - ", $Y131), 'Time Entries'!$F$12:$F$1011)+SUMIF('Time Entries'!$U$12:$U$1011, _xlfn.CONCAT(M$10, " - ", $Y131), 'Time Entries'!$H$12:$H$1011)+SUMIF('Time Entries'!$V$12:$V$1011, _xlfn.CONCAT(M$10, " - ", $Y131), 'Time Entries'!$J$12:$J$1011))</f>
        <v/>
      </c>
      <c r="N131" s="22" t="str">
        <f>IF(OR($B131="", $C131=""), "", SUMIF('Time Entries'!$S$12:$S$1011, _xlfn.CONCAT(N$10, " - ", $Y131), 'Time Entries'!$D$12:$D$1011)+SUMIF('Time Entries'!$T$12:$T$1011, _xlfn.CONCAT(N$10, " - ", $Y131), 'Time Entries'!$F$12:$F$1011)+SUMIF('Time Entries'!$U$12:$U$1011, _xlfn.CONCAT(N$10, " - ", $Y131), 'Time Entries'!$H$12:$H$1011)+SUMIF('Time Entries'!$V$12:$V$1011, _xlfn.CONCAT(N$10, " - ", $Y131), 'Time Entries'!$J$12:$J$1011))</f>
        <v/>
      </c>
      <c r="O131" s="22" t="str">
        <f>IF(OR($B131="", $C131=""), "", SUMIF('Time Entries'!$S$12:$S$1011, _xlfn.CONCAT(O$10, " - ", $Y131), 'Time Entries'!$D$12:$D$1011)+SUMIF('Time Entries'!$T$12:$T$1011, _xlfn.CONCAT(O$10, " - ", $Y131), 'Time Entries'!$F$12:$F$1011)+SUMIF('Time Entries'!$U$12:$U$1011, _xlfn.CONCAT(O$10, " - ", $Y131), 'Time Entries'!$H$12:$H$1011)+SUMIF('Time Entries'!$V$12:$V$1011, _xlfn.CONCAT(O$10, " - ", $Y131), 'Time Entries'!$J$12:$J$1011))</f>
        <v/>
      </c>
      <c r="P131" s="22" t="str">
        <f>IF(OR($B131="", $C131=""), "", SUMIF('Time Entries'!$S$12:$S$1011, _xlfn.CONCAT(P$10, " - ", $Y131), 'Time Entries'!$D$12:$D$1011)+SUMIF('Time Entries'!$T$12:$T$1011, _xlfn.CONCAT(P$10, " - ", $Y131), 'Time Entries'!$F$12:$F$1011)+SUMIF('Time Entries'!$U$12:$U$1011, _xlfn.CONCAT(P$10, " - ", $Y131), 'Time Entries'!$H$12:$H$1011)+SUMIF('Time Entries'!$V$12:$V$1011, _xlfn.CONCAT(P$10, " - ", $Y131), 'Time Entries'!$J$12:$J$1011))</f>
        <v/>
      </c>
      <c r="Q131" s="22" t="str">
        <f>IF(OR($B131="", $C131=""), "", SUMIF('Time Entries'!$S$12:$S$1011, _xlfn.CONCAT(Q$10, " - ", $Y131), 'Time Entries'!$D$12:$D$1011)+SUMIF('Time Entries'!$T$12:$T$1011, _xlfn.CONCAT(Q$10, " - ", $Y131), 'Time Entries'!$F$12:$F$1011)+SUMIF('Time Entries'!$U$12:$U$1011, _xlfn.CONCAT(Q$10, " - ", $Y131), 'Time Entries'!$H$12:$H$1011)+SUMIF('Time Entries'!$V$12:$V$1011, _xlfn.CONCAT(Q$10, " - ", $Y131), 'Time Entries'!$J$12:$J$1011))</f>
        <v/>
      </c>
      <c r="R131" s="22" t="str">
        <f>IF(OR($B131="", $C131=""), "", SUMIF('Time Entries'!$S$12:$S$1011, _xlfn.CONCAT(R$10, " - ", $Y131), 'Time Entries'!$D$12:$D$1011)+SUMIF('Time Entries'!$T$12:$T$1011, _xlfn.CONCAT(R$10, " - ", $Y131), 'Time Entries'!$F$12:$F$1011)+SUMIF('Time Entries'!$U$12:$U$1011, _xlfn.CONCAT(R$10, " - ", $Y131), 'Time Entries'!$H$12:$H$1011)+SUMIF('Time Entries'!$V$12:$V$1011, _xlfn.CONCAT(R$10, " - ", $Y131), 'Time Entries'!$J$12:$J$1011))</f>
        <v/>
      </c>
      <c r="S131" s="22" t="str">
        <f>IF(OR($B131="", $C131=""), "", SUMIF('Time Entries'!$S$12:$S$1011, _xlfn.CONCAT(S$10, " - ", $Y131), 'Time Entries'!$D$12:$D$1011)+SUMIF('Time Entries'!$T$12:$T$1011, _xlfn.CONCAT(S$10, " - ", $Y131), 'Time Entries'!$F$12:$F$1011)+SUMIF('Time Entries'!$U$12:$U$1011, _xlfn.CONCAT(S$10, " - ", $Y131), 'Time Entries'!$H$12:$H$1011)+SUMIF('Time Entries'!$V$12:$V$1011, _xlfn.CONCAT(S$10, " - ", $Y131), 'Time Entries'!$J$12:$J$1011))</f>
        <v/>
      </c>
      <c r="T131" s="24" t="str">
        <f>IF(OR($B131="", $C131=""), "", SUMIF('Time Entries'!$S$12:$S$1011, _xlfn.CONCAT(T$10, " - ", $Y131), 'Time Entries'!$D$12:$D$1011)+SUMIF('Time Entries'!$T$12:$T$1011, _xlfn.CONCAT(T$10, " - ", $Y131), 'Time Entries'!$F$12:$F$1011)+SUMIF('Time Entries'!$U$12:$U$1011, _xlfn.CONCAT(T$10, " - ", $Y131), 'Time Entries'!$H$12:$H$1011)+SUMIF('Time Entries'!$V$12:$V$1011, _xlfn.CONCAT(T$10, " - ", $Y131), 'Time Entries'!$J$12:$J$1011))</f>
        <v/>
      </c>
      <c r="U131" s="48"/>
      <c r="W131" s="17" t="str">
        <f t="shared" si="11"/>
        <v/>
      </c>
      <c r="Y131" s="17" t="str">
        <f t="shared" si="12"/>
        <v/>
      </c>
      <c r="AD131" s="17" t="str">
        <f t="shared" si="13"/>
        <v/>
      </c>
      <c r="AF131" s="17" t="str">
        <f t="shared" si="14"/>
        <v/>
      </c>
      <c r="AH131" s="17" t="str">
        <f>IF($B131="", "", IF(COUNTIF($B$12:$B131, $B131)&gt;1, "", $B131))</f>
        <v/>
      </c>
      <c r="AI131" s="17" t="str">
        <f>IF($AH131="", "", COUNTIF($AH$12:$AH$261, "&lt;"&amp;$AH131)+1+COUNTIF($AH$12:$AH131, $AH131)-1-$AH$10)</f>
        <v/>
      </c>
      <c r="AK131" s="17" t="str">
        <f t="shared" si="15"/>
        <v/>
      </c>
      <c r="AL131" s="17" t="str">
        <f>IF($AK131="", "", COUNTIF($AK$12:$AK$261, "&lt;"&amp;$AK131)+1+COUNTIF($AK$12:$AK131, $AK131)-1-$AK$10)</f>
        <v/>
      </c>
    </row>
    <row r="132" spans="1:38" x14ac:dyDescent="0.25">
      <c r="A132" s="48"/>
      <c r="B132" s="57"/>
      <c r="C132" s="58"/>
      <c r="D132" s="59"/>
      <c r="E132" s="48"/>
      <c r="F132" s="27" t="str">
        <f t="shared" si="9"/>
        <v/>
      </c>
      <c r="G132" s="27" t="str">
        <f t="shared" si="10"/>
        <v/>
      </c>
      <c r="H132" s="48"/>
      <c r="I132" s="31" t="str">
        <f>IF(OR($B132="", $C132=""), "", SUMIF('Time Entries'!$S$12:$S$1011, _xlfn.CONCAT(I$10, " - ", $Y132), 'Time Entries'!$D$12:$D$1011)+SUMIF('Time Entries'!$T$12:$T$1011, _xlfn.CONCAT(I$10, " - ", $Y132), 'Time Entries'!$F$12:$F$1011)+SUMIF('Time Entries'!$U$12:$U$1011, _xlfn.CONCAT(I$10, " - ", $Y132), 'Time Entries'!$H$12:$H$1011)+SUMIF('Time Entries'!$V$12:$V$1011, _xlfn.CONCAT(I$10, " - ", $Y132), 'Time Entries'!$J$12:$J$1011))</f>
        <v/>
      </c>
      <c r="J132" s="22" t="str">
        <f>IF(OR($B132="", $C132=""), "", SUMIF('Time Entries'!$S$12:$S$1011, _xlfn.CONCAT(J$10, " - ", $Y132), 'Time Entries'!$D$12:$D$1011)+SUMIF('Time Entries'!$T$12:$T$1011, _xlfn.CONCAT(J$10, " - ", $Y132), 'Time Entries'!$F$12:$F$1011)+SUMIF('Time Entries'!$U$12:$U$1011, _xlfn.CONCAT(J$10, " - ", $Y132), 'Time Entries'!$H$12:$H$1011)+SUMIF('Time Entries'!$V$12:$V$1011, _xlfn.CONCAT(J$10, " - ", $Y132), 'Time Entries'!$J$12:$J$1011))</f>
        <v/>
      </c>
      <c r="K132" s="22" t="str">
        <f>IF(OR($B132="", $C132=""), "", SUMIF('Time Entries'!$S$12:$S$1011, _xlfn.CONCAT(K$10, " - ", $Y132), 'Time Entries'!$D$12:$D$1011)+SUMIF('Time Entries'!$T$12:$T$1011, _xlfn.CONCAT(K$10, " - ", $Y132), 'Time Entries'!$F$12:$F$1011)+SUMIF('Time Entries'!$U$12:$U$1011, _xlfn.CONCAT(K$10, " - ", $Y132), 'Time Entries'!$H$12:$H$1011)+SUMIF('Time Entries'!$V$12:$V$1011, _xlfn.CONCAT(K$10, " - ", $Y132), 'Time Entries'!$J$12:$J$1011))</f>
        <v/>
      </c>
      <c r="L132" s="22" t="str">
        <f>IF(OR($B132="", $C132=""), "", SUMIF('Time Entries'!$S$12:$S$1011, _xlfn.CONCAT(L$10, " - ", $Y132), 'Time Entries'!$D$12:$D$1011)+SUMIF('Time Entries'!$T$12:$T$1011, _xlfn.CONCAT(L$10, " - ", $Y132), 'Time Entries'!$F$12:$F$1011)+SUMIF('Time Entries'!$U$12:$U$1011, _xlfn.CONCAT(L$10, " - ", $Y132), 'Time Entries'!$H$12:$H$1011)+SUMIF('Time Entries'!$V$12:$V$1011, _xlfn.CONCAT(L$10, " - ", $Y132), 'Time Entries'!$J$12:$J$1011))</f>
        <v/>
      </c>
      <c r="M132" s="22" t="str">
        <f>IF(OR($B132="", $C132=""), "", SUMIF('Time Entries'!$S$12:$S$1011, _xlfn.CONCAT(M$10, " - ", $Y132), 'Time Entries'!$D$12:$D$1011)+SUMIF('Time Entries'!$T$12:$T$1011, _xlfn.CONCAT(M$10, " - ", $Y132), 'Time Entries'!$F$12:$F$1011)+SUMIF('Time Entries'!$U$12:$U$1011, _xlfn.CONCAT(M$10, " - ", $Y132), 'Time Entries'!$H$12:$H$1011)+SUMIF('Time Entries'!$V$12:$V$1011, _xlfn.CONCAT(M$10, " - ", $Y132), 'Time Entries'!$J$12:$J$1011))</f>
        <v/>
      </c>
      <c r="N132" s="22" t="str">
        <f>IF(OR($B132="", $C132=""), "", SUMIF('Time Entries'!$S$12:$S$1011, _xlfn.CONCAT(N$10, " - ", $Y132), 'Time Entries'!$D$12:$D$1011)+SUMIF('Time Entries'!$T$12:$T$1011, _xlfn.CONCAT(N$10, " - ", $Y132), 'Time Entries'!$F$12:$F$1011)+SUMIF('Time Entries'!$U$12:$U$1011, _xlfn.CONCAT(N$10, " - ", $Y132), 'Time Entries'!$H$12:$H$1011)+SUMIF('Time Entries'!$V$12:$V$1011, _xlfn.CONCAT(N$10, " - ", $Y132), 'Time Entries'!$J$12:$J$1011))</f>
        <v/>
      </c>
      <c r="O132" s="22" t="str">
        <f>IF(OR($B132="", $C132=""), "", SUMIF('Time Entries'!$S$12:$S$1011, _xlfn.CONCAT(O$10, " - ", $Y132), 'Time Entries'!$D$12:$D$1011)+SUMIF('Time Entries'!$T$12:$T$1011, _xlfn.CONCAT(O$10, " - ", $Y132), 'Time Entries'!$F$12:$F$1011)+SUMIF('Time Entries'!$U$12:$U$1011, _xlfn.CONCAT(O$10, " - ", $Y132), 'Time Entries'!$H$12:$H$1011)+SUMIF('Time Entries'!$V$12:$V$1011, _xlfn.CONCAT(O$10, " - ", $Y132), 'Time Entries'!$J$12:$J$1011))</f>
        <v/>
      </c>
      <c r="P132" s="22" t="str">
        <f>IF(OR($B132="", $C132=""), "", SUMIF('Time Entries'!$S$12:$S$1011, _xlfn.CONCAT(P$10, " - ", $Y132), 'Time Entries'!$D$12:$D$1011)+SUMIF('Time Entries'!$T$12:$T$1011, _xlfn.CONCAT(P$10, " - ", $Y132), 'Time Entries'!$F$12:$F$1011)+SUMIF('Time Entries'!$U$12:$U$1011, _xlfn.CONCAT(P$10, " - ", $Y132), 'Time Entries'!$H$12:$H$1011)+SUMIF('Time Entries'!$V$12:$V$1011, _xlfn.CONCAT(P$10, " - ", $Y132), 'Time Entries'!$J$12:$J$1011))</f>
        <v/>
      </c>
      <c r="Q132" s="22" t="str">
        <f>IF(OR($B132="", $C132=""), "", SUMIF('Time Entries'!$S$12:$S$1011, _xlfn.CONCAT(Q$10, " - ", $Y132), 'Time Entries'!$D$12:$D$1011)+SUMIF('Time Entries'!$T$12:$T$1011, _xlfn.CONCAT(Q$10, " - ", $Y132), 'Time Entries'!$F$12:$F$1011)+SUMIF('Time Entries'!$U$12:$U$1011, _xlfn.CONCAT(Q$10, " - ", $Y132), 'Time Entries'!$H$12:$H$1011)+SUMIF('Time Entries'!$V$12:$V$1011, _xlfn.CONCAT(Q$10, " - ", $Y132), 'Time Entries'!$J$12:$J$1011))</f>
        <v/>
      </c>
      <c r="R132" s="22" t="str">
        <f>IF(OR($B132="", $C132=""), "", SUMIF('Time Entries'!$S$12:$S$1011, _xlfn.CONCAT(R$10, " - ", $Y132), 'Time Entries'!$D$12:$D$1011)+SUMIF('Time Entries'!$T$12:$T$1011, _xlfn.CONCAT(R$10, " - ", $Y132), 'Time Entries'!$F$12:$F$1011)+SUMIF('Time Entries'!$U$12:$U$1011, _xlfn.CONCAT(R$10, " - ", $Y132), 'Time Entries'!$H$12:$H$1011)+SUMIF('Time Entries'!$V$12:$V$1011, _xlfn.CONCAT(R$10, " - ", $Y132), 'Time Entries'!$J$12:$J$1011))</f>
        <v/>
      </c>
      <c r="S132" s="22" t="str">
        <f>IF(OR($B132="", $C132=""), "", SUMIF('Time Entries'!$S$12:$S$1011, _xlfn.CONCAT(S$10, " - ", $Y132), 'Time Entries'!$D$12:$D$1011)+SUMIF('Time Entries'!$T$12:$T$1011, _xlfn.CONCAT(S$10, " - ", $Y132), 'Time Entries'!$F$12:$F$1011)+SUMIF('Time Entries'!$U$12:$U$1011, _xlfn.CONCAT(S$10, " - ", $Y132), 'Time Entries'!$H$12:$H$1011)+SUMIF('Time Entries'!$V$12:$V$1011, _xlfn.CONCAT(S$10, " - ", $Y132), 'Time Entries'!$J$12:$J$1011))</f>
        <v/>
      </c>
      <c r="T132" s="24" t="str">
        <f>IF(OR($B132="", $C132=""), "", SUMIF('Time Entries'!$S$12:$S$1011, _xlfn.CONCAT(T$10, " - ", $Y132), 'Time Entries'!$D$12:$D$1011)+SUMIF('Time Entries'!$T$12:$T$1011, _xlfn.CONCAT(T$10, " - ", $Y132), 'Time Entries'!$F$12:$F$1011)+SUMIF('Time Entries'!$U$12:$U$1011, _xlfn.CONCAT(T$10, " - ", $Y132), 'Time Entries'!$H$12:$H$1011)+SUMIF('Time Entries'!$V$12:$V$1011, _xlfn.CONCAT(T$10, " - ", $Y132), 'Time Entries'!$J$12:$J$1011))</f>
        <v/>
      </c>
      <c r="U132" s="48"/>
      <c r="W132" s="17" t="str">
        <f t="shared" si="11"/>
        <v/>
      </c>
      <c r="Y132" s="17" t="str">
        <f t="shared" si="12"/>
        <v/>
      </c>
      <c r="AD132" s="17" t="str">
        <f t="shared" si="13"/>
        <v/>
      </c>
      <c r="AF132" s="17" t="str">
        <f t="shared" si="14"/>
        <v/>
      </c>
      <c r="AH132" s="17" t="str">
        <f>IF($B132="", "", IF(COUNTIF($B$12:$B132, $B132)&gt;1, "", $B132))</f>
        <v/>
      </c>
      <c r="AI132" s="17" t="str">
        <f>IF($AH132="", "", COUNTIF($AH$12:$AH$261, "&lt;"&amp;$AH132)+1+COUNTIF($AH$12:$AH132, $AH132)-1-$AH$10)</f>
        <v/>
      </c>
      <c r="AK132" s="17" t="str">
        <f t="shared" si="15"/>
        <v/>
      </c>
      <c r="AL132" s="17" t="str">
        <f>IF($AK132="", "", COUNTIF($AK$12:$AK$261, "&lt;"&amp;$AK132)+1+COUNTIF($AK$12:$AK132, $AK132)-1-$AK$10)</f>
        <v/>
      </c>
    </row>
    <row r="133" spans="1:38" x14ac:dyDescent="0.25">
      <c r="A133" s="48"/>
      <c r="B133" s="57"/>
      <c r="C133" s="58"/>
      <c r="D133" s="59"/>
      <c r="E133" s="48"/>
      <c r="F133" s="27" t="str">
        <f t="shared" si="9"/>
        <v/>
      </c>
      <c r="G133" s="27" t="str">
        <f t="shared" si="10"/>
        <v/>
      </c>
      <c r="H133" s="48"/>
      <c r="I133" s="31" t="str">
        <f>IF(OR($B133="", $C133=""), "", SUMIF('Time Entries'!$S$12:$S$1011, _xlfn.CONCAT(I$10, " - ", $Y133), 'Time Entries'!$D$12:$D$1011)+SUMIF('Time Entries'!$T$12:$T$1011, _xlfn.CONCAT(I$10, " - ", $Y133), 'Time Entries'!$F$12:$F$1011)+SUMIF('Time Entries'!$U$12:$U$1011, _xlfn.CONCAT(I$10, " - ", $Y133), 'Time Entries'!$H$12:$H$1011)+SUMIF('Time Entries'!$V$12:$V$1011, _xlfn.CONCAT(I$10, " - ", $Y133), 'Time Entries'!$J$12:$J$1011))</f>
        <v/>
      </c>
      <c r="J133" s="22" t="str">
        <f>IF(OR($B133="", $C133=""), "", SUMIF('Time Entries'!$S$12:$S$1011, _xlfn.CONCAT(J$10, " - ", $Y133), 'Time Entries'!$D$12:$D$1011)+SUMIF('Time Entries'!$T$12:$T$1011, _xlfn.CONCAT(J$10, " - ", $Y133), 'Time Entries'!$F$12:$F$1011)+SUMIF('Time Entries'!$U$12:$U$1011, _xlfn.CONCAT(J$10, " - ", $Y133), 'Time Entries'!$H$12:$H$1011)+SUMIF('Time Entries'!$V$12:$V$1011, _xlfn.CONCAT(J$10, " - ", $Y133), 'Time Entries'!$J$12:$J$1011))</f>
        <v/>
      </c>
      <c r="K133" s="22" t="str">
        <f>IF(OR($B133="", $C133=""), "", SUMIF('Time Entries'!$S$12:$S$1011, _xlfn.CONCAT(K$10, " - ", $Y133), 'Time Entries'!$D$12:$D$1011)+SUMIF('Time Entries'!$T$12:$T$1011, _xlfn.CONCAT(K$10, " - ", $Y133), 'Time Entries'!$F$12:$F$1011)+SUMIF('Time Entries'!$U$12:$U$1011, _xlfn.CONCAT(K$10, " - ", $Y133), 'Time Entries'!$H$12:$H$1011)+SUMIF('Time Entries'!$V$12:$V$1011, _xlfn.CONCAT(K$10, " - ", $Y133), 'Time Entries'!$J$12:$J$1011))</f>
        <v/>
      </c>
      <c r="L133" s="22" t="str">
        <f>IF(OR($B133="", $C133=""), "", SUMIF('Time Entries'!$S$12:$S$1011, _xlfn.CONCAT(L$10, " - ", $Y133), 'Time Entries'!$D$12:$D$1011)+SUMIF('Time Entries'!$T$12:$T$1011, _xlfn.CONCAT(L$10, " - ", $Y133), 'Time Entries'!$F$12:$F$1011)+SUMIF('Time Entries'!$U$12:$U$1011, _xlfn.CONCAT(L$10, " - ", $Y133), 'Time Entries'!$H$12:$H$1011)+SUMIF('Time Entries'!$V$12:$V$1011, _xlfn.CONCAT(L$10, " - ", $Y133), 'Time Entries'!$J$12:$J$1011))</f>
        <v/>
      </c>
      <c r="M133" s="22" t="str">
        <f>IF(OR($B133="", $C133=""), "", SUMIF('Time Entries'!$S$12:$S$1011, _xlfn.CONCAT(M$10, " - ", $Y133), 'Time Entries'!$D$12:$D$1011)+SUMIF('Time Entries'!$T$12:$T$1011, _xlfn.CONCAT(M$10, " - ", $Y133), 'Time Entries'!$F$12:$F$1011)+SUMIF('Time Entries'!$U$12:$U$1011, _xlfn.CONCAT(M$10, " - ", $Y133), 'Time Entries'!$H$12:$H$1011)+SUMIF('Time Entries'!$V$12:$V$1011, _xlfn.CONCAT(M$10, " - ", $Y133), 'Time Entries'!$J$12:$J$1011))</f>
        <v/>
      </c>
      <c r="N133" s="22" t="str">
        <f>IF(OR($B133="", $C133=""), "", SUMIF('Time Entries'!$S$12:$S$1011, _xlfn.CONCAT(N$10, " - ", $Y133), 'Time Entries'!$D$12:$D$1011)+SUMIF('Time Entries'!$T$12:$T$1011, _xlfn.CONCAT(N$10, " - ", $Y133), 'Time Entries'!$F$12:$F$1011)+SUMIF('Time Entries'!$U$12:$U$1011, _xlfn.CONCAT(N$10, " - ", $Y133), 'Time Entries'!$H$12:$H$1011)+SUMIF('Time Entries'!$V$12:$V$1011, _xlfn.CONCAT(N$10, " - ", $Y133), 'Time Entries'!$J$12:$J$1011))</f>
        <v/>
      </c>
      <c r="O133" s="22" t="str">
        <f>IF(OR($B133="", $C133=""), "", SUMIF('Time Entries'!$S$12:$S$1011, _xlfn.CONCAT(O$10, " - ", $Y133), 'Time Entries'!$D$12:$D$1011)+SUMIF('Time Entries'!$T$12:$T$1011, _xlfn.CONCAT(O$10, " - ", $Y133), 'Time Entries'!$F$12:$F$1011)+SUMIF('Time Entries'!$U$12:$U$1011, _xlfn.CONCAT(O$10, " - ", $Y133), 'Time Entries'!$H$12:$H$1011)+SUMIF('Time Entries'!$V$12:$V$1011, _xlfn.CONCAT(O$10, " - ", $Y133), 'Time Entries'!$J$12:$J$1011))</f>
        <v/>
      </c>
      <c r="P133" s="22" t="str">
        <f>IF(OR($B133="", $C133=""), "", SUMIF('Time Entries'!$S$12:$S$1011, _xlfn.CONCAT(P$10, " - ", $Y133), 'Time Entries'!$D$12:$D$1011)+SUMIF('Time Entries'!$T$12:$T$1011, _xlfn.CONCAT(P$10, " - ", $Y133), 'Time Entries'!$F$12:$F$1011)+SUMIF('Time Entries'!$U$12:$U$1011, _xlfn.CONCAT(P$10, " - ", $Y133), 'Time Entries'!$H$12:$H$1011)+SUMIF('Time Entries'!$V$12:$V$1011, _xlfn.CONCAT(P$10, " - ", $Y133), 'Time Entries'!$J$12:$J$1011))</f>
        <v/>
      </c>
      <c r="Q133" s="22" t="str">
        <f>IF(OR($B133="", $C133=""), "", SUMIF('Time Entries'!$S$12:$S$1011, _xlfn.CONCAT(Q$10, " - ", $Y133), 'Time Entries'!$D$12:$D$1011)+SUMIF('Time Entries'!$T$12:$T$1011, _xlfn.CONCAT(Q$10, " - ", $Y133), 'Time Entries'!$F$12:$F$1011)+SUMIF('Time Entries'!$U$12:$U$1011, _xlfn.CONCAT(Q$10, " - ", $Y133), 'Time Entries'!$H$12:$H$1011)+SUMIF('Time Entries'!$V$12:$V$1011, _xlfn.CONCAT(Q$10, " - ", $Y133), 'Time Entries'!$J$12:$J$1011))</f>
        <v/>
      </c>
      <c r="R133" s="22" t="str">
        <f>IF(OR($B133="", $C133=""), "", SUMIF('Time Entries'!$S$12:$S$1011, _xlfn.CONCAT(R$10, " - ", $Y133), 'Time Entries'!$D$12:$D$1011)+SUMIF('Time Entries'!$T$12:$T$1011, _xlfn.CONCAT(R$10, " - ", $Y133), 'Time Entries'!$F$12:$F$1011)+SUMIF('Time Entries'!$U$12:$U$1011, _xlfn.CONCAT(R$10, " - ", $Y133), 'Time Entries'!$H$12:$H$1011)+SUMIF('Time Entries'!$V$12:$V$1011, _xlfn.CONCAT(R$10, " - ", $Y133), 'Time Entries'!$J$12:$J$1011))</f>
        <v/>
      </c>
      <c r="S133" s="22" t="str">
        <f>IF(OR($B133="", $C133=""), "", SUMIF('Time Entries'!$S$12:$S$1011, _xlfn.CONCAT(S$10, " - ", $Y133), 'Time Entries'!$D$12:$D$1011)+SUMIF('Time Entries'!$T$12:$T$1011, _xlfn.CONCAT(S$10, " - ", $Y133), 'Time Entries'!$F$12:$F$1011)+SUMIF('Time Entries'!$U$12:$U$1011, _xlfn.CONCAT(S$10, " - ", $Y133), 'Time Entries'!$H$12:$H$1011)+SUMIF('Time Entries'!$V$12:$V$1011, _xlfn.CONCAT(S$10, " - ", $Y133), 'Time Entries'!$J$12:$J$1011))</f>
        <v/>
      </c>
      <c r="T133" s="24" t="str">
        <f>IF(OR($B133="", $C133=""), "", SUMIF('Time Entries'!$S$12:$S$1011, _xlfn.CONCAT(T$10, " - ", $Y133), 'Time Entries'!$D$12:$D$1011)+SUMIF('Time Entries'!$T$12:$T$1011, _xlfn.CONCAT(T$10, " - ", $Y133), 'Time Entries'!$F$12:$F$1011)+SUMIF('Time Entries'!$U$12:$U$1011, _xlfn.CONCAT(T$10, " - ", $Y133), 'Time Entries'!$H$12:$H$1011)+SUMIF('Time Entries'!$V$12:$V$1011, _xlfn.CONCAT(T$10, " - ", $Y133), 'Time Entries'!$J$12:$J$1011))</f>
        <v/>
      </c>
      <c r="U133" s="48"/>
      <c r="W133" s="17" t="str">
        <f t="shared" si="11"/>
        <v/>
      </c>
      <c r="Y133" s="17" t="str">
        <f t="shared" si="12"/>
        <v/>
      </c>
      <c r="AD133" s="17" t="str">
        <f t="shared" si="13"/>
        <v/>
      </c>
      <c r="AF133" s="17" t="str">
        <f t="shared" si="14"/>
        <v/>
      </c>
      <c r="AH133" s="17" t="str">
        <f>IF($B133="", "", IF(COUNTIF($B$12:$B133, $B133)&gt;1, "", $B133))</f>
        <v/>
      </c>
      <c r="AI133" s="17" t="str">
        <f>IF($AH133="", "", COUNTIF($AH$12:$AH$261, "&lt;"&amp;$AH133)+1+COUNTIF($AH$12:$AH133, $AH133)-1-$AH$10)</f>
        <v/>
      </c>
      <c r="AK133" s="17" t="str">
        <f t="shared" si="15"/>
        <v/>
      </c>
      <c r="AL133" s="17" t="str">
        <f>IF($AK133="", "", COUNTIF($AK$12:$AK$261, "&lt;"&amp;$AK133)+1+COUNTIF($AK$12:$AK133, $AK133)-1-$AK$10)</f>
        <v/>
      </c>
    </row>
    <row r="134" spans="1:38" x14ac:dyDescent="0.25">
      <c r="A134" s="48"/>
      <c r="B134" s="57"/>
      <c r="C134" s="58"/>
      <c r="D134" s="59"/>
      <c r="E134" s="48"/>
      <c r="F134" s="27" t="str">
        <f t="shared" si="9"/>
        <v/>
      </c>
      <c r="G134" s="27" t="str">
        <f t="shared" si="10"/>
        <v/>
      </c>
      <c r="H134" s="48"/>
      <c r="I134" s="31" t="str">
        <f>IF(OR($B134="", $C134=""), "", SUMIF('Time Entries'!$S$12:$S$1011, _xlfn.CONCAT(I$10, " - ", $Y134), 'Time Entries'!$D$12:$D$1011)+SUMIF('Time Entries'!$T$12:$T$1011, _xlfn.CONCAT(I$10, " - ", $Y134), 'Time Entries'!$F$12:$F$1011)+SUMIF('Time Entries'!$U$12:$U$1011, _xlfn.CONCAT(I$10, " - ", $Y134), 'Time Entries'!$H$12:$H$1011)+SUMIF('Time Entries'!$V$12:$V$1011, _xlfn.CONCAT(I$10, " - ", $Y134), 'Time Entries'!$J$12:$J$1011))</f>
        <v/>
      </c>
      <c r="J134" s="22" t="str">
        <f>IF(OR($B134="", $C134=""), "", SUMIF('Time Entries'!$S$12:$S$1011, _xlfn.CONCAT(J$10, " - ", $Y134), 'Time Entries'!$D$12:$D$1011)+SUMIF('Time Entries'!$T$12:$T$1011, _xlfn.CONCAT(J$10, " - ", $Y134), 'Time Entries'!$F$12:$F$1011)+SUMIF('Time Entries'!$U$12:$U$1011, _xlfn.CONCAT(J$10, " - ", $Y134), 'Time Entries'!$H$12:$H$1011)+SUMIF('Time Entries'!$V$12:$V$1011, _xlfn.CONCAT(J$10, " - ", $Y134), 'Time Entries'!$J$12:$J$1011))</f>
        <v/>
      </c>
      <c r="K134" s="22" t="str">
        <f>IF(OR($B134="", $C134=""), "", SUMIF('Time Entries'!$S$12:$S$1011, _xlfn.CONCAT(K$10, " - ", $Y134), 'Time Entries'!$D$12:$D$1011)+SUMIF('Time Entries'!$T$12:$T$1011, _xlfn.CONCAT(K$10, " - ", $Y134), 'Time Entries'!$F$12:$F$1011)+SUMIF('Time Entries'!$U$12:$U$1011, _xlfn.CONCAT(K$10, " - ", $Y134), 'Time Entries'!$H$12:$H$1011)+SUMIF('Time Entries'!$V$12:$V$1011, _xlfn.CONCAT(K$10, " - ", $Y134), 'Time Entries'!$J$12:$J$1011))</f>
        <v/>
      </c>
      <c r="L134" s="22" t="str">
        <f>IF(OR($B134="", $C134=""), "", SUMIF('Time Entries'!$S$12:$S$1011, _xlfn.CONCAT(L$10, " - ", $Y134), 'Time Entries'!$D$12:$D$1011)+SUMIF('Time Entries'!$T$12:$T$1011, _xlfn.CONCAT(L$10, " - ", $Y134), 'Time Entries'!$F$12:$F$1011)+SUMIF('Time Entries'!$U$12:$U$1011, _xlfn.CONCAT(L$10, " - ", $Y134), 'Time Entries'!$H$12:$H$1011)+SUMIF('Time Entries'!$V$12:$V$1011, _xlfn.CONCAT(L$10, " - ", $Y134), 'Time Entries'!$J$12:$J$1011))</f>
        <v/>
      </c>
      <c r="M134" s="22" t="str">
        <f>IF(OR($B134="", $C134=""), "", SUMIF('Time Entries'!$S$12:$S$1011, _xlfn.CONCAT(M$10, " - ", $Y134), 'Time Entries'!$D$12:$D$1011)+SUMIF('Time Entries'!$T$12:$T$1011, _xlfn.CONCAT(M$10, " - ", $Y134), 'Time Entries'!$F$12:$F$1011)+SUMIF('Time Entries'!$U$12:$U$1011, _xlfn.CONCAT(M$10, " - ", $Y134), 'Time Entries'!$H$12:$H$1011)+SUMIF('Time Entries'!$V$12:$V$1011, _xlfn.CONCAT(M$10, " - ", $Y134), 'Time Entries'!$J$12:$J$1011))</f>
        <v/>
      </c>
      <c r="N134" s="22" t="str">
        <f>IF(OR($B134="", $C134=""), "", SUMIF('Time Entries'!$S$12:$S$1011, _xlfn.CONCAT(N$10, " - ", $Y134), 'Time Entries'!$D$12:$D$1011)+SUMIF('Time Entries'!$T$12:$T$1011, _xlfn.CONCAT(N$10, " - ", $Y134), 'Time Entries'!$F$12:$F$1011)+SUMIF('Time Entries'!$U$12:$U$1011, _xlfn.CONCAT(N$10, " - ", $Y134), 'Time Entries'!$H$12:$H$1011)+SUMIF('Time Entries'!$V$12:$V$1011, _xlfn.CONCAT(N$10, " - ", $Y134), 'Time Entries'!$J$12:$J$1011))</f>
        <v/>
      </c>
      <c r="O134" s="22" t="str">
        <f>IF(OR($B134="", $C134=""), "", SUMIF('Time Entries'!$S$12:$S$1011, _xlfn.CONCAT(O$10, " - ", $Y134), 'Time Entries'!$D$12:$D$1011)+SUMIF('Time Entries'!$T$12:$T$1011, _xlfn.CONCAT(O$10, " - ", $Y134), 'Time Entries'!$F$12:$F$1011)+SUMIF('Time Entries'!$U$12:$U$1011, _xlfn.CONCAT(O$10, " - ", $Y134), 'Time Entries'!$H$12:$H$1011)+SUMIF('Time Entries'!$V$12:$V$1011, _xlfn.CONCAT(O$10, " - ", $Y134), 'Time Entries'!$J$12:$J$1011))</f>
        <v/>
      </c>
      <c r="P134" s="22" t="str">
        <f>IF(OR($B134="", $C134=""), "", SUMIF('Time Entries'!$S$12:$S$1011, _xlfn.CONCAT(P$10, " - ", $Y134), 'Time Entries'!$D$12:$D$1011)+SUMIF('Time Entries'!$T$12:$T$1011, _xlfn.CONCAT(P$10, " - ", $Y134), 'Time Entries'!$F$12:$F$1011)+SUMIF('Time Entries'!$U$12:$U$1011, _xlfn.CONCAT(P$10, " - ", $Y134), 'Time Entries'!$H$12:$H$1011)+SUMIF('Time Entries'!$V$12:$V$1011, _xlfn.CONCAT(P$10, " - ", $Y134), 'Time Entries'!$J$12:$J$1011))</f>
        <v/>
      </c>
      <c r="Q134" s="22" t="str">
        <f>IF(OR($B134="", $C134=""), "", SUMIF('Time Entries'!$S$12:$S$1011, _xlfn.CONCAT(Q$10, " - ", $Y134), 'Time Entries'!$D$12:$D$1011)+SUMIF('Time Entries'!$T$12:$T$1011, _xlfn.CONCAT(Q$10, " - ", $Y134), 'Time Entries'!$F$12:$F$1011)+SUMIF('Time Entries'!$U$12:$U$1011, _xlfn.CONCAT(Q$10, " - ", $Y134), 'Time Entries'!$H$12:$H$1011)+SUMIF('Time Entries'!$V$12:$V$1011, _xlfn.CONCAT(Q$10, " - ", $Y134), 'Time Entries'!$J$12:$J$1011))</f>
        <v/>
      </c>
      <c r="R134" s="22" t="str">
        <f>IF(OR($B134="", $C134=""), "", SUMIF('Time Entries'!$S$12:$S$1011, _xlfn.CONCAT(R$10, " - ", $Y134), 'Time Entries'!$D$12:$D$1011)+SUMIF('Time Entries'!$T$12:$T$1011, _xlfn.CONCAT(R$10, " - ", $Y134), 'Time Entries'!$F$12:$F$1011)+SUMIF('Time Entries'!$U$12:$U$1011, _xlfn.CONCAT(R$10, " - ", $Y134), 'Time Entries'!$H$12:$H$1011)+SUMIF('Time Entries'!$V$12:$V$1011, _xlfn.CONCAT(R$10, " - ", $Y134), 'Time Entries'!$J$12:$J$1011))</f>
        <v/>
      </c>
      <c r="S134" s="22" t="str">
        <f>IF(OR($B134="", $C134=""), "", SUMIF('Time Entries'!$S$12:$S$1011, _xlfn.CONCAT(S$10, " - ", $Y134), 'Time Entries'!$D$12:$D$1011)+SUMIF('Time Entries'!$T$12:$T$1011, _xlfn.CONCAT(S$10, " - ", $Y134), 'Time Entries'!$F$12:$F$1011)+SUMIF('Time Entries'!$U$12:$U$1011, _xlfn.CONCAT(S$10, " - ", $Y134), 'Time Entries'!$H$12:$H$1011)+SUMIF('Time Entries'!$V$12:$V$1011, _xlfn.CONCAT(S$10, " - ", $Y134), 'Time Entries'!$J$12:$J$1011))</f>
        <v/>
      </c>
      <c r="T134" s="24" t="str">
        <f>IF(OR($B134="", $C134=""), "", SUMIF('Time Entries'!$S$12:$S$1011, _xlfn.CONCAT(T$10, " - ", $Y134), 'Time Entries'!$D$12:$D$1011)+SUMIF('Time Entries'!$T$12:$T$1011, _xlfn.CONCAT(T$10, " - ", $Y134), 'Time Entries'!$F$12:$F$1011)+SUMIF('Time Entries'!$U$12:$U$1011, _xlfn.CONCAT(T$10, " - ", $Y134), 'Time Entries'!$H$12:$H$1011)+SUMIF('Time Entries'!$V$12:$V$1011, _xlfn.CONCAT(T$10, " - ", $Y134), 'Time Entries'!$J$12:$J$1011))</f>
        <v/>
      </c>
      <c r="U134" s="48"/>
      <c r="W134" s="17" t="str">
        <f t="shared" si="11"/>
        <v/>
      </c>
      <c r="Y134" s="17" t="str">
        <f t="shared" si="12"/>
        <v/>
      </c>
      <c r="AD134" s="17" t="str">
        <f t="shared" si="13"/>
        <v/>
      </c>
      <c r="AF134" s="17" t="str">
        <f t="shared" si="14"/>
        <v/>
      </c>
      <c r="AH134" s="17" t="str">
        <f>IF($B134="", "", IF(COUNTIF($B$12:$B134, $B134)&gt;1, "", $B134))</f>
        <v/>
      </c>
      <c r="AI134" s="17" t="str">
        <f>IF($AH134="", "", COUNTIF($AH$12:$AH$261, "&lt;"&amp;$AH134)+1+COUNTIF($AH$12:$AH134, $AH134)-1-$AH$10)</f>
        <v/>
      </c>
      <c r="AK134" s="17" t="str">
        <f t="shared" si="15"/>
        <v/>
      </c>
      <c r="AL134" s="17" t="str">
        <f>IF($AK134="", "", COUNTIF($AK$12:$AK$261, "&lt;"&amp;$AK134)+1+COUNTIF($AK$12:$AK134, $AK134)-1-$AK$10)</f>
        <v/>
      </c>
    </row>
    <row r="135" spans="1:38" x14ac:dyDescent="0.25">
      <c r="A135" s="48"/>
      <c r="B135" s="57"/>
      <c r="C135" s="58"/>
      <c r="D135" s="59"/>
      <c r="E135" s="48"/>
      <c r="F135" s="27" t="str">
        <f t="shared" si="9"/>
        <v/>
      </c>
      <c r="G135" s="27" t="str">
        <f t="shared" si="10"/>
        <v/>
      </c>
      <c r="H135" s="48"/>
      <c r="I135" s="31" t="str">
        <f>IF(OR($B135="", $C135=""), "", SUMIF('Time Entries'!$S$12:$S$1011, _xlfn.CONCAT(I$10, " - ", $Y135), 'Time Entries'!$D$12:$D$1011)+SUMIF('Time Entries'!$T$12:$T$1011, _xlfn.CONCAT(I$10, " - ", $Y135), 'Time Entries'!$F$12:$F$1011)+SUMIF('Time Entries'!$U$12:$U$1011, _xlfn.CONCAT(I$10, " - ", $Y135), 'Time Entries'!$H$12:$H$1011)+SUMIF('Time Entries'!$V$12:$V$1011, _xlfn.CONCAT(I$10, " - ", $Y135), 'Time Entries'!$J$12:$J$1011))</f>
        <v/>
      </c>
      <c r="J135" s="22" t="str">
        <f>IF(OR($B135="", $C135=""), "", SUMIF('Time Entries'!$S$12:$S$1011, _xlfn.CONCAT(J$10, " - ", $Y135), 'Time Entries'!$D$12:$D$1011)+SUMIF('Time Entries'!$T$12:$T$1011, _xlfn.CONCAT(J$10, " - ", $Y135), 'Time Entries'!$F$12:$F$1011)+SUMIF('Time Entries'!$U$12:$U$1011, _xlfn.CONCAT(J$10, " - ", $Y135), 'Time Entries'!$H$12:$H$1011)+SUMIF('Time Entries'!$V$12:$V$1011, _xlfn.CONCAT(J$10, " - ", $Y135), 'Time Entries'!$J$12:$J$1011))</f>
        <v/>
      </c>
      <c r="K135" s="22" t="str">
        <f>IF(OR($B135="", $C135=""), "", SUMIF('Time Entries'!$S$12:$S$1011, _xlfn.CONCAT(K$10, " - ", $Y135), 'Time Entries'!$D$12:$D$1011)+SUMIF('Time Entries'!$T$12:$T$1011, _xlfn.CONCAT(K$10, " - ", $Y135), 'Time Entries'!$F$12:$F$1011)+SUMIF('Time Entries'!$U$12:$U$1011, _xlfn.CONCAT(K$10, " - ", $Y135), 'Time Entries'!$H$12:$H$1011)+SUMIF('Time Entries'!$V$12:$V$1011, _xlfn.CONCAT(K$10, " - ", $Y135), 'Time Entries'!$J$12:$J$1011))</f>
        <v/>
      </c>
      <c r="L135" s="22" t="str">
        <f>IF(OR($B135="", $C135=""), "", SUMIF('Time Entries'!$S$12:$S$1011, _xlfn.CONCAT(L$10, " - ", $Y135), 'Time Entries'!$D$12:$D$1011)+SUMIF('Time Entries'!$T$12:$T$1011, _xlfn.CONCAT(L$10, " - ", $Y135), 'Time Entries'!$F$12:$F$1011)+SUMIF('Time Entries'!$U$12:$U$1011, _xlfn.CONCAT(L$10, " - ", $Y135), 'Time Entries'!$H$12:$H$1011)+SUMIF('Time Entries'!$V$12:$V$1011, _xlfn.CONCAT(L$10, " - ", $Y135), 'Time Entries'!$J$12:$J$1011))</f>
        <v/>
      </c>
      <c r="M135" s="22" t="str">
        <f>IF(OR($B135="", $C135=""), "", SUMIF('Time Entries'!$S$12:$S$1011, _xlfn.CONCAT(M$10, " - ", $Y135), 'Time Entries'!$D$12:$D$1011)+SUMIF('Time Entries'!$T$12:$T$1011, _xlfn.CONCAT(M$10, " - ", $Y135), 'Time Entries'!$F$12:$F$1011)+SUMIF('Time Entries'!$U$12:$U$1011, _xlfn.CONCAT(M$10, " - ", $Y135), 'Time Entries'!$H$12:$H$1011)+SUMIF('Time Entries'!$V$12:$V$1011, _xlfn.CONCAT(M$10, " - ", $Y135), 'Time Entries'!$J$12:$J$1011))</f>
        <v/>
      </c>
      <c r="N135" s="22" t="str">
        <f>IF(OR($B135="", $C135=""), "", SUMIF('Time Entries'!$S$12:$S$1011, _xlfn.CONCAT(N$10, " - ", $Y135), 'Time Entries'!$D$12:$D$1011)+SUMIF('Time Entries'!$T$12:$T$1011, _xlfn.CONCAT(N$10, " - ", $Y135), 'Time Entries'!$F$12:$F$1011)+SUMIF('Time Entries'!$U$12:$U$1011, _xlfn.CONCAT(N$10, " - ", $Y135), 'Time Entries'!$H$12:$H$1011)+SUMIF('Time Entries'!$V$12:$V$1011, _xlfn.CONCAT(N$10, " - ", $Y135), 'Time Entries'!$J$12:$J$1011))</f>
        <v/>
      </c>
      <c r="O135" s="22" t="str">
        <f>IF(OR($B135="", $C135=""), "", SUMIF('Time Entries'!$S$12:$S$1011, _xlfn.CONCAT(O$10, " - ", $Y135), 'Time Entries'!$D$12:$D$1011)+SUMIF('Time Entries'!$T$12:$T$1011, _xlfn.CONCAT(O$10, " - ", $Y135), 'Time Entries'!$F$12:$F$1011)+SUMIF('Time Entries'!$U$12:$U$1011, _xlfn.CONCAT(O$10, " - ", $Y135), 'Time Entries'!$H$12:$H$1011)+SUMIF('Time Entries'!$V$12:$V$1011, _xlfn.CONCAT(O$10, " - ", $Y135), 'Time Entries'!$J$12:$J$1011))</f>
        <v/>
      </c>
      <c r="P135" s="22" t="str">
        <f>IF(OR($B135="", $C135=""), "", SUMIF('Time Entries'!$S$12:$S$1011, _xlfn.CONCAT(P$10, " - ", $Y135), 'Time Entries'!$D$12:$D$1011)+SUMIF('Time Entries'!$T$12:$T$1011, _xlfn.CONCAT(P$10, " - ", $Y135), 'Time Entries'!$F$12:$F$1011)+SUMIF('Time Entries'!$U$12:$U$1011, _xlfn.CONCAT(P$10, " - ", $Y135), 'Time Entries'!$H$12:$H$1011)+SUMIF('Time Entries'!$V$12:$V$1011, _xlfn.CONCAT(P$10, " - ", $Y135), 'Time Entries'!$J$12:$J$1011))</f>
        <v/>
      </c>
      <c r="Q135" s="22" t="str">
        <f>IF(OR($B135="", $C135=""), "", SUMIF('Time Entries'!$S$12:$S$1011, _xlfn.CONCAT(Q$10, " - ", $Y135), 'Time Entries'!$D$12:$D$1011)+SUMIF('Time Entries'!$T$12:$T$1011, _xlfn.CONCAT(Q$10, " - ", $Y135), 'Time Entries'!$F$12:$F$1011)+SUMIF('Time Entries'!$U$12:$U$1011, _xlfn.CONCAT(Q$10, " - ", $Y135), 'Time Entries'!$H$12:$H$1011)+SUMIF('Time Entries'!$V$12:$V$1011, _xlfn.CONCAT(Q$10, " - ", $Y135), 'Time Entries'!$J$12:$J$1011))</f>
        <v/>
      </c>
      <c r="R135" s="22" t="str">
        <f>IF(OR($B135="", $C135=""), "", SUMIF('Time Entries'!$S$12:$S$1011, _xlfn.CONCAT(R$10, " - ", $Y135), 'Time Entries'!$D$12:$D$1011)+SUMIF('Time Entries'!$T$12:$T$1011, _xlfn.CONCAT(R$10, " - ", $Y135), 'Time Entries'!$F$12:$F$1011)+SUMIF('Time Entries'!$U$12:$U$1011, _xlfn.CONCAT(R$10, " - ", $Y135), 'Time Entries'!$H$12:$H$1011)+SUMIF('Time Entries'!$V$12:$V$1011, _xlfn.CONCAT(R$10, " - ", $Y135), 'Time Entries'!$J$12:$J$1011))</f>
        <v/>
      </c>
      <c r="S135" s="22" t="str">
        <f>IF(OR($B135="", $C135=""), "", SUMIF('Time Entries'!$S$12:$S$1011, _xlfn.CONCAT(S$10, " - ", $Y135), 'Time Entries'!$D$12:$D$1011)+SUMIF('Time Entries'!$T$12:$T$1011, _xlfn.CONCAT(S$10, " - ", $Y135), 'Time Entries'!$F$12:$F$1011)+SUMIF('Time Entries'!$U$12:$U$1011, _xlfn.CONCAT(S$10, " - ", $Y135), 'Time Entries'!$H$12:$H$1011)+SUMIF('Time Entries'!$V$12:$V$1011, _xlfn.CONCAT(S$10, " - ", $Y135), 'Time Entries'!$J$12:$J$1011))</f>
        <v/>
      </c>
      <c r="T135" s="24" t="str">
        <f>IF(OR($B135="", $C135=""), "", SUMIF('Time Entries'!$S$12:$S$1011, _xlfn.CONCAT(T$10, " - ", $Y135), 'Time Entries'!$D$12:$D$1011)+SUMIF('Time Entries'!$T$12:$T$1011, _xlfn.CONCAT(T$10, " - ", $Y135), 'Time Entries'!$F$12:$F$1011)+SUMIF('Time Entries'!$U$12:$U$1011, _xlfn.CONCAT(T$10, " - ", $Y135), 'Time Entries'!$H$12:$H$1011)+SUMIF('Time Entries'!$V$12:$V$1011, _xlfn.CONCAT(T$10, " - ", $Y135), 'Time Entries'!$J$12:$J$1011))</f>
        <v/>
      </c>
      <c r="U135" s="48"/>
      <c r="W135" s="17" t="str">
        <f t="shared" si="11"/>
        <v/>
      </c>
      <c r="Y135" s="17" t="str">
        <f t="shared" si="12"/>
        <v/>
      </c>
      <c r="AD135" s="17" t="str">
        <f t="shared" si="13"/>
        <v/>
      </c>
      <c r="AF135" s="17" t="str">
        <f t="shared" si="14"/>
        <v/>
      </c>
      <c r="AH135" s="17" t="str">
        <f>IF($B135="", "", IF(COUNTIF($B$12:$B135, $B135)&gt;1, "", $B135))</f>
        <v/>
      </c>
      <c r="AI135" s="17" t="str">
        <f>IF($AH135="", "", COUNTIF($AH$12:$AH$261, "&lt;"&amp;$AH135)+1+COUNTIF($AH$12:$AH135, $AH135)-1-$AH$10)</f>
        <v/>
      </c>
      <c r="AK135" s="17" t="str">
        <f t="shared" si="15"/>
        <v/>
      </c>
      <c r="AL135" s="17" t="str">
        <f>IF($AK135="", "", COUNTIF($AK$12:$AK$261, "&lt;"&amp;$AK135)+1+COUNTIF($AK$12:$AK135, $AK135)-1-$AK$10)</f>
        <v/>
      </c>
    </row>
    <row r="136" spans="1:38" x14ac:dyDescent="0.25">
      <c r="A136" s="48"/>
      <c r="B136" s="57"/>
      <c r="C136" s="58"/>
      <c r="D136" s="59"/>
      <c r="E136" s="48"/>
      <c r="F136" s="27" t="str">
        <f t="shared" si="9"/>
        <v/>
      </c>
      <c r="G136" s="27" t="str">
        <f t="shared" si="10"/>
        <v/>
      </c>
      <c r="H136" s="48"/>
      <c r="I136" s="31" t="str">
        <f>IF(OR($B136="", $C136=""), "", SUMIF('Time Entries'!$S$12:$S$1011, _xlfn.CONCAT(I$10, " - ", $Y136), 'Time Entries'!$D$12:$D$1011)+SUMIF('Time Entries'!$T$12:$T$1011, _xlfn.CONCAT(I$10, " - ", $Y136), 'Time Entries'!$F$12:$F$1011)+SUMIF('Time Entries'!$U$12:$U$1011, _xlfn.CONCAT(I$10, " - ", $Y136), 'Time Entries'!$H$12:$H$1011)+SUMIF('Time Entries'!$V$12:$V$1011, _xlfn.CONCAT(I$10, " - ", $Y136), 'Time Entries'!$J$12:$J$1011))</f>
        <v/>
      </c>
      <c r="J136" s="22" t="str">
        <f>IF(OR($B136="", $C136=""), "", SUMIF('Time Entries'!$S$12:$S$1011, _xlfn.CONCAT(J$10, " - ", $Y136), 'Time Entries'!$D$12:$D$1011)+SUMIF('Time Entries'!$T$12:$T$1011, _xlfn.CONCAT(J$10, " - ", $Y136), 'Time Entries'!$F$12:$F$1011)+SUMIF('Time Entries'!$U$12:$U$1011, _xlfn.CONCAT(J$10, " - ", $Y136), 'Time Entries'!$H$12:$H$1011)+SUMIF('Time Entries'!$V$12:$V$1011, _xlfn.CONCAT(J$10, " - ", $Y136), 'Time Entries'!$J$12:$J$1011))</f>
        <v/>
      </c>
      <c r="K136" s="22" t="str">
        <f>IF(OR($B136="", $C136=""), "", SUMIF('Time Entries'!$S$12:$S$1011, _xlfn.CONCAT(K$10, " - ", $Y136), 'Time Entries'!$D$12:$D$1011)+SUMIF('Time Entries'!$T$12:$T$1011, _xlfn.CONCAT(K$10, " - ", $Y136), 'Time Entries'!$F$12:$F$1011)+SUMIF('Time Entries'!$U$12:$U$1011, _xlfn.CONCAT(K$10, " - ", $Y136), 'Time Entries'!$H$12:$H$1011)+SUMIF('Time Entries'!$V$12:$V$1011, _xlfn.CONCAT(K$10, " - ", $Y136), 'Time Entries'!$J$12:$J$1011))</f>
        <v/>
      </c>
      <c r="L136" s="22" t="str">
        <f>IF(OR($B136="", $C136=""), "", SUMIF('Time Entries'!$S$12:$S$1011, _xlfn.CONCAT(L$10, " - ", $Y136), 'Time Entries'!$D$12:$D$1011)+SUMIF('Time Entries'!$T$12:$T$1011, _xlfn.CONCAT(L$10, " - ", $Y136), 'Time Entries'!$F$12:$F$1011)+SUMIF('Time Entries'!$U$12:$U$1011, _xlfn.CONCAT(L$10, " - ", $Y136), 'Time Entries'!$H$12:$H$1011)+SUMIF('Time Entries'!$V$12:$V$1011, _xlfn.CONCAT(L$10, " - ", $Y136), 'Time Entries'!$J$12:$J$1011))</f>
        <v/>
      </c>
      <c r="M136" s="22" t="str">
        <f>IF(OR($B136="", $C136=""), "", SUMIF('Time Entries'!$S$12:$S$1011, _xlfn.CONCAT(M$10, " - ", $Y136), 'Time Entries'!$D$12:$D$1011)+SUMIF('Time Entries'!$T$12:$T$1011, _xlfn.CONCAT(M$10, " - ", $Y136), 'Time Entries'!$F$12:$F$1011)+SUMIF('Time Entries'!$U$12:$U$1011, _xlfn.CONCAT(M$10, " - ", $Y136), 'Time Entries'!$H$12:$H$1011)+SUMIF('Time Entries'!$V$12:$V$1011, _xlfn.CONCAT(M$10, " - ", $Y136), 'Time Entries'!$J$12:$J$1011))</f>
        <v/>
      </c>
      <c r="N136" s="22" t="str">
        <f>IF(OR($B136="", $C136=""), "", SUMIF('Time Entries'!$S$12:$S$1011, _xlfn.CONCAT(N$10, " - ", $Y136), 'Time Entries'!$D$12:$D$1011)+SUMIF('Time Entries'!$T$12:$T$1011, _xlfn.CONCAT(N$10, " - ", $Y136), 'Time Entries'!$F$12:$F$1011)+SUMIF('Time Entries'!$U$12:$U$1011, _xlfn.CONCAT(N$10, " - ", $Y136), 'Time Entries'!$H$12:$H$1011)+SUMIF('Time Entries'!$V$12:$V$1011, _xlfn.CONCAT(N$10, " - ", $Y136), 'Time Entries'!$J$12:$J$1011))</f>
        <v/>
      </c>
      <c r="O136" s="22" t="str">
        <f>IF(OR($B136="", $C136=""), "", SUMIF('Time Entries'!$S$12:$S$1011, _xlfn.CONCAT(O$10, " - ", $Y136), 'Time Entries'!$D$12:$D$1011)+SUMIF('Time Entries'!$T$12:$T$1011, _xlfn.CONCAT(O$10, " - ", $Y136), 'Time Entries'!$F$12:$F$1011)+SUMIF('Time Entries'!$U$12:$U$1011, _xlfn.CONCAT(O$10, " - ", $Y136), 'Time Entries'!$H$12:$H$1011)+SUMIF('Time Entries'!$V$12:$V$1011, _xlfn.CONCAT(O$10, " - ", $Y136), 'Time Entries'!$J$12:$J$1011))</f>
        <v/>
      </c>
      <c r="P136" s="22" t="str">
        <f>IF(OR($B136="", $C136=""), "", SUMIF('Time Entries'!$S$12:$S$1011, _xlfn.CONCAT(P$10, " - ", $Y136), 'Time Entries'!$D$12:$D$1011)+SUMIF('Time Entries'!$T$12:$T$1011, _xlfn.CONCAT(P$10, " - ", $Y136), 'Time Entries'!$F$12:$F$1011)+SUMIF('Time Entries'!$U$12:$U$1011, _xlfn.CONCAT(P$10, " - ", $Y136), 'Time Entries'!$H$12:$H$1011)+SUMIF('Time Entries'!$V$12:$V$1011, _xlfn.CONCAT(P$10, " - ", $Y136), 'Time Entries'!$J$12:$J$1011))</f>
        <v/>
      </c>
      <c r="Q136" s="22" t="str">
        <f>IF(OR($B136="", $C136=""), "", SUMIF('Time Entries'!$S$12:$S$1011, _xlfn.CONCAT(Q$10, " - ", $Y136), 'Time Entries'!$D$12:$D$1011)+SUMIF('Time Entries'!$T$12:$T$1011, _xlfn.CONCAT(Q$10, " - ", $Y136), 'Time Entries'!$F$12:$F$1011)+SUMIF('Time Entries'!$U$12:$U$1011, _xlfn.CONCAT(Q$10, " - ", $Y136), 'Time Entries'!$H$12:$H$1011)+SUMIF('Time Entries'!$V$12:$V$1011, _xlfn.CONCAT(Q$10, " - ", $Y136), 'Time Entries'!$J$12:$J$1011))</f>
        <v/>
      </c>
      <c r="R136" s="22" t="str">
        <f>IF(OR($B136="", $C136=""), "", SUMIF('Time Entries'!$S$12:$S$1011, _xlfn.CONCAT(R$10, " - ", $Y136), 'Time Entries'!$D$12:$D$1011)+SUMIF('Time Entries'!$T$12:$T$1011, _xlfn.CONCAT(R$10, " - ", $Y136), 'Time Entries'!$F$12:$F$1011)+SUMIF('Time Entries'!$U$12:$U$1011, _xlfn.CONCAT(R$10, " - ", $Y136), 'Time Entries'!$H$12:$H$1011)+SUMIF('Time Entries'!$V$12:$V$1011, _xlfn.CONCAT(R$10, " - ", $Y136), 'Time Entries'!$J$12:$J$1011))</f>
        <v/>
      </c>
      <c r="S136" s="22" t="str">
        <f>IF(OR($B136="", $C136=""), "", SUMIF('Time Entries'!$S$12:$S$1011, _xlfn.CONCAT(S$10, " - ", $Y136), 'Time Entries'!$D$12:$D$1011)+SUMIF('Time Entries'!$T$12:$T$1011, _xlfn.CONCAT(S$10, " - ", $Y136), 'Time Entries'!$F$12:$F$1011)+SUMIF('Time Entries'!$U$12:$U$1011, _xlfn.CONCAT(S$10, " - ", $Y136), 'Time Entries'!$H$12:$H$1011)+SUMIF('Time Entries'!$V$12:$V$1011, _xlfn.CONCAT(S$10, " - ", $Y136), 'Time Entries'!$J$12:$J$1011))</f>
        <v/>
      </c>
      <c r="T136" s="24" t="str">
        <f>IF(OR($B136="", $C136=""), "", SUMIF('Time Entries'!$S$12:$S$1011, _xlfn.CONCAT(T$10, " - ", $Y136), 'Time Entries'!$D$12:$D$1011)+SUMIF('Time Entries'!$T$12:$T$1011, _xlfn.CONCAT(T$10, " - ", $Y136), 'Time Entries'!$F$12:$F$1011)+SUMIF('Time Entries'!$U$12:$U$1011, _xlfn.CONCAT(T$10, " - ", $Y136), 'Time Entries'!$H$12:$H$1011)+SUMIF('Time Entries'!$V$12:$V$1011, _xlfn.CONCAT(T$10, " - ", $Y136), 'Time Entries'!$J$12:$J$1011))</f>
        <v/>
      </c>
      <c r="U136" s="48"/>
      <c r="W136" s="17" t="str">
        <f t="shared" si="11"/>
        <v/>
      </c>
      <c r="Y136" s="17" t="str">
        <f t="shared" si="12"/>
        <v/>
      </c>
      <c r="AD136" s="17" t="str">
        <f t="shared" si="13"/>
        <v/>
      </c>
      <c r="AF136" s="17" t="str">
        <f t="shared" si="14"/>
        <v/>
      </c>
      <c r="AH136" s="17" t="str">
        <f>IF($B136="", "", IF(COUNTIF($B$12:$B136, $B136)&gt;1, "", $B136))</f>
        <v/>
      </c>
      <c r="AI136" s="17" t="str">
        <f>IF($AH136="", "", COUNTIF($AH$12:$AH$261, "&lt;"&amp;$AH136)+1+COUNTIF($AH$12:$AH136, $AH136)-1-$AH$10)</f>
        <v/>
      </c>
      <c r="AK136" s="17" t="str">
        <f t="shared" si="15"/>
        <v/>
      </c>
      <c r="AL136" s="17" t="str">
        <f>IF($AK136="", "", COUNTIF($AK$12:$AK$261, "&lt;"&amp;$AK136)+1+COUNTIF($AK$12:$AK136, $AK136)-1-$AK$10)</f>
        <v/>
      </c>
    </row>
    <row r="137" spans="1:38" x14ac:dyDescent="0.25">
      <c r="A137" s="48"/>
      <c r="B137" s="57"/>
      <c r="C137" s="58"/>
      <c r="D137" s="59"/>
      <c r="E137" s="48"/>
      <c r="F137" s="27" t="str">
        <f t="shared" si="9"/>
        <v/>
      </c>
      <c r="G137" s="27" t="str">
        <f t="shared" si="10"/>
        <v/>
      </c>
      <c r="H137" s="48"/>
      <c r="I137" s="31" t="str">
        <f>IF(OR($B137="", $C137=""), "", SUMIF('Time Entries'!$S$12:$S$1011, _xlfn.CONCAT(I$10, " - ", $Y137), 'Time Entries'!$D$12:$D$1011)+SUMIF('Time Entries'!$T$12:$T$1011, _xlfn.CONCAT(I$10, " - ", $Y137), 'Time Entries'!$F$12:$F$1011)+SUMIF('Time Entries'!$U$12:$U$1011, _xlfn.CONCAT(I$10, " - ", $Y137), 'Time Entries'!$H$12:$H$1011)+SUMIF('Time Entries'!$V$12:$V$1011, _xlfn.CONCAT(I$10, " - ", $Y137), 'Time Entries'!$J$12:$J$1011))</f>
        <v/>
      </c>
      <c r="J137" s="22" t="str">
        <f>IF(OR($B137="", $C137=""), "", SUMIF('Time Entries'!$S$12:$S$1011, _xlfn.CONCAT(J$10, " - ", $Y137), 'Time Entries'!$D$12:$D$1011)+SUMIF('Time Entries'!$T$12:$T$1011, _xlfn.CONCAT(J$10, " - ", $Y137), 'Time Entries'!$F$12:$F$1011)+SUMIF('Time Entries'!$U$12:$U$1011, _xlfn.CONCAT(J$10, " - ", $Y137), 'Time Entries'!$H$12:$H$1011)+SUMIF('Time Entries'!$V$12:$V$1011, _xlfn.CONCAT(J$10, " - ", $Y137), 'Time Entries'!$J$12:$J$1011))</f>
        <v/>
      </c>
      <c r="K137" s="22" t="str">
        <f>IF(OR($B137="", $C137=""), "", SUMIF('Time Entries'!$S$12:$S$1011, _xlfn.CONCAT(K$10, " - ", $Y137), 'Time Entries'!$D$12:$D$1011)+SUMIF('Time Entries'!$T$12:$T$1011, _xlfn.CONCAT(K$10, " - ", $Y137), 'Time Entries'!$F$12:$F$1011)+SUMIF('Time Entries'!$U$12:$U$1011, _xlfn.CONCAT(K$10, " - ", $Y137), 'Time Entries'!$H$12:$H$1011)+SUMIF('Time Entries'!$V$12:$V$1011, _xlfn.CONCAT(K$10, " - ", $Y137), 'Time Entries'!$J$12:$J$1011))</f>
        <v/>
      </c>
      <c r="L137" s="22" t="str">
        <f>IF(OR($B137="", $C137=""), "", SUMIF('Time Entries'!$S$12:$S$1011, _xlfn.CONCAT(L$10, " - ", $Y137), 'Time Entries'!$D$12:$D$1011)+SUMIF('Time Entries'!$T$12:$T$1011, _xlfn.CONCAT(L$10, " - ", $Y137), 'Time Entries'!$F$12:$F$1011)+SUMIF('Time Entries'!$U$12:$U$1011, _xlfn.CONCAT(L$10, " - ", $Y137), 'Time Entries'!$H$12:$H$1011)+SUMIF('Time Entries'!$V$12:$V$1011, _xlfn.CONCAT(L$10, " - ", $Y137), 'Time Entries'!$J$12:$J$1011))</f>
        <v/>
      </c>
      <c r="M137" s="22" t="str">
        <f>IF(OR($B137="", $C137=""), "", SUMIF('Time Entries'!$S$12:$S$1011, _xlfn.CONCAT(M$10, " - ", $Y137), 'Time Entries'!$D$12:$D$1011)+SUMIF('Time Entries'!$T$12:$T$1011, _xlfn.CONCAT(M$10, " - ", $Y137), 'Time Entries'!$F$12:$F$1011)+SUMIF('Time Entries'!$U$12:$U$1011, _xlfn.CONCAT(M$10, " - ", $Y137), 'Time Entries'!$H$12:$H$1011)+SUMIF('Time Entries'!$V$12:$V$1011, _xlfn.CONCAT(M$10, " - ", $Y137), 'Time Entries'!$J$12:$J$1011))</f>
        <v/>
      </c>
      <c r="N137" s="22" t="str">
        <f>IF(OR($B137="", $C137=""), "", SUMIF('Time Entries'!$S$12:$S$1011, _xlfn.CONCAT(N$10, " - ", $Y137), 'Time Entries'!$D$12:$D$1011)+SUMIF('Time Entries'!$T$12:$T$1011, _xlfn.CONCAT(N$10, " - ", $Y137), 'Time Entries'!$F$12:$F$1011)+SUMIF('Time Entries'!$U$12:$U$1011, _xlfn.CONCAT(N$10, " - ", $Y137), 'Time Entries'!$H$12:$H$1011)+SUMIF('Time Entries'!$V$12:$V$1011, _xlfn.CONCAT(N$10, " - ", $Y137), 'Time Entries'!$J$12:$J$1011))</f>
        <v/>
      </c>
      <c r="O137" s="22" t="str">
        <f>IF(OR($B137="", $C137=""), "", SUMIF('Time Entries'!$S$12:$S$1011, _xlfn.CONCAT(O$10, " - ", $Y137), 'Time Entries'!$D$12:$D$1011)+SUMIF('Time Entries'!$T$12:$T$1011, _xlfn.CONCAT(O$10, " - ", $Y137), 'Time Entries'!$F$12:$F$1011)+SUMIF('Time Entries'!$U$12:$U$1011, _xlfn.CONCAT(O$10, " - ", $Y137), 'Time Entries'!$H$12:$H$1011)+SUMIF('Time Entries'!$V$12:$V$1011, _xlfn.CONCAT(O$10, " - ", $Y137), 'Time Entries'!$J$12:$J$1011))</f>
        <v/>
      </c>
      <c r="P137" s="22" t="str">
        <f>IF(OR($B137="", $C137=""), "", SUMIF('Time Entries'!$S$12:$S$1011, _xlfn.CONCAT(P$10, " - ", $Y137), 'Time Entries'!$D$12:$D$1011)+SUMIF('Time Entries'!$T$12:$T$1011, _xlfn.CONCAT(P$10, " - ", $Y137), 'Time Entries'!$F$12:$F$1011)+SUMIF('Time Entries'!$U$12:$U$1011, _xlfn.CONCAT(P$10, " - ", $Y137), 'Time Entries'!$H$12:$H$1011)+SUMIF('Time Entries'!$V$12:$V$1011, _xlfn.CONCAT(P$10, " - ", $Y137), 'Time Entries'!$J$12:$J$1011))</f>
        <v/>
      </c>
      <c r="Q137" s="22" t="str">
        <f>IF(OR($B137="", $C137=""), "", SUMIF('Time Entries'!$S$12:$S$1011, _xlfn.CONCAT(Q$10, " - ", $Y137), 'Time Entries'!$D$12:$D$1011)+SUMIF('Time Entries'!$T$12:$T$1011, _xlfn.CONCAT(Q$10, " - ", $Y137), 'Time Entries'!$F$12:$F$1011)+SUMIF('Time Entries'!$U$12:$U$1011, _xlfn.CONCAT(Q$10, " - ", $Y137), 'Time Entries'!$H$12:$H$1011)+SUMIF('Time Entries'!$V$12:$V$1011, _xlfn.CONCAT(Q$10, " - ", $Y137), 'Time Entries'!$J$12:$J$1011))</f>
        <v/>
      </c>
      <c r="R137" s="22" t="str">
        <f>IF(OR($B137="", $C137=""), "", SUMIF('Time Entries'!$S$12:$S$1011, _xlfn.CONCAT(R$10, " - ", $Y137), 'Time Entries'!$D$12:$D$1011)+SUMIF('Time Entries'!$T$12:$T$1011, _xlfn.CONCAT(R$10, " - ", $Y137), 'Time Entries'!$F$12:$F$1011)+SUMIF('Time Entries'!$U$12:$U$1011, _xlfn.CONCAT(R$10, " - ", $Y137), 'Time Entries'!$H$12:$H$1011)+SUMIF('Time Entries'!$V$12:$V$1011, _xlfn.CONCAT(R$10, " - ", $Y137), 'Time Entries'!$J$12:$J$1011))</f>
        <v/>
      </c>
      <c r="S137" s="22" t="str">
        <f>IF(OR($B137="", $C137=""), "", SUMIF('Time Entries'!$S$12:$S$1011, _xlfn.CONCAT(S$10, " - ", $Y137), 'Time Entries'!$D$12:$D$1011)+SUMIF('Time Entries'!$T$12:$T$1011, _xlfn.CONCAT(S$10, " - ", $Y137), 'Time Entries'!$F$12:$F$1011)+SUMIF('Time Entries'!$U$12:$U$1011, _xlfn.CONCAT(S$10, " - ", $Y137), 'Time Entries'!$H$12:$H$1011)+SUMIF('Time Entries'!$V$12:$V$1011, _xlfn.CONCAT(S$10, " - ", $Y137), 'Time Entries'!$J$12:$J$1011))</f>
        <v/>
      </c>
      <c r="T137" s="24" t="str">
        <f>IF(OR($B137="", $C137=""), "", SUMIF('Time Entries'!$S$12:$S$1011, _xlfn.CONCAT(T$10, " - ", $Y137), 'Time Entries'!$D$12:$D$1011)+SUMIF('Time Entries'!$T$12:$T$1011, _xlfn.CONCAT(T$10, " - ", $Y137), 'Time Entries'!$F$12:$F$1011)+SUMIF('Time Entries'!$U$12:$U$1011, _xlfn.CONCAT(T$10, " - ", $Y137), 'Time Entries'!$H$12:$H$1011)+SUMIF('Time Entries'!$V$12:$V$1011, _xlfn.CONCAT(T$10, " - ", $Y137), 'Time Entries'!$J$12:$J$1011))</f>
        <v/>
      </c>
      <c r="U137" s="48"/>
      <c r="W137" s="17" t="str">
        <f t="shared" si="11"/>
        <v/>
      </c>
      <c r="Y137" s="17" t="str">
        <f t="shared" si="12"/>
        <v/>
      </c>
      <c r="AD137" s="17" t="str">
        <f t="shared" si="13"/>
        <v/>
      </c>
      <c r="AF137" s="17" t="str">
        <f t="shared" si="14"/>
        <v/>
      </c>
      <c r="AH137" s="17" t="str">
        <f>IF($B137="", "", IF(COUNTIF($B$12:$B137, $B137)&gt;1, "", $B137))</f>
        <v/>
      </c>
      <c r="AI137" s="17" t="str">
        <f>IF($AH137="", "", COUNTIF($AH$12:$AH$261, "&lt;"&amp;$AH137)+1+COUNTIF($AH$12:$AH137, $AH137)-1-$AH$10)</f>
        <v/>
      </c>
      <c r="AK137" s="17" t="str">
        <f t="shared" si="15"/>
        <v/>
      </c>
      <c r="AL137" s="17" t="str">
        <f>IF($AK137="", "", COUNTIF($AK$12:$AK$261, "&lt;"&amp;$AK137)+1+COUNTIF($AK$12:$AK137, $AK137)-1-$AK$10)</f>
        <v/>
      </c>
    </row>
    <row r="138" spans="1:38" x14ac:dyDescent="0.25">
      <c r="A138" s="48"/>
      <c r="B138" s="57"/>
      <c r="C138" s="58"/>
      <c r="D138" s="59"/>
      <c r="E138" s="48"/>
      <c r="F138" s="27" t="str">
        <f t="shared" si="9"/>
        <v/>
      </c>
      <c r="G138" s="27" t="str">
        <f t="shared" si="10"/>
        <v/>
      </c>
      <c r="H138" s="48"/>
      <c r="I138" s="31" t="str">
        <f>IF(OR($B138="", $C138=""), "", SUMIF('Time Entries'!$S$12:$S$1011, _xlfn.CONCAT(I$10, " - ", $Y138), 'Time Entries'!$D$12:$D$1011)+SUMIF('Time Entries'!$T$12:$T$1011, _xlfn.CONCAT(I$10, " - ", $Y138), 'Time Entries'!$F$12:$F$1011)+SUMIF('Time Entries'!$U$12:$U$1011, _xlfn.CONCAT(I$10, " - ", $Y138), 'Time Entries'!$H$12:$H$1011)+SUMIF('Time Entries'!$V$12:$V$1011, _xlfn.CONCAT(I$10, " - ", $Y138), 'Time Entries'!$J$12:$J$1011))</f>
        <v/>
      </c>
      <c r="J138" s="22" t="str">
        <f>IF(OR($B138="", $C138=""), "", SUMIF('Time Entries'!$S$12:$S$1011, _xlfn.CONCAT(J$10, " - ", $Y138), 'Time Entries'!$D$12:$D$1011)+SUMIF('Time Entries'!$T$12:$T$1011, _xlfn.CONCAT(J$10, " - ", $Y138), 'Time Entries'!$F$12:$F$1011)+SUMIF('Time Entries'!$U$12:$U$1011, _xlfn.CONCAT(J$10, " - ", $Y138), 'Time Entries'!$H$12:$H$1011)+SUMIF('Time Entries'!$V$12:$V$1011, _xlfn.CONCAT(J$10, " - ", $Y138), 'Time Entries'!$J$12:$J$1011))</f>
        <v/>
      </c>
      <c r="K138" s="22" t="str">
        <f>IF(OR($B138="", $C138=""), "", SUMIF('Time Entries'!$S$12:$S$1011, _xlfn.CONCAT(K$10, " - ", $Y138), 'Time Entries'!$D$12:$D$1011)+SUMIF('Time Entries'!$T$12:$T$1011, _xlfn.CONCAT(K$10, " - ", $Y138), 'Time Entries'!$F$12:$F$1011)+SUMIF('Time Entries'!$U$12:$U$1011, _xlfn.CONCAT(K$10, " - ", $Y138), 'Time Entries'!$H$12:$H$1011)+SUMIF('Time Entries'!$V$12:$V$1011, _xlfn.CONCAT(K$10, " - ", $Y138), 'Time Entries'!$J$12:$J$1011))</f>
        <v/>
      </c>
      <c r="L138" s="22" t="str">
        <f>IF(OR($B138="", $C138=""), "", SUMIF('Time Entries'!$S$12:$S$1011, _xlfn.CONCAT(L$10, " - ", $Y138), 'Time Entries'!$D$12:$D$1011)+SUMIF('Time Entries'!$T$12:$T$1011, _xlfn.CONCAT(L$10, " - ", $Y138), 'Time Entries'!$F$12:$F$1011)+SUMIF('Time Entries'!$U$12:$U$1011, _xlfn.CONCAT(L$10, " - ", $Y138), 'Time Entries'!$H$12:$H$1011)+SUMIF('Time Entries'!$V$12:$V$1011, _xlfn.CONCAT(L$10, " - ", $Y138), 'Time Entries'!$J$12:$J$1011))</f>
        <v/>
      </c>
      <c r="M138" s="22" t="str">
        <f>IF(OR($B138="", $C138=""), "", SUMIF('Time Entries'!$S$12:$S$1011, _xlfn.CONCAT(M$10, " - ", $Y138), 'Time Entries'!$D$12:$D$1011)+SUMIF('Time Entries'!$T$12:$T$1011, _xlfn.CONCAT(M$10, " - ", $Y138), 'Time Entries'!$F$12:$F$1011)+SUMIF('Time Entries'!$U$12:$U$1011, _xlfn.CONCAT(M$10, " - ", $Y138), 'Time Entries'!$H$12:$H$1011)+SUMIF('Time Entries'!$V$12:$V$1011, _xlfn.CONCAT(M$10, " - ", $Y138), 'Time Entries'!$J$12:$J$1011))</f>
        <v/>
      </c>
      <c r="N138" s="22" t="str">
        <f>IF(OR($B138="", $C138=""), "", SUMIF('Time Entries'!$S$12:$S$1011, _xlfn.CONCAT(N$10, " - ", $Y138), 'Time Entries'!$D$12:$D$1011)+SUMIF('Time Entries'!$T$12:$T$1011, _xlfn.CONCAT(N$10, " - ", $Y138), 'Time Entries'!$F$12:$F$1011)+SUMIF('Time Entries'!$U$12:$U$1011, _xlfn.CONCAT(N$10, " - ", $Y138), 'Time Entries'!$H$12:$H$1011)+SUMIF('Time Entries'!$V$12:$V$1011, _xlfn.CONCAT(N$10, " - ", $Y138), 'Time Entries'!$J$12:$J$1011))</f>
        <v/>
      </c>
      <c r="O138" s="22" t="str">
        <f>IF(OR($B138="", $C138=""), "", SUMIF('Time Entries'!$S$12:$S$1011, _xlfn.CONCAT(O$10, " - ", $Y138), 'Time Entries'!$D$12:$D$1011)+SUMIF('Time Entries'!$T$12:$T$1011, _xlfn.CONCAT(O$10, " - ", $Y138), 'Time Entries'!$F$12:$F$1011)+SUMIF('Time Entries'!$U$12:$U$1011, _xlfn.CONCAT(O$10, " - ", $Y138), 'Time Entries'!$H$12:$H$1011)+SUMIF('Time Entries'!$V$12:$V$1011, _xlfn.CONCAT(O$10, " - ", $Y138), 'Time Entries'!$J$12:$J$1011))</f>
        <v/>
      </c>
      <c r="P138" s="22" t="str">
        <f>IF(OR($B138="", $C138=""), "", SUMIF('Time Entries'!$S$12:$S$1011, _xlfn.CONCAT(P$10, " - ", $Y138), 'Time Entries'!$D$12:$D$1011)+SUMIF('Time Entries'!$T$12:$T$1011, _xlfn.CONCAT(P$10, " - ", $Y138), 'Time Entries'!$F$12:$F$1011)+SUMIF('Time Entries'!$U$12:$U$1011, _xlfn.CONCAT(P$10, " - ", $Y138), 'Time Entries'!$H$12:$H$1011)+SUMIF('Time Entries'!$V$12:$V$1011, _xlfn.CONCAT(P$10, " - ", $Y138), 'Time Entries'!$J$12:$J$1011))</f>
        <v/>
      </c>
      <c r="Q138" s="22" t="str">
        <f>IF(OR($B138="", $C138=""), "", SUMIF('Time Entries'!$S$12:$S$1011, _xlfn.CONCAT(Q$10, " - ", $Y138), 'Time Entries'!$D$12:$D$1011)+SUMIF('Time Entries'!$T$12:$T$1011, _xlfn.CONCAT(Q$10, " - ", $Y138), 'Time Entries'!$F$12:$F$1011)+SUMIF('Time Entries'!$U$12:$U$1011, _xlfn.CONCAT(Q$10, " - ", $Y138), 'Time Entries'!$H$12:$H$1011)+SUMIF('Time Entries'!$V$12:$V$1011, _xlfn.CONCAT(Q$10, " - ", $Y138), 'Time Entries'!$J$12:$J$1011))</f>
        <v/>
      </c>
      <c r="R138" s="22" t="str">
        <f>IF(OR($B138="", $C138=""), "", SUMIF('Time Entries'!$S$12:$S$1011, _xlfn.CONCAT(R$10, " - ", $Y138), 'Time Entries'!$D$12:$D$1011)+SUMIF('Time Entries'!$T$12:$T$1011, _xlfn.CONCAT(R$10, " - ", $Y138), 'Time Entries'!$F$12:$F$1011)+SUMIF('Time Entries'!$U$12:$U$1011, _xlfn.CONCAT(R$10, " - ", $Y138), 'Time Entries'!$H$12:$H$1011)+SUMIF('Time Entries'!$V$12:$V$1011, _xlfn.CONCAT(R$10, " - ", $Y138), 'Time Entries'!$J$12:$J$1011))</f>
        <v/>
      </c>
      <c r="S138" s="22" t="str">
        <f>IF(OR($B138="", $C138=""), "", SUMIF('Time Entries'!$S$12:$S$1011, _xlfn.CONCAT(S$10, " - ", $Y138), 'Time Entries'!$D$12:$D$1011)+SUMIF('Time Entries'!$T$12:$T$1011, _xlfn.CONCAT(S$10, " - ", $Y138), 'Time Entries'!$F$12:$F$1011)+SUMIF('Time Entries'!$U$12:$U$1011, _xlfn.CONCAT(S$10, " - ", $Y138), 'Time Entries'!$H$12:$H$1011)+SUMIF('Time Entries'!$V$12:$V$1011, _xlfn.CONCAT(S$10, " - ", $Y138), 'Time Entries'!$J$12:$J$1011))</f>
        <v/>
      </c>
      <c r="T138" s="24" t="str">
        <f>IF(OR($B138="", $C138=""), "", SUMIF('Time Entries'!$S$12:$S$1011, _xlfn.CONCAT(T$10, " - ", $Y138), 'Time Entries'!$D$12:$D$1011)+SUMIF('Time Entries'!$T$12:$T$1011, _xlfn.CONCAT(T$10, " - ", $Y138), 'Time Entries'!$F$12:$F$1011)+SUMIF('Time Entries'!$U$12:$U$1011, _xlfn.CONCAT(T$10, " - ", $Y138), 'Time Entries'!$H$12:$H$1011)+SUMIF('Time Entries'!$V$12:$V$1011, _xlfn.CONCAT(T$10, " - ", $Y138), 'Time Entries'!$J$12:$J$1011))</f>
        <v/>
      </c>
      <c r="U138" s="48"/>
      <c r="W138" s="17" t="str">
        <f t="shared" si="11"/>
        <v/>
      </c>
      <c r="Y138" s="17" t="str">
        <f t="shared" si="12"/>
        <v/>
      </c>
      <c r="AD138" s="17" t="str">
        <f t="shared" si="13"/>
        <v/>
      </c>
      <c r="AF138" s="17" t="str">
        <f t="shared" si="14"/>
        <v/>
      </c>
      <c r="AH138" s="17" t="str">
        <f>IF($B138="", "", IF(COUNTIF($B$12:$B138, $B138)&gt;1, "", $B138))</f>
        <v/>
      </c>
      <c r="AI138" s="17" t="str">
        <f>IF($AH138="", "", COUNTIF($AH$12:$AH$261, "&lt;"&amp;$AH138)+1+COUNTIF($AH$12:$AH138, $AH138)-1-$AH$10)</f>
        <v/>
      </c>
      <c r="AK138" s="17" t="str">
        <f t="shared" si="15"/>
        <v/>
      </c>
      <c r="AL138" s="17" t="str">
        <f>IF($AK138="", "", COUNTIF($AK$12:$AK$261, "&lt;"&amp;$AK138)+1+COUNTIF($AK$12:$AK138, $AK138)-1-$AK$10)</f>
        <v/>
      </c>
    </row>
    <row r="139" spans="1:38" x14ac:dyDescent="0.25">
      <c r="A139" s="48"/>
      <c r="B139" s="57"/>
      <c r="C139" s="58"/>
      <c r="D139" s="59"/>
      <c r="E139" s="48"/>
      <c r="F139" s="27" t="str">
        <f t="shared" si="9"/>
        <v/>
      </c>
      <c r="G139" s="27" t="str">
        <f t="shared" si="10"/>
        <v/>
      </c>
      <c r="H139" s="48"/>
      <c r="I139" s="31" t="str">
        <f>IF(OR($B139="", $C139=""), "", SUMIF('Time Entries'!$S$12:$S$1011, _xlfn.CONCAT(I$10, " - ", $Y139), 'Time Entries'!$D$12:$D$1011)+SUMIF('Time Entries'!$T$12:$T$1011, _xlfn.CONCAT(I$10, " - ", $Y139), 'Time Entries'!$F$12:$F$1011)+SUMIF('Time Entries'!$U$12:$U$1011, _xlfn.CONCAT(I$10, " - ", $Y139), 'Time Entries'!$H$12:$H$1011)+SUMIF('Time Entries'!$V$12:$V$1011, _xlfn.CONCAT(I$10, " - ", $Y139), 'Time Entries'!$J$12:$J$1011))</f>
        <v/>
      </c>
      <c r="J139" s="22" t="str">
        <f>IF(OR($B139="", $C139=""), "", SUMIF('Time Entries'!$S$12:$S$1011, _xlfn.CONCAT(J$10, " - ", $Y139), 'Time Entries'!$D$12:$D$1011)+SUMIF('Time Entries'!$T$12:$T$1011, _xlfn.CONCAT(J$10, " - ", $Y139), 'Time Entries'!$F$12:$F$1011)+SUMIF('Time Entries'!$U$12:$U$1011, _xlfn.CONCAT(J$10, " - ", $Y139), 'Time Entries'!$H$12:$H$1011)+SUMIF('Time Entries'!$V$12:$V$1011, _xlfn.CONCAT(J$10, " - ", $Y139), 'Time Entries'!$J$12:$J$1011))</f>
        <v/>
      </c>
      <c r="K139" s="22" t="str">
        <f>IF(OR($B139="", $C139=""), "", SUMIF('Time Entries'!$S$12:$S$1011, _xlfn.CONCAT(K$10, " - ", $Y139), 'Time Entries'!$D$12:$D$1011)+SUMIF('Time Entries'!$T$12:$T$1011, _xlfn.CONCAT(K$10, " - ", $Y139), 'Time Entries'!$F$12:$F$1011)+SUMIF('Time Entries'!$U$12:$U$1011, _xlfn.CONCAT(K$10, " - ", $Y139), 'Time Entries'!$H$12:$H$1011)+SUMIF('Time Entries'!$V$12:$V$1011, _xlfn.CONCAT(K$10, " - ", $Y139), 'Time Entries'!$J$12:$J$1011))</f>
        <v/>
      </c>
      <c r="L139" s="22" t="str">
        <f>IF(OR($B139="", $C139=""), "", SUMIF('Time Entries'!$S$12:$S$1011, _xlfn.CONCAT(L$10, " - ", $Y139), 'Time Entries'!$D$12:$D$1011)+SUMIF('Time Entries'!$T$12:$T$1011, _xlfn.CONCAT(L$10, " - ", $Y139), 'Time Entries'!$F$12:$F$1011)+SUMIF('Time Entries'!$U$12:$U$1011, _xlfn.CONCAT(L$10, " - ", $Y139), 'Time Entries'!$H$12:$H$1011)+SUMIF('Time Entries'!$V$12:$V$1011, _xlfn.CONCAT(L$10, " - ", $Y139), 'Time Entries'!$J$12:$J$1011))</f>
        <v/>
      </c>
      <c r="M139" s="22" t="str">
        <f>IF(OR($B139="", $C139=""), "", SUMIF('Time Entries'!$S$12:$S$1011, _xlfn.CONCAT(M$10, " - ", $Y139), 'Time Entries'!$D$12:$D$1011)+SUMIF('Time Entries'!$T$12:$T$1011, _xlfn.CONCAT(M$10, " - ", $Y139), 'Time Entries'!$F$12:$F$1011)+SUMIF('Time Entries'!$U$12:$U$1011, _xlfn.CONCAT(M$10, " - ", $Y139), 'Time Entries'!$H$12:$H$1011)+SUMIF('Time Entries'!$V$12:$V$1011, _xlfn.CONCAT(M$10, " - ", $Y139), 'Time Entries'!$J$12:$J$1011))</f>
        <v/>
      </c>
      <c r="N139" s="22" t="str">
        <f>IF(OR($B139="", $C139=""), "", SUMIF('Time Entries'!$S$12:$S$1011, _xlfn.CONCAT(N$10, " - ", $Y139), 'Time Entries'!$D$12:$D$1011)+SUMIF('Time Entries'!$T$12:$T$1011, _xlfn.CONCAT(N$10, " - ", $Y139), 'Time Entries'!$F$12:$F$1011)+SUMIF('Time Entries'!$U$12:$U$1011, _xlfn.CONCAT(N$10, " - ", $Y139), 'Time Entries'!$H$12:$H$1011)+SUMIF('Time Entries'!$V$12:$V$1011, _xlfn.CONCAT(N$10, " - ", $Y139), 'Time Entries'!$J$12:$J$1011))</f>
        <v/>
      </c>
      <c r="O139" s="22" t="str">
        <f>IF(OR($B139="", $C139=""), "", SUMIF('Time Entries'!$S$12:$S$1011, _xlfn.CONCAT(O$10, " - ", $Y139), 'Time Entries'!$D$12:$D$1011)+SUMIF('Time Entries'!$T$12:$T$1011, _xlfn.CONCAT(O$10, " - ", $Y139), 'Time Entries'!$F$12:$F$1011)+SUMIF('Time Entries'!$U$12:$U$1011, _xlfn.CONCAT(O$10, " - ", $Y139), 'Time Entries'!$H$12:$H$1011)+SUMIF('Time Entries'!$V$12:$V$1011, _xlfn.CONCAT(O$10, " - ", $Y139), 'Time Entries'!$J$12:$J$1011))</f>
        <v/>
      </c>
      <c r="P139" s="22" t="str">
        <f>IF(OR($B139="", $C139=""), "", SUMIF('Time Entries'!$S$12:$S$1011, _xlfn.CONCAT(P$10, " - ", $Y139), 'Time Entries'!$D$12:$D$1011)+SUMIF('Time Entries'!$T$12:$T$1011, _xlfn.CONCAT(P$10, " - ", $Y139), 'Time Entries'!$F$12:$F$1011)+SUMIF('Time Entries'!$U$12:$U$1011, _xlfn.CONCAT(P$10, " - ", $Y139), 'Time Entries'!$H$12:$H$1011)+SUMIF('Time Entries'!$V$12:$V$1011, _xlfn.CONCAT(P$10, " - ", $Y139), 'Time Entries'!$J$12:$J$1011))</f>
        <v/>
      </c>
      <c r="Q139" s="22" t="str">
        <f>IF(OR($B139="", $C139=""), "", SUMIF('Time Entries'!$S$12:$S$1011, _xlfn.CONCAT(Q$10, " - ", $Y139), 'Time Entries'!$D$12:$D$1011)+SUMIF('Time Entries'!$T$12:$T$1011, _xlfn.CONCAT(Q$10, " - ", $Y139), 'Time Entries'!$F$12:$F$1011)+SUMIF('Time Entries'!$U$12:$U$1011, _xlfn.CONCAT(Q$10, " - ", $Y139), 'Time Entries'!$H$12:$H$1011)+SUMIF('Time Entries'!$V$12:$V$1011, _xlfn.CONCAT(Q$10, " - ", $Y139), 'Time Entries'!$J$12:$J$1011))</f>
        <v/>
      </c>
      <c r="R139" s="22" t="str">
        <f>IF(OR($B139="", $C139=""), "", SUMIF('Time Entries'!$S$12:$S$1011, _xlfn.CONCAT(R$10, " - ", $Y139), 'Time Entries'!$D$12:$D$1011)+SUMIF('Time Entries'!$T$12:$T$1011, _xlfn.CONCAT(R$10, " - ", $Y139), 'Time Entries'!$F$12:$F$1011)+SUMIF('Time Entries'!$U$12:$U$1011, _xlfn.CONCAT(R$10, " - ", $Y139), 'Time Entries'!$H$12:$H$1011)+SUMIF('Time Entries'!$V$12:$V$1011, _xlfn.CONCAT(R$10, " - ", $Y139), 'Time Entries'!$J$12:$J$1011))</f>
        <v/>
      </c>
      <c r="S139" s="22" t="str">
        <f>IF(OR($B139="", $C139=""), "", SUMIF('Time Entries'!$S$12:$S$1011, _xlfn.CONCAT(S$10, " - ", $Y139), 'Time Entries'!$D$12:$D$1011)+SUMIF('Time Entries'!$T$12:$T$1011, _xlfn.CONCAT(S$10, " - ", $Y139), 'Time Entries'!$F$12:$F$1011)+SUMIF('Time Entries'!$U$12:$U$1011, _xlfn.CONCAT(S$10, " - ", $Y139), 'Time Entries'!$H$12:$H$1011)+SUMIF('Time Entries'!$V$12:$V$1011, _xlfn.CONCAT(S$10, " - ", $Y139), 'Time Entries'!$J$12:$J$1011))</f>
        <v/>
      </c>
      <c r="T139" s="24" t="str">
        <f>IF(OR($B139="", $C139=""), "", SUMIF('Time Entries'!$S$12:$S$1011, _xlfn.CONCAT(T$10, " - ", $Y139), 'Time Entries'!$D$12:$D$1011)+SUMIF('Time Entries'!$T$12:$T$1011, _xlfn.CONCAT(T$10, " - ", $Y139), 'Time Entries'!$F$12:$F$1011)+SUMIF('Time Entries'!$U$12:$U$1011, _xlfn.CONCAT(T$10, " - ", $Y139), 'Time Entries'!$H$12:$H$1011)+SUMIF('Time Entries'!$V$12:$V$1011, _xlfn.CONCAT(T$10, " - ", $Y139), 'Time Entries'!$J$12:$J$1011))</f>
        <v/>
      </c>
      <c r="U139" s="48"/>
      <c r="W139" s="17" t="str">
        <f t="shared" si="11"/>
        <v/>
      </c>
      <c r="Y139" s="17" t="str">
        <f t="shared" si="12"/>
        <v/>
      </c>
      <c r="AD139" s="17" t="str">
        <f t="shared" si="13"/>
        <v/>
      </c>
      <c r="AF139" s="17" t="str">
        <f t="shared" si="14"/>
        <v/>
      </c>
      <c r="AH139" s="17" t="str">
        <f>IF($B139="", "", IF(COUNTIF($B$12:$B139, $B139)&gt;1, "", $B139))</f>
        <v/>
      </c>
      <c r="AI139" s="17" t="str">
        <f>IF($AH139="", "", COUNTIF($AH$12:$AH$261, "&lt;"&amp;$AH139)+1+COUNTIF($AH$12:$AH139, $AH139)-1-$AH$10)</f>
        <v/>
      </c>
      <c r="AK139" s="17" t="str">
        <f t="shared" si="15"/>
        <v/>
      </c>
      <c r="AL139" s="17" t="str">
        <f>IF($AK139="", "", COUNTIF($AK$12:$AK$261, "&lt;"&amp;$AK139)+1+COUNTIF($AK$12:$AK139, $AK139)-1-$AK$10)</f>
        <v/>
      </c>
    </row>
    <row r="140" spans="1:38" x14ac:dyDescent="0.25">
      <c r="A140" s="48"/>
      <c r="B140" s="57"/>
      <c r="C140" s="58"/>
      <c r="D140" s="59"/>
      <c r="E140" s="48"/>
      <c r="F140" s="27" t="str">
        <f t="shared" si="9"/>
        <v/>
      </c>
      <c r="G140" s="27" t="str">
        <f t="shared" si="10"/>
        <v/>
      </c>
      <c r="H140" s="48"/>
      <c r="I140" s="31" t="str">
        <f>IF(OR($B140="", $C140=""), "", SUMIF('Time Entries'!$S$12:$S$1011, _xlfn.CONCAT(I$10, " - ", $Y140), 'Time Entries'!$D$12:$D$1011)+SUMIF('Time Entries'!$T$12:$T$1011, _xlfn.CONCAT(I$10, " - ", $Y140), 'Time Entries'!$F$12:$F$1011)+SUMIF('Time Entries'!$U$12:$U$1011, _xlfn.CONCAT(I$10, " - ", $Y140), 'Time Entries'!$H$12:$H$1011)+SUMIF('Time Entries'!$V$12:$V$1011, _xlfn.CONCAT(I$10, " - ", $Y140), 'Time Entries'!$J$12:$J$1011))</f>
        <v/>
      </c>
      <c r="J140" s="22" t="str">
        <f>IF(OR($B140="", $C140=""), "", SUMIF('Time Entries'!$S$12:$S$1011, _xlfn.CONCAT(J$10, " - ", $Y140), 'Time Entries'!$D$12:$D$1011)+SUMIF('Time Entries'!$T$12:$T$1011, _xlfn.CONCAT(J$10, " - ", $Y140), 'Time Entries'!$F$12:$F$1011)+SUMIF('Time Entries'!$U$12:$U$1011, _xlfn.CONCAT(J$10, " - ", $Y140), 'Time Entries'!$H$12:$H$1011)+SUMIF('Time Entries'!$V$12:$V$1011, _xlfn.CONCAT(J$10, " - ", $Y140), 'Time Entries'!$J$12:$J$1011))</f>
        <v/>
      </c>
      <c r="K140" s="22" t="str">
        <f>IF(OR($B140="", $C140=""), "", SUMIF('Time Entries'!$S$12:$S$1011, _xlfn.CONCAT(K$10, " - ", $Y140), 'Time Entries'!$D$12:$D$1011)+SUMIF('Time Entries'!$T$12:$T$1011, _xlfn.CONCAT(K$10, " - ", $Y140), 'Time Entries'!$F$12:$F$1011)+SUMIF('Time Entries'!$U$12:$U$1011, _xlfn.CONCAT(K$10, " - ", $Y140), 'Time Entries'!$H$12:$H$1011)+SUMIF('Time Entries'!$V$12:$V$1011, _xlfn.CONCAT(K$10, " - ", $Y140), 'Time Entries'!$J$12:$J$1011))</f>
        <v/>
      </c>
      <c r="L140" s="22" t="str">
        <f>IF(OR($B140="", $C140=""), "", SUMIF('Time Entries'!$S$12:$S$1011, _xlfn.CONCAT(L$10, " - ", $Y140), 'Time Entries'!$D$12:$D$1011)+SUMIF('Time Entries'!$T$12:$T$1011, _xlfn.CONCAT(L$10, " - ", $Y140), 'Time Entries'!$F$12:$F$1011)+SUMIF('Time Entries'!$U$12:$U$1011, _xlfn.CONCAT(L$10, " - ", $Y140), 'Time Entries'!$H$12:$H$1011)+SUMIF('Time Entries'!$V$12:$V$1011, _xlfn.CONCAT(L$10, " - ", $Y140), 'Time Entries'!$J$12:$J$1011))</f>
        <v/>
      </c>
      <c r="M140" s="22" t="str">
        <f>IF(OR($B140="", $C140=""), "", SUMIF('Time Entries'!$S$12:$S$1011, _xlfn.CONCAT(M$10, " - ", $Y140), 'Time Entries'!$D$12:$D$1011)+SUMIF('Time Entries'!$T$12:$T$1011, _xlfn.CONCAT(M$10, " - ", $Y140), 'Time Entries'!$F$12:$F$1011)+SUMIF('Time Entries'!$U$12:$U$1011, _xlfn.CONCAT(M$10, " - ", $Y140), 'Time Entries'!$H$12:$H$1011)+SUMIF('Time Entries'!$V$12:$V$1011, _xlfn.CONCAT(M$10, " - ", $Y140), 'Time Entries'!$J$12:$J$1011))</f>
        <v/>
      </c>
      <c r="N140" s="22" t="str">
        <f>IF(OR($B140="", $C140=""), "", SUMIF('Time Entries'!$S$12:$S$1011, _xlfn.CONCAT(N$10, " - ", $Y140), 'Time Entries'!$D$12:$D$1011)+SUMIF('Time Entries'!$T$12:$T$1011, _xlfn.CONCAT(N$10, " - ", $Y140), 'Time Entries'!$F$12:$F$1011)+SUMIF('Time Entries'!$U$12:$U$1011, _xlfn.CONCAT(N$10, " - ", $Y140), 'Time Entries'!$H$12:$H$1011)+SUMIF('Time Entries'!$V$12:$V$1011, _xlfn.CONCAT(N$10, " - ", $Y140), 'Time Entries'!$J$12:$J$1011))</f>
        <v/>
      </c>
      <c r="O140" s="22" t="str">
        <f>IF(OR($B140="", $C140=""), "", SUMIF('Time Entries'!$S$12:$S$1011, _xlfn.CONCAT(O$10, " - ", $Y140), 'Time Entries'!$D$12:$D$1011)+SUMIF('Time Entries'!$T$12:$T$1011, _xlfn.CONCAT(O$10, " - ", $Y140), 'Time Entries'!$F$12:$F$1011)+SUMIF('Time Entries'!$U$12:$U$1011, _xlfn.CONCAT(O$10, " - ", $Y140), 'Time Entries'!$H$12:$H$1011)+SUMIF('Time Entries'!$V$12:$V$1011, _xlfn.CONCAT(O$10, " - ", $Y140), 'Time Entries'!$J$12:$J$1011))</f>
        <v/>
      </c>
      <c r="P140" s="22" t="str">
        <f>IF(OR($B140="", $C140=""), "", SUMIF('Time Entries'!$S$12:$S$1011, _xlfn.CONCAT(P$10, " - ", $Y140), 'Time Entries'!$D$12:$D$1011)+SUMIF('Time Entries'!$T$12:$T$1011, _xlfn.CONCAT(P$10, " - ", $Y140), 'Time Entries'!$F$12:$F$1011)+SUMIF('Time Entries'!$U$12:$U$1011, _xlfn.CONCAT(P$10, " - ", $Y140), 'Time Entries'!$H$12:$H$1011)+SUMIF('Time Entries'!$V$12:$V$1011, _xlfn.CONCAT(P$10, " - ", $Y140), 'Time Entries'!$J$12:$J$1011))</f>
        <v/>
      </c>
      <c r="Q140" s="22" t="str">
        <f>IF(OR($B140="", $C140=""), "", SUMIF('Time Entries'!$S$12:$S$1011, _xlfn.CONCAT(Q$10, " - ", $Y140), 'Time Entries'!$D$12:$D$1011)+SUMIF('Time Entries'!$T$12:$T$1011, _xlfn.CONCAT(Q$10, " - ", $Y140), 'Time Entries'!$F$12:$F$1011)+SUMIF('Time Entries'!$U$12:$U$1011, _xlfn.CONCAT(Q$10, " - ", $Y140), 'Time Entries'!$H$12:$H$1011)+SUMIF('Time Entries'!$V$12:$V$1011, _xlfn.CONCAT(Q$10, " - ", $Y140), 'Time Entries'!$J$12:$J$1011))</f>
        <v/>
      </c>
      <c r="R140" s="22" t="str">
        <f>IF(OR($B140="", $C140=""), "", SUMIF('Time Entries'!$S$12:$S$1011, _xlfn.CONCAT(R$10, " - ", $Y140), 'Time Entries'!$D$12:$D$1011)+SUMIF('Time Entries'!$T$12:$T$1011, _xlfn.CONCAT(R$10, " - ", $Y140), 'Time Entries'!$F$12:$F$1011)+SUMIF('Time Entries'!$U$12:$U$1011, _xlfn.CONCAT(R$10, " - ", $Y140), 'Time Entries'!$H$12:$H$1011)+SUMIF('Time Entries'!$V$12:$V$1011, _xlfn.CONCAT(R$10, " - ", $Y140), 'Time Entries'!$J$12:$J$1011))</f>
        <v/>
      </c>
      <c r="S140" s="22" t="str">
        <f>IF(OR($B140="", $C140=""), "", SUMIF('Time Entries'!$S$12:$S$1011, _xlfn.CONCAT(S$10, " - ", $Y140), 'Time Entries'!$D$12:$D$1011)+SUMIF('Time Entries'!$T$12:$T$1011, _xlfn.CONCAT(S$10, " - ", $Y140), 'Time Entries'!$F$12:$F$1011)+SUMIF('Time Entries'!$U$12:$U$1011, _xlfn.CONCAT(S$10, " - ", $Y140), 'Time Entries'!$H$12:$H$1011)+SUMIF('Time Entries'!$V$12:$V$1011, _xlfn.CONCAT(S$10, " - ", $Y140), 'Time Entries'!$J$12:$J$1011))</f>
        <v/>
      </c>
      <c r="T140" s="24" t="str">
        <f>IF(OR($B140="", $C140=""), "", SUMIF('Time Entries'!$S$12:$S$1011, _xlfn.CONCAT(T$10, " - ", $Y140), 'Time Entries'!$D$12:$D$1011)+SUMIF('Time Entries'!$T$12:$T$1011, _xlfn.CONCAT(T$10, " - ", $Y140), 'Time Entries'!$F$12:$F$1011)+SUMIF('Time Entries'!$U$12:$U$1011, _xlfn.CONCAT(T$10, " - ", $Y140), 'Time Entries'!$H$12:$H$1011)+SUMIF('Time Entries'!$V$12:$V$1011, _xlfn.CONCAT(T$10, " - ", $Y140), 'Time Entries'!$J$12:$J$1011))</f>
        <v/>
      </c>
      <c r="U140" s="48"/>
      <c r="W140" s="17" t="str">
        <f t="shared" si="11"/>
        <v/>
      </c>
      <c r="Y140" s="17" t="str">
        <f t="shared" si="12"/>
        <v/>
      </c>
      <c r="AD140" s="17" t="str">
        <f t="shared" si="13"/>
        <v/>
      </c>
      <c r="AF140" s="17" t="str">
        <f t="shared" si="14"/>
        <v/>
      </c>
      <c r="AH140" s="17" t="str">
        <f>IF($B140="", "", IF(COUNTIF($B$12:$B140, $B140)&gt;1, "", $B140))</f>
        <v/>
      </c>
      <c r="AI140" s="17" t="str">
        <f>IF($AH140="", "", COUNTIF($AH$12:$AH$261, "&lt;"&amp;$AH140)+1+COUNTIF($AH$12:$AH140, $AH140)-1-$AH$10)</f>
        <v/>
      </c>
      <c r="AK140" s="17" t="str">
        <f t="shared" si="15"/>
        <v/>
      </c>
      <c r="AL140" s="17" t="str">
        <f>IF($AK140="", "", COUNTIF($AK$12:$AK$261, "&lt;"&amp;$AK140)+1+COUNTIF($AK$12:$AK140, $AK140)-1-$AK$10)</f>
        <v/>
      </c>
    </row>
    <row r="141" spans="1:38" x14ac:dyDescent="0.25">
      <c r="A141" s="48"/>
      <c r="B141" s="57"/>
      <c r="C141" s="58"/>
      <c r="D141" s="59"/>
      <c r="E141" s="48"/>
      <c r="F141" s="27" t="str">
        <f t="shared" ref="F141:F204" si="16">IF(OR($B141="", $C141=""), "", SUM($I141:$T141))</f>
        <v/>
      </c>
      <c r="G141" s="27" t="str">
        <f t="shared" ref="G141:G204" si="17">IF($F141="", "", IF($D141-$F141&lt;0, TEXT(($F141-$D141), "-[h]:mm"), $D141-$F141))</f>
        <v/>
      </c>
      <c r="H141" s="48"/>
      <c r="I141" s="31" t="str">
        <f>IF(OR($B141="", $C141=""), "", SUMIF('Time Entries'!$S$12:$S$1011, _xlfn.CONCAT(I$10, " - ", $Y141), 'Time Entries'!$D$12:$D$1011)+SUMIF('Time Entries'!$T$12:$T$1011, _xlfn.CONCAT(I$10, " - ", $Y141), 'Time Entries'!$F$12:$F$1011)+SUMIF('Time Entries'!$U$12:$U$1011, _xlfn.CONCAT(I$10, " - ", $Y141), 'Time Entries'!$H$12:$H$1011)+SUMIF('Time Entries'!$V$12:$V$1011, _xlfn.CONCAT(I$10, " - ", $Y141), 'Time Entries'!$J$12:$J$1011))</f>
        <v/>
      </c>
      <c r="J141" s="22" t="str">
        <f>IF(OR($B141="", $C141=""), "", SUMIF('Time Entries'!$S$12:$S$1011, _xlfn.CONCAT(J$10, " - ", $Y141), 'Time Entries'!$D$12:$D$1011)+SUMIF('Time Entries'!$T$12:$T$1011, _xlfn.CONCAT(J$10, " - ", $Y141), 'Time Entries'!$F$12:$F$1011)+SUMIF('Time Entries'!$U$12:$U$1011, _xlfn.CONCAT(J$10, " - ", $Y141), 'Time Entries'!$H$12:$H$1011)+SUMIF('Time Entries'!$V$12:$V$1011, _xlfn.CONCAT(J$10, " - ", $Y141), 'Time Entries'!$J$12:$J$1011))</f>
        <v/>
      </c>
      <c r="K141" s="22" t="str">
        <f>IF(OR($B141="", $C141=""), "", SUMIF('Time Entries'!$S$12:$S$1011, _xlfn.CONCAT(K$10, " - ", $Y141), 'Time Entries'!$D$12:$D$1011)+SUMIF('Time Entries'!$T$12:$T$1011, _xlfn.CONCAT(K$10, " - ", $Y141), 'Time Entries'!$F$12:$F$1011)+SUMIF('Time Entries'!$U$12:$U$1011, _xlfn.CONCAT(K$10, " - ", $Y141), 'Time Entries'!$H$12:$H$1011)+SUMIF('Time Entries'!$V$12:$V$1011, _xlfn.CONCAT(K$10, " - ", $Y141), 'Time Entries'!$J$12:$J$1011))</f>
        <v/>
      </c>
      <c r="L141" s="22" t="str">
        <f>IF(OR($B141="", $C141=""), "", SUMIF('Time Entries'!$S$12:$S$1011, _xlfn.CONCAT(L$10, " - ", $Y141), 'Time Entries'!$D$12:$D$1011)+SUMIF('Time Entries'!$T$12:$T$1011, _xlfn.CONCAT(L$10, " - ", $Y141), 'Time Entries'!$F$12:$F$1011)+SUMIF('Time Entries'!$U$12:$U$1011, _xlfn.CONCAT(L$10, " - ", $Y141), 'Time Entries'!$H$12:$H$1011)+SUMIF('Time Entries'!$V$12:$V$1011, _xlfn.CONCAT(L$10, " - ", $Y141), 'Time Entries'!$J$12:$J$1011))</f>
        <v/>
      </c>
      <c r="M141" s="22" t="str">
        <f>IF(OR($B141="", $C141=""), "", SUMIF('Time Entries'!$S$12:$S$1011, _xlfn.CONCAT(M$10, " - ", $Y141), 'Time Entries'!$D$12:$D$1011)+SUMIF('Time Entries'!$T$12:$T$1011, _xlfn.CONCAT(M$10, " - ", $Y141), 'Time Entries'!$F$12:$F$1011)+SUMIF('Time Entries'!$U$12:$U$1011, _xlfn.CONCAT(M$10, " - ", $Y141), 'Time Entries'!$H$12:$H$1011)+SUMIF('Time Entries'!$V$12:$V$1011, _xlfn.CONCAT(M$10, " - ", $Y141), 'Time Entries'!$J$12:$J$1011))</f>
        <v/>
      </c>
      <c r="N141" s="22" t="str">
        <f>IF(OR($B141="", $C141=""), "", SUMIF('Time Entries'!$S$12:$S$1011, _xlfn.CONCAT(N$10, " - ", $Y141), 'Time Entries'!$D$12:$D$1011)+SUMIF('Time Entries'!$T$12:$T$1011, _xlfn.CONCAT(N$10, " - ", $Y141), 'Time Entries'!$F$12:$F$1011)+SUMIF('Time Entries'!$U$12:$U$1011, _xlfn.CONCAT(N$10, " - ", $Y141), 'Time Entries'!$H$12:$H$1011)+SUMIF('Time Entries'!$V$12:$V$1011, _xlfn.CONCAT(N$10, " - ", $Y141), 'Time Entries'!$J$12:$J$1011))</f>
        <v/>
      </c>
      <c r="O141" s="22" t="str">
        <f>IF(OR($B141="", $C141=""), "", SUMIF('Time Entries'!$S$12:$S$1011, _xlfn.CONCAT(O$10, " - ", $Y141), 'Time Entries'!$D$12:$D$1011)+SUMIF('Time Entries'!$T$12:$T$1011, _xlfn.CONCAT(O$10, " - ", $Y141), 'Time Entries'!$F$12:$F$1011)+SUMIF('Time Entries'!$U$12:$U$1011, _xlfn.CONCAT(O$10, " - ", $Y141), 'Time Entries'!$H$12:$H$1011)+SUMIF('Time Entries'!$V$12:$V$1011, _xlfn.CONCAT(O$10, " - ", $Y141), 'Time Entries'!$J$12:$J$1011))</f>
        <v/>
      </c>
      <c r="P141" s="22" t="str">
        <f>IF(OR($B141="", $C141=""), "", SUMIF('Time Entries'!$S$12:$S$1011, _xlfn.CONCAT(P$10, " - ", $Y141), 'Time Entries'!$D$12:$D$1011)+SUMIF('Time Entries'!$T$12:$T$1011, _xlfn.CONCAT(P$10, " - ", $Y141), 'Time Entries'!$F$12:$F$1011)+SUMIF('Time Entries'!$U$12:$U$1011, _xlfn.CONCAT(P$10, " - ", $Y141), 'Time Entries'!$H$12:$H$1011)+SUMIF('Time Entries'!$V$12:$V$1011, _xlfn.CONCAT(P$10, " - ", $Y141), 'Time Entries'!$J$12:$J$1011))</f>
        <v/>
      </c>
      <c r="Q141" s="22" t="str">
        <f>IF(OR($B141="", $C141=""), "", SUMIF('Time Entries'!$S$12:$S$1011, _xlfn.CONCAT(Q$10, " - ", $Y141), 'Time Entries'!$D$12:$D$1011)+SUMIF('Time Entries'!$T$12:$T$1011, _xlfn.CONCAT(Q$10, " - ", $Y141), 'Time Entries'!$F$12:$F$1011)+SUMIF('Time Entries'!$U$12:$U$1011, _xlfn.CONCAT(Q$10, " - ", $Y141), 'Time Entries'!$H$12:$H$1011)+SUMIF('Time Entries'!$V$12:$V$1011, _xlfn.CONCAT(Q$10, " - ", $Y141), 'Time Entries'!$J$12:$J$1011))</f>
        <v/>
      </c>
      <c r="R141" s="22" t="str">
        <f>IF(OR($B141="", $C141=""), "", SUMIF('Time Entries'!$S$12:$S$1011, _xlfn.CONCAT(R$10, " - ", $Y141), 'Time Entries'!$D$12:$D$1011)+SUMIF('Time Entries'!$T$12:$T$1011, _xlfn.CONCAT(R$10, " - ", $Y141), 'Time Entries'!$F$12:$F$1011)+SUMIF('Time Entries'!$U$12:$U$1011, _xlfn.CONCAT(R$10, " - ", $Y141), 'Time Entries'!$H$12:$H$1011)+SUMIF('Time Entries'!$V$12:$V$1011, _xlfn.CONCAT(R$10, " - ", $Y141), 'Time Entries'!$J$12:$J$1011))</f>
        <v/>
      </c>
      <c r="S141" s="22" t="str">
        <f>IF(OR($B141="", $C141=""), "", SUMIF('Time Entries'!$S$12:$S$1011, _xlfn.CONCAT(S$10, " - ", $Y141), 'Time Entries'!$D$12:$D$1011)+SUMIF('Time Entries'!$T$12:$T$1011, _xlfn.CONCAT(S$10, " - ", $Y141), 'Time Entries'!$F$12:$F$1011)+SUMIF('Time Entries'!$U$12:$U$1011, _xlfn.CONCAT(S$10, " - ", $Y141), 'Time Entries'!$H$12:$H$1011)+SUMIF('Time Entries'!$V$12:$V$1011, _xlfn.CONCAT(S$10, " - ", $Y141), 'Time Entries'!$J$12:$J$1011))</f>
        <v/>
      </c>
      <c r="T141" s="24" t="str">
        <f>IF(OR($B141="", $C141=""), "", SUMIF('Time Entries'!$S$12:$S$1011, _xlfn.CONCAT(T$10, " - ", $Y141), 'Time Entries'!$D$12:$D$1011)+SUMIF('Time Entries'!$T$12:$T$1011, _xlfn.CONCAT(T$10, " - ", $Y141), 'Time Entries'!$F$12:$F$1011)+SUMIF('Time Entries'!$U$12:$U$1011, _xlfn.CONCAT(T$10, " - ", $Y141), 'Time Entries'!$H$12:$H$1011)+SUMIF('Time Entries'!$V$12:$V$1011, _xlfn.CONCAT(T$10, " - ", $Y141), 'Time Entries'!$J$12:$J$1011))</f>
        <v/>
      </c>
      <c r="U141" s="48"/>
      <c r="W141" s="17" t="str">
        <f t="shared" ref="W141:W204" si="18">IF($Y141="", "", IF(COUNTIF($Y$12:$Y$261, $Y141)&gt;1, "X", ""))</f>
        <v/>
      </c>
      <c r="Y141" s="17" t="str">
        <f t="shared" ref="Y141:Y204" si="19">IF(OR($B141="", $C141=""), "", _xlfn.CONCAT($B141, " - ", $C141))</f>
        <v/>
      </c>
      <c r="AD141" s="17" t="str">
        <f t="shared" ref="AD141:AD204" si="20">IF(COUNTIF($B141:$C141, "")=1, "X", "")</f>
        <v/>
      </c>
      <c r="AF141" s="17" t="str">
        <f t="shared" ref="AF141:AF204" si="21">IF(OR($B141="", $C141=""), "", IF(AND($AF$9="", $AG$9=""), "X", IF(AND(NOT($AF$9=""), NOT($AG$9="")), IF($Y141=_xlfn.CONCAT($AF$9, " - ", $AG$9), "X", ""), IF($AG$9="", IF($AF$9=$B141, "X", ""), ""))))</f>
        <v/>
      </c>
      <c r="AH141" s="17" t="str">
        <f>IF($B141="", "", IF(COUNTIF($B$12:$B141, $B141)&gt;1, "", $B141))</f>
        <v/>
      </c>
      <c r="AI141" s="17" t="str">
        <f>IF($AH141="", "", COUNTIF($AH$12:$AH$261, "&lt;"&amp;$AH141)+1+COUNTIF($AH$12:$AH141, $AH141)-1-$AH$10)</f>
        <v/>
      </c>
      <c r="AK141" s="17" t="str">
        <f t="shared" ref="AK141:AK204" si="22">IF(OR($AK$8="", $B141=""), "", IF($AK$8=$B141, $C141, ""))</f>
        <v/>
      </c>
      <c r="AL141" s="17" t="str">
        <f>IF($AK141="", "", COUNTIF($AK$12:$AK$261, "&lt;"&amp;$AK141)+1+COUNTIF($AK$12:$AK141, $AK141)-1-$AK$10)</f>
        <v/>
      </c>
    </row>
    <row r="142" spans="1:38" x14ac:dyDescent="0.25">
      <c r="A142" s="48"/>
      <c r="B142" s="57"/>
      <c r="C142" s="58"/>
      <c r="D142" s="59"/>
      <c r="E142" s="48"/>
      <c r="F142" s="27" t="str">
        <f t="shared" si="16"/>
        <v/>
      </c>
      <c r="G142" s="27" t="str">
        <f t="shared" si="17"/>
        <v/>
      </c>
      <c r="H142" s="48"/>
      <c r="I142" s="31" t="str">
        <f>IF(OR($B142="", $C142=""), "", SUMIF('Time Entries'!$S$12:$S$1011, _xlfn.CONCAT(I$10, " - ", $Y142), 'Time Entries'!$D$12:$D$1011)+SUMIF('Time Entries'!$T$12:$T$1011, _xlfn.CONCAT(I$10, " - ", $Y142), 'Time Entries'!$F$12:$F$1011)+SUMIF('Time Entries'!$U$12:$U$1011, _xlfn.CONCAT(I$10, " - ", $Y142), 'Time Entries'!$H$12:$H$1011)+SUMIF('Time Entries'!$V$12:$V$1011, _xlfn.CONCAT(I$10, " - ", $Y142), 'Time Entries'!$J$12:$J$1011))</f>
        <v/>
      </c>
      <c r="J142" s="22" t="str">
        <f>IF(OR($B142="", $C142=""), "", SUMIF('Time Entries'!$S$12:$S$1011, _xlfn.CONCAT(J$10, " - ", $Y142), 'Time Entries'!$D$12:$D$1011)+SUMIF('Time Entries'!$T$12:$T$1011, _xlfn.CONCAT(J$10, " - ", $Y142), 'Time Entries'!$F$12:$F$1011)+SUMIF('Time Entries'!$U$12:$U$1011, _xlfn.CONCAT(J$10, " - ", $Y142), 'Time Entries'!$H$12:$H$1011)+SUMIF('Time Entries'!$V$12:$V$1011, _xlfn.CONCAT(J$10, " - ", $Y142), 'Time Entries'!$J$12:$J$1011))</f>
        <v/>
      </c>
      <c r="K142" s="22" t="str">
        <f>IF(OR($B142="", $C142=""), "", SUMIF('Time Entries'!$S$12:$S$1011, _xlfn.CONCAT(K$10, " - ", $Y142), 'Time Entries'!$D$12:$D$1011)+SUMIF('Time Entries'!$T$12:$T$1011, _xlfn.CONCAT(K$10, " - ", $Y142), 'Time Entries'!$F$12:$F$1011)+SUMIF('Time Entries'!$U$12:$U$1011, _xlfn.CONCAT(K$10, " - ", $Y142), 'Time Entries'!$H$12:$H$1011)+SUMIF('Time Entries'!$V$12:$V$1011, _xlfn.CONCAT(K$10, " - ", $Y142), 'Time Entries'!$J$12:$J$1011))</f>
        <v/>
      </c>
      <c r="L142" s="22" t="str">
        <f>IF(OR($B142="", $C142=""), "", SUMIF('Time Entries'!$S$12:$S$1011, _xlfn.CONCAT(L$10, " - ", $Y142), 'Time Entries'!$D$12:$D$1011)+SUMIF('Time Entries'!$T$12:$T$1011, _xlfn.CONCAT(L$10, " - ", $Y142), 'Time Entries'!$F$12:$F$1011)+SUMIF('Time Entries'!$U$12:$U$1011, _xlfn.CONCAT(L$10, " - ", $Y142), 'Time Entries'!$H$12:$H$1011)+SUMIF('Time Entries'!$V$12:$V$1011, _xlfn.CONCAT(L$10, " - ", $Y142), 'Time Entries'!$J$12:$J$1011))</f>
        <v/>
      </c>
      <c r="M142" s="22" t="str">
        <f>IF(OR($B142="", $C142=""), "", SUMIF('Time Entries'!$S$12:$S$1011, _xlfn.CONCAT(M$10, " - ", $Y142), 'Time Entries'!$D$12:$D$1011)+SUMIF('Time Entries'!$T$12:$T$1011, _xlfn.CONCAT(M$10, " - ", $Y142), 'Time Entries'!$F$12:$F$1011)+SUMIF('Time Entries'!$U$12:$U$1011, _xlfn.CONCAT(M$10, " - ", $Y142), 'Time Entries'!$H$12:$H$1011)+SUMIF('Time Entries'!$V$12:$V$1011, _xlfn.CONCAT(M$10, " - ", $Y142), 'Time Entries'!$J$12:$J$1011))</f>
        <v/>
      </c>
      <c r="N142" s="22" t="str">
        <f>IF(OR($B142="", $C142=""), "", SUMIF('Time Entries'!$S$12:$S$1011, _xlfn.CONCAT(N$10, " - ", $Y142), 'Time Entries'!$D$12:$D$1011)+SUMIF('Time Entries'!$T$12:$T$1011, _xlfn.CONCAT(N$10, " - ", $Y142), 'Time Entries'!$F$12:$F$1011)+SUMIF('Time Entries'!$U$12:$U$1011, _xlfn.CONCAT(N$10, " - ", $Y142), 'Time Entries'!$H$12:$H$1011)+SUMIF('Time Entries'!$V$12:$V$1011, _xlfn.CONCAT(N$10, " - ", $Y142), 'Time Entries'!$J$12:$J$1011))</f>
        <v/>
      </c>
      <c r="O142" s="22" t="str">
        <f>IF(OR($B142="", $C142=""), "", SUMIF('Time Entries'!$S$12:$S$1011, _xlfn.CONCAT(O$10, " - ", $Y142), 'Time Entries'!$D$12:$D$1011)+SUMIF('Time Entries'!$T$12:$T$1011, _xlfn.CONCAT(O$10, " - ", $Y142), 'Time Entries'!$F$12:$F$1011)+SUMIF('Time Entries'!$U$12:$U$1011, _xlfn.CONCAT(O$10, " - ", $Y142), 'Time Entries'!$H$12:$H$1011)+SUMIF('Time Entries'!$V$12:$V$1011, _xlfn.CONCAT(O$10, " - ", $Y142), 'Time Entries'!$J$12:$J$1011))</f>
        <v/>
      </c>
      <c r="P142" s="22" t="str">
        <f>IF(OR($B142="", $C142=""), "", SUMIF('Time Entries'!$S$12:$S$1011, _xlfn.CONCAT(P$10, " - ", $Y142), 'Time Entries'!$D$12:$D$1011)+SUMIF('Time Entries'!$T$12:$T$1011, _xlfn.CONCAT(P$10, " - ", $Y142), 'Time Entries'!$F$12:$F$1011)+SUMIF('Time Entries'!$U$12:$U$1011, _xlfn.CONCAT(P$10, " - ", $Y142), 'Time Entries'!$H$12:$H$1011)+SUMIF('Time Entries'!$V$12:$V$1011, _xlfn.CONCAT(P$10, " - ", $Y142), 'Time Entries'!$J$12:$J$1011))</f>
        <v/>
      </c>
      <c r="Q142" s="22" t="str">
        <f>IF(OR($B142="", $C142=""), "", SUMIF('Time Entries'!$S$12:$S$1011, _xlfn.CONCAT(Q$10, " - ", $Y142), 'Time Entries'!$D$12:$D$1011)+SUMIF('Time Entries'!$T$12:$T$1011, _xlfn.CONCAT(Q$10, " - ", $Y142), 'Time Entries'!$F$12:$F$1011)+SUMIF('Time Entries'!$U$12:$U$1011, _xlfn.CONCAT(Q$10, " - ", $Y142), 'Time Entries'!$H$12:$H$1011)+SUMIF('Time Entries'!$V$12:$V$1011, _xlfn.CONCAT(Q$10, " - ", $Y142), 'Time Entries'!$J$12:$J$1011))</f>
        <v/>
      </c>
      <c r="R142" s="22" t="str">
        <f>IF(OR($B142="", $C142=""), "", SUMIF('Time Entries'!$S$12:$S$1011, _xlfn.CONCAT(R$10, " - ", $Y142), 'Time Entries'!$D$12:$D$1011)+SUMIF('Time Entries'!$T$12:$T$1011, _xlfn.CONCAT(R$10, " - ", $Y142), 'Time Entries'!$F$12:$F$1011)+SUMIF('Time Entries'!$U$12:$U$1011, _xlfn.CONCAT(R$10, " - ", $Y142), 'Time Entries'!$H$12:$H$1011)+SUMIF('Time Entries'!$V$12:$V$1011, _xlfn.CONCAT(R$10, " - ", $Y142), 'Time Entries'!$J$12:$J$1011))</f>
        <v/>
      </c>
      <c r="S142" s="22" t="str">
        <f>IF(OR($B142="", $C142=""), "", SUMIF('Time Entries'!$S$12:$S$1011, _xlfn.CONCAT(S$10, " - ", $Y142), 'Time Entries'!$D$12:$D$1011)+SUMIF('Time Entries'!$T$12:$T$1011, _xlfn.CONCAT(S$10, " - ", $Y142), 'Time Entries'!$F$12:$F$1011)+SUMIF('Time Entries'!$U$12:$U$1011, _xlfn.CONCAT(S$10, " - ", $Y142), 'Time Entries'!$H$12:$H$1011)+SUMIF('Time Entries'!$V$12:$V$1011, _xlfn.CONCAT(S$10, " - ", $Y142), 'Time Entries'!$J$12:$J$1011))</f>
        <v/>
      </c>
      <c r="T142" s="24" t="str">
        <f>IF(OR($B142="", $C142=""), "", SUMIF('Time Entries'!$S$12:$S$1011, _xlfn.CONCAT(T$10, " - ", $Y142), 'Time Entries'!$D$12:$D$1011)+SUMIF('Time Entries'!$T$12:$T$1011, _xlfn.CONCAT(T$10, " - ", $Y142), 'Time Entries'!$F$12:$F$1011)+SUMIF('Time Entries'!$U$12:$U$1011, _xlfn.CONCAT(T$10, " - ", $Y142), 'Time Entries'!$H$12:$H$1011)+SUMIF('Time Entries'!$V$12:$V$1011, _xlfn.CONCAT(T$10, " - ", $Y142), 'Time Entries'!$J$12:$J$1011))</f>
        <v/>
      </c>
      <c r="U142" s="48"/>
      <c r="W142" s="17" t="str">
        <f t="shared" si="18"/>
        <v/>
      </c>
      <c r="Y142" s="17" t="str">
        <f t="shared" si="19"/>
        <v/>
      </c>
      <c r="AD142" s="17" t="str">
        <f t="shared" si="20"/>
        <v/>
      </c>
      <c r="AF142" s="17" t="str">
        <f t="shared" si="21"/>
        <v/>
      </c>
      <c r="AH142" s="17" t="str">
        <f>IF($B142="", "", IF(COUNTIF($B$12:$B142, $B142)&gt;1, "", $B142))</f>
        <v/>
      </c>
      <c r="AI142" s="17" t="str">
        <f>IF($AH142="", "", COUNTIF($AH$12:$AH$261, "&lt;"&amp;$AH142)+1+COUNTIF($AH$12:$AH142, $AH142)-1-$AH$10)</f>
        <v/>
      </c>
      <c r="AK142" s="17" t="str">
        <f t="shared" si="22"/>
        <v/>
      </c>
      <c r="AL142" s="17" t="str">
        <f>IF($AK142="", "", COUNTIF($AK$12:$AK$261, "&lt;"&amp;$AK142)+1+COUNTIF($AK$12:$AK142, $AK142)-1-$AK$10)</f>
        <v/>
      </c>
    </row>
    <row r="143" spans="1:38" x14ac:dyDescent="0.25">
      <c r="A143" s="48"/>
      <c r="B143" s="57"/>
      <c r="C143" s="58"/>
      <c r="D143" s="59"/>
      <c r="E143" s="48"/>
      <c r="F143" s="27" t="str">
        <f t="shared" si="16"/>
        <v/>
      </c>
      <c r="G143" s="27" t="str">
        <f t="shared" si="17"/>
        <v/>
      </c>
      <c r="H143" s="48"/>
      <c r="I143" s="31" t="str">
        <f>IF(OR($B143="", $C143=""), "", SUMIF('Time Entries'!$S$12:$S$1011, _xlfn.CONCAT(I$10, " - ", $Y143), 'Time Entries'!$D$12:$D$1011)+SUMIF('Time Entries'!$T$12:$T$1011, _xlfn.CONCAT(I$10, " - ", $Y143), 'Time Entries'!$F$12:$F$1011)+SUMIF('Time Entries'!$U$12:$U$1011, _xlfn.CONCAT(I$10, " - ", $Y143), 'Time Entries'!$H$12:$H$1011)+SUMIF('Time Entries'!$V$12:$V$1011, _xlfn.CONCAT(I$10, " - ", $Y143), 'Time Entries'!$J$12:$J$1011))</f>
        <v/>
      </c>
      <c r="J143" s="22" t="str">
        <f>IF(OR($B143="", $C143=""), "", SUMIF('Time Entries'!$S$12:$S$1011, _xlfn.CONCAT(J$10, " - ", $Y143), 'Time Entries'!$D$12:$D$1011)+SUMIF('Time Entries'!$T$12:$T$1011, _xlfn.CONCAT(J$10, " - ", $Y143), 'Time Entries'!$F$12:$F$1011)+SUMIF('Time Entries'!$U$12:$U$1011, _xlfn.CONCAT(J$10, " - ", $Y143), 'Time Entries'!$H$12:$H$1011)+SUMIF('Time Entries'!$V$12:$V$1011, _xlfn.CONCAT(J$10, " - ", $Y143), 'Time Entries'!$J$12:$J$1011))</f>
        <v/>
      </c>
      <c r="K143" s="22" t="str">
        <f>IF(OR($B143="", $C143=""), "", SUMIF('Time Entries'!$S$12:$S$1011, _xlfn.CONCAT(K$10, " - ", $Y143), 'Time Entries'!$D$12:$D$1011)+SUMIF('Time Entries'!$T$12:$T$1011, _xlfn.CONCAT(K$10, " - ", $Y143), 'Time Entries'!$F$12:$F$1011)+SUMIF('Time Entries'!$U$12:$U$1011, _xlfn.CONCAT(K$10, " - ", $Y143), 'Time Entries'!$H$12:$H$1011)+SUMIF('Time Entries'!$V$12:$V$1011, _xlfn.CONCAT(K$10, " - ", $Y143), 'Time Entries'!$J$12:$J$1011))</f>
        <v/>
      </c>
      <c r="L143" s="22" t="str">
        <f>IF(OR($B143="", $C143=""), "", SUMIF('Time Entries'!$S$12:$S$1011, _xlfn.CONCAT(L$10, " - ", $Y143), 'Time Entries'!$D$12:$D$1011)+SUMIF('Time Entries'!$T$12:$T$1011, _xlfn.CONCAT(L$10, " - ", $Y143), 'Time Entries'!$F$12:$F$1011)+SUMIF('Time Entries'!$U$12:$U$1011, _xlfn.CONCAT(L$10, " - ", $Y143), 'Time Entries'!$H$12:$H$1011)+SUMIF('Time Entries'!$V$12:$V$1011, _xlfn.CONCAT(L$10, " - ", $Y143), 'Time Entries'!$J$12:$J$1011))</f>
        <v/>
      </c>
      <c r="M143" s="22" t="str">
        <f>IF(OR($B143="", $C143=""), "", SUMIF('Time Entries'!$S$12:$S$1011, _xlfn.CONCAT(M$10, " - ", $Y143), 'Time Entries'!$D$12:$D$1011)+SUMIF('Time Entries'!$T$12:$T$1011, _xlfn.CONCAT(M$10, " - ", $Y143), 'Time Entries'!$F$12:$F$1011)+SUMIF('Time Entries'!$U$12:$U$1011, _xlfn.CONCAT(M$10, " - ", $Y143), 'Time Entries'!$H$12:$H$1011)+SUMIF('Time Entries'!$V$12:$V$1011, _xlfn.CONCAT(M$10, " - ", $Y143), 'Time Entries'!$J$12:$J$1011))</f>
        <v/>
      </c>
      <c r="N143" s="22" t="str">
        <f>IF(OR($B143="", $C143=""), "", SUMIF('Time Entries'!$S$12:$S$1011, _xlfn.CONCAT(N$10, " - ", $Y143), 'Time Entries'!$D$12:$D$1011)+SUMIF('Time Entries'!$T$12:$T$1011, _xlfn.CONCAT(N$10, " - ", $Y143), 'Time Entries'!$F$12:$F$1011)+SUMIF('Time Entries'!$U$12:$U$1011, _xlfn.CONCAT(N$10, " - ", $Y143), 'Time Entries'!$H$12:$H$1011)+SUMIF('Time Entries'!$V$12:$V$1011, _xlfn.CONCAT(N$10, " - ", $Y143), 'Time Entries'!$J$12:$J$1011))</f>
        <v/>
      </c>
      <c r="O143" s="22" t="str">
        <f>IF(OR($B143="", $C143=""), "", SUMIF('Time Entries'!$S$12:$S$1011, _xlfn.CONCAT(O$10, " - ", $Y143), 'Time Entries'!$D$12:$D$1011)+SUMIF('Time Entries'!$T$12:$T$1011, _xlfn.CONCAT(O$10, " - ", $Y143), 'Time Entries'!$F$12:$F$1011)+SUMIF('Time Entries'!$U$12:$U$1011, _xlfn.CONCAT(O$10, " - ", $Y143), 'Time Entries'!$H$12:$H$1011)+SUMIF('Time Entries'!$V$12:$V$1011, _xlfn.CONCAT(O$10, " - ", $Y143), 'Time Entries'!$J$12:$J$1011))</f>
        <v/>
      </c>
      <c r="P143" s="22" t="str">
        <f>IF(OR($B143="", $C143=""), "", SUMIF('Time Entries'!$S$12:$S$1011, _xlfn.CONCAT(P$10, " - ", $Y143), 'Time Entries'!$D$12:$D$1011)+SUMIF('Time Entries'!$T$12:$T$1011, _xlfn.CONCAT(P$10, " - ", $Y143), 'Time Entries'!$F$12:$F$1011)+SUMIF('Time Entries'!$U$12:$U$1011, _xlfn.CONCAT(P$10, " - ", $Y143), 'Time Entries'!$H$12:$H$1011)+SUMIF('Time Entries'!$V$12:$V$1011, _xlfn.CONCAT(P$10, " - ", $Y143), 'Time Entries'!$J$12:$J$1011))</f>
        <v/>
      </c>
      <c r="Q143" s="22" t="str">
        <f>IF(OR($B143="", $C143=""), "", SUMIF('Time Entries'!$S$12:$S$1011, _xlfn.CONCAT(Q$10, " - ", $Y143), 'Time Entries'!$D$12:$D$1011)+SUMIF('Time Entries'!$T$12:$T$1011, _xlfn.CONCAT(Q$10, " - ", $Y143), 'Time Entries'!$F$12:$F$1011)+SUMIF('Time Entries'!$U$12:$U$1011, _xlfn.CONCAT(Q$10, " - ", $Y143), 'Time Entries'!$H$12:$H$1011)+SUMIF('Time Entries'!$V$12:$V$1011, _xlfn.CONCAT(Q$10, " - ", $Y143), 'Time Entries'!$J$12:$J$1011))</f>
        <v/>
      </c>
      <c r="R143" s="22" t="str">
        <f>IF(OR($B143="", $C143=""), "", SUMIF('Time Entries'!$S$12:$S$1011, _xlfn.CONCAT(R$10, " - ", $Y143), 'Time Entries'!$D$12:$D$1011)+SUMIF('Time Entries'!$T$12:$T$1011, _xlfn.CONCAT(R$10, " - ", $Y143), 'Time Entries'!$F$12:$F$1011)+SUMIF('Time Entries'!$U$12:$U$1011, _xlfn.CONCAT(R$10, " - ", $Y143), 'Time Entries'!$H$12:$H$1011)+SUMIF('Time Entries'!$V$12:$V$1011, _xlfn.CONCAT(R$10, " - ", $Y143), 'Time Entries'!$J$12:$J$1011))</f>
        <v/>
      </c>
      <c r="S143" s="22" t="str">
        <f>IF(OR($B143="", $C143=""), "", SUMIF('Time Entries'!$S$12:$S$1011, _xlfn.CONCAT(S$10, " - ", $Y143), 'Time Entries'!$D$12:$D$1011)+SUMIF('Time Entries'!$T$12:$T$1011, _xlfn.CONCAT(S$10, " - ", $Y143), 'Time Entries'!$F$12:$F$1011)+SUMIF('Time Entries'!$U$12:$U$1011, _xlfn.CONCAT(S$10, " - ", $Y143), 'Time Entries'!$H$12:$H$1011)+SUMIF('Time Entries'!$V$12:$V$1011, _xlfn.CONCAT(S$10, " - ", $Y143), 'Time Entries'!$J$12:$J$1011))</f>
        <v/>
      </c>
      <c r="T143" s="24" t="str">
        <f>IF(OR($B143="", $C143=""), "", SUMIF('Time Entries'!$S$12:$S$1011, _xlfn.CONCAT(T$10, " - ", $Y143), 'Time Entries'!$D$12:$D$1011)+SUMIF('Time Entries'!$T$12:$T$1011, _xlfn.CONCAT(T$10, " - ", $Y143), 'Time Entries'!$F$12:$F$1011)+SUMIF('Time Entries'!$U$12:$U$1011, _xlfn.CONCAT(T$10, " - ", $Y143), 'Time Entries'!$H$12:$H$1011)+SUMIF('Time Entries'!$V$12:$V$1011, _xlfn.CONCAT(T$10, " - ", $Y143), 'Time Entries'!$J$12:$J$1011))</f>
        <v/>
      </c>
      <c r="U143" s="48"/>
      <c r="W143" s="17" t="str">
        <f t="shared" si="18"/>
        <v/>
      </c>
      <c r="Y143" s="17" t="str">
        <f t="shared" si="19"/>
        <v/>
      </c>
      <c r="AD143" s="17" t="str">
        <f t="shared" si="20"/>
        <v/>
      </c>
      <c r="AF143" s="17" t="str">
        <f t="shared" si="21"/>
        <v/>
      </c>
      <c r="AH143" s="17" t="str">
        <f>IF($B143="", "", IF(COUNTIF($B$12:$B143, $B143)&gt;1, "", $B143))</f>
        <v/>
      </c>
      <c r="AI143" s="17" t="str">
        <f>IF($AH143="", "", COUNTIF($AH$12:$AH$261, "&lt;"&amp;$AH143)+1+COUNTIF($AH$12:$AH143, $AH143)-1-$AH$10)</f>
        <v/>
      </c>
      <c r="AK143" s="17" t="str">
        <f t="shared" si="22"/>
        <v/>
      </c>
      <c r="AL143" s="17" t="str">
        <f>IF($AK143="", "", COUNTIF($AK$12:$AK$261, "&lt;"&amp;$AK143)+1+COUNTIF($AK$12:$AK143, $AK143)-1-$AK$10)</f>
        <v/>
      </c>
    </row>
    <row r="144" spans="1:38" x14ac:dyDescent="0.25">
      <c r="A144" s="48"/>
      <c r="B144" s="57"/>
      <c r="C144" s="58"/>
      <c r="D144" s="59"/>
      <c r="E144" s="48"/>
      <c r="F144" s="27" t="str">
        <f t="shared" si="16"/>
        <v/>
      </c>
      <c r="G144" s="27" t="str">
        <f t="shared" si="17"/>
        <v/>
      </c>
      <c r="H144" s="48"/>
      <c r="I144" s="31" t="str">
        <f>IF(OR($B144="", $C144=""), "", SUMIF('Time Entries'!$S$12:$S$1011, _xlfn.CONCAT(I$10, " - ", $Y144), 'Time Entries'!$D$12:$D$1011)+SUMIF('Time Entries'!$T$12:$T$1011, _xlfn.CONCAT(I$10, " - ", $Y144), 'Time Entries'!$F$12:$F$1011)+SUMIF('Time Entries'!$U$12:$U$1011, _xlfn.CONCAT(I$10, " - ", $Y144), 'Time Entries'!$H$12:$H$1011)+SUMIF('Time Entries'!$V$12:$V$1011, _xlfn.CONCAT(I$10, " - ", $Y144), 'Time Entries'!$J$12:$J$1011))</f>
        <v/>
      </c>
      <c r="J144" s="22" t="str">
        <f>IF(OR($B144="", $C144=""), "", SUMIF('Time Entries'!$S$12:$S$1011, _xlfn.CONCAT(J$10, " - ", $Y144), 'Time Entries'!$D$12:$D$1011)+SUMIF('Time Entries'!$T$12:$T$1011, _xlfn.CONCAT(J$10, " - ", $Y144), 'Time Entries'!$F$12:$F$1011)+SUMIF('Time Entries'!$U$12:$U$1011, _xlfn.CONCAT(J$10, " - ", $Y144), 'Time Entries'!$H$12:$H$1011)+SUMIF('Time Entries'!$V$12:$V$1011, _xlfn.CONCAT(J$10, " - ", $Y144), 'Time Entries'!$J$12:$J$1011))</f>
        <v/>
      </c>
      <c r="K144" s="22" t="str">
        <f>IF(OR($B144="", $C144=""), "", SUMIF('Time Entries'!$S$12:$S$1011, _xlfn.CONCAT(K$10, " - ", $Y144), 'Time Entries'!$D$12:$D$1011)+SUMIF('Time Entries'!$T$12:$T$1011, _xlfn.CONCAT(K$10, " - ", $Y144), 'Time Entries'!$F$12:$F$1011)+SUMIF('Time Entries'!$U$12:$U$1011, _xlfn.CONCAT(K$10, " - ", $Y144), 'Time Entries'!$H$12:$H$1011)+SUMIF('Time Entries'!$V$12:$V$1011, _xlfn.CONCAT(K$10, " - ", $Y144), 'Time Entries'!$J$12:$J$1011))</f>
        <v/>
      </c>
      <c r="L144" s="22" t="str">
        <f>IF(OR($B144="", $C144=""), "", SUMIF('Time Entries'!$S$12:$S$1011, _xlfn.CONCAT(L$10, " - ", $Y144), 'Time Entries'!$D$12:$D$1011)+SUMIF('Time Entries'!$T$12:$T$1011, _xlfn.CONCAT(L$10, " - ", $Y144), 'Time Entries'!$F$12:$F$1011)+SUMIF('Time Entries'!$U$12:$U$1011, _xlfn.CONCAT(L$10, " - ", $Y144), 'Time Entries'!$H$12:$H$1011)+SUMIF('Time Entries'!$V$12:$V$1011, _xlfn.CONCAT(L$10, " - ", $Y144), 'Time Entries'!$J$12:$J$1011))</f>
        <v/>
      </c>
      <c r="M144" s="22" t="str">
        <f>IF(OR($B144="", $C144=""), "", SUMIF('Time Entries'!$S$12:$S$1011, _xlfn.CONCAT(M$10, " - ", $Y144), 'Time Entries'!$D$12:$D$1011)+SUMIF('Time Entries'!$T$12:$T$1011, _xlfn.CONCAT(M$10, " - ", $Y144), 'Time Entries'!$F$12:$F$1011)+SUMIF('Time Entries'!$U$12:$U$1011, _xlfn.CONCAT(M$10, " - ", $Y144), 'Time Entries'!$H$12:$H$1011)+SUMIF('Time Entries'!$V$12:$V$1011, _xlfn.CONCAT(M$10, " - ", $Y144), 'Time Entries'!$J$12:$J$1011))</f>
        <v/>
      </c>
      <c r="N144" s="22" t="str">
        <f>IF(OR($B144="", $C144=""), "", SUMIF('Time Entries'!$S$12:$S$1011, _xlfn.CONCAT(N$10, " - ", $Y144), 'Time Entries'!$D$12:$D$1011)+SUMIF('Time Entries'!$T$12:$T$1011, _xlfn.CONCAT(N$10, " - ", $Y144), 'Time Entries'!$F$12:$F$1011)+SUMIF('Time Entries'!$U$12:$U$1011, _xlfn.CONCAT(N$10, " - ", $Y144), 'Time Entries'!$H$12:$H$1011)+SUMIF('Time Entries'!$V$12:$V$1011, _xlfn.CONCAT(N$10, " - ", $Y144), 'Time Entries'!$J$12:$J$1011))</f>
        <v/>
      </c>
      <c r="O144" s="22" t="str">
        <f>IF(OR($B144="", $C144=""), "", SUMIF('Time Entries'!$S$12:$S$1011, _xlfn.CONCAT(O$10, " - ", $Y144), 'Time Entries'!$D$12:$D$1011)+SUMIF('Time Entries'!$T$12:$T$1011, _xlfn.CONCAT(O$10, " - ", $Y144), 'Time Entries'!$F$12:$F$1011)+SUMIF('Time Entries'!$U$12:$U$1011, _xlfn.CONCAT(O$10, " - ", $Y144), 'Time Entries'!$H$12:$H$1011)+SUMIF('Time Entries'!$V$12:$V$1011, _xlfn.CONCAT(O$10, " - ", $Y144), 'Time Entries'!$J$12:$J$1011))</f>
        <v/>
      </c>
      <c r="P144" s="22" t="str">
        <f>IF(OR($B144="", $C144=""), "", SUMIF('Time Entries'!$S$12:$S$1011, _xlfn.CONCAT(P$10, " - ", $Y144), 'Time Entries'!$D$12:$D$1011)+SUMIF('Time Entries'!$T$12:$T$1011, _xlfn.CONCAT(P$10, " - ", $Y144), 'Time Entries'!$F$12:$F$1011)+SUMIF('Time Entries'!$U$12:$U$1011, _xlfn.CONCAT(P$10, " - ", $Y144), 'Time Entries'!$H$12:$H$1011)+SUMIF('Time Entries'!$V$12:$V$1011, _xlfn.CONCAT(P$10, " - ", $Y144), 'Time Entries'!$J$12:$J$1011))</f>
        <v/>
      </c>
      <c r="Q144" s="22" t="str">
        <f>IF(OR($B144="", $C144=""), "", SUMIF('Time Entries'!$S$12:$S$1011, _xlfn.CONCAT(Q$10, " - ", $Y144), 'Time Entries'!$D$12:$D$1011)+SUMIF('Time Entries'!$T$12:$T$1011, _xlfn.CONCAT(Q$10, " - ", $Y144), 'Time Entries'!$F$12:$F$1011)+SUMIF('Time Entries'!$U$12:$U$1011, _xlfn.CONCAT(Q$10, " - ", $Y144), 'Time Entries'!$H$12:$H$1011)+SUMIF('Time Entries'!$V$12:$V$1011, _xlfn.CONCAT(Q$10, " - ", $Y144), 'Time Entries'!$J$12:$J$1011))</f>
        <v/>
      </c>
      <c r="R144" s="22" t="str">
        <f>IF(OR($B144="", $C144=""), "", SUMIF('Time Entries'!$S$12:$S$1011, _xlfn.CONCAT(R$10, " - ", $Y144), 'Time Entries'!$D$12:$D$1011)+SUMIF('Time Entries'!$T$12:$T$1011, _xlfn.CONCAT(R$10, " - ", $Y144), 'Time Entries'!$F$12:$F$1011)+SUMIF('Time Entries'!$U$12:$U$1011, _xlfn.CONCAT(R$10, " - ", $Y144), 'Time Entries'!$H$12:$H$1011)+SUMIF('Time Entries'!$V$12:$V$1011, _xlfn.CONCAT(R$10, " - ", $Y144), 'Time Entries'!$J$12:$J$1011))</f>
        <v/>
      </c>
      <c r="S144" s="22" t="str">
        <f>IF(OR($B144="", $C144=""), "", SUMIF('Time Entries'!$S$12:$S$1011, _xlfn.CONCAT(S$10, " - ", $Y144), 'Time Entries'!$D$12:$D$1011)+SUMIF('Time Entries'!$T$12:$T$1011, _xlfn.CONCAT(S$10, " - ", $Y144), 'Time Entries'!$F$12:$F$1011)+SUMIF('Time Entries'!$U$12:$U$1011, _xlfn.CONCAT(S$10, " - ", $Y144), 'Time Entries'!$H$12:$H$1011)+SUMIF('Time Entries'!$V$12:$V$1011, _xlfn.CONCAT(S$10, " - ", $Y144), 'Time Entries'!$J$12:$J$1011))</f>
        <v/>
      </c>
      <c r="T144" s="24" t="str">
        <f>IF(OR($B144="", $C144=""), "", SUMIF('Time Entries'!$S$12:$S$1011, _xlfn.CONCAT(T$10, " - ", $Y144), 'Time Entries'!$D$12:$D$1011)+SUMIF('Time Entries'!$T$12:$T$1011, _xlfn.CONCAT(T$10, " - ", $Y144), 'Time Entries'!$F$12:$F$1011)+SUMIF('Time Entries'!$U$12:$U$1011, _xlfn.CONCAT(T$10, " - ", $Y144), 'Time Entries'!$H$12:$H$1011)+SUMIF('Time Entries'!$V$12:$V$1011, _xlfn.CONCAT(T$10, " - ", $Y144), 'Time Entries'!$J$12:$J$1011))</f>
        <v/>
      </c>
      <c r="U144" s="48"/>
      <c r="W144" s="17" t="str">
        <f t="shared" si="18"/>
        <v/>
      </c>
      <c r="Y144" s="17" t="str">
        <f t="shared" si="19"/>
        <v/>
      </c>
      <c r="AD144" s="17" t="str">
        <f t="shared" si="20"/>
        <v/>
      </c>
      <c r="AF144" s="17" t="str">
        <f t="shared" si="21"/>
        <v/>
      </c>
      <c r="AH144" s="17" t="str">
        <f>IF($B144="", "", IF(COUNTIF($B$12:$B144, $B144)&gt;1, "", $B144))</f>
        <v/>
      </c>
      <c r="AI144" s="17" t="str">
        <f>IF($AH144="", "", COUNTIF($AH$12:$AH$261, "&lt;"&amp;$AH144)+1+COUNTIF($AH$12:$AH144, $AH144)-1-$AH$10)</f>
        <v/>
      </c>
      <c r="AK144" s="17" t="str">
        <f t="shared" si="22"/>
        <v/>
      </c>
      <c r="AL144" s="17" t="str">
        <f>IF($AK144="", "", COUNTIF($AK$12:$AK$261, "&lt;"&amp;$AK144)+1+COUNTIF($AK$12:$AK144, $AK144)-1-$AK$10)</f>
        <v/>
      </c>
    </row>
    <row r="145" spans="1:38" x14ac:dyDescent="0.25">
      <c r="A145" s="48"/>
      <c r="B145" s="57"/>
      <c r="C145" s="58"/>
      <c r="D145" s="59"/>
      <c r="E145" s="48"/>
      <c r="F145" s="27" t="str">
        <f t="shared" si="16"/>
        <v/>
      </c>
      <c r="G145" s="27" t="str">
        <f t="shared" si="17"/>
        <v/>
      </c>
      <c r="H145" s="48"/>
      <c r="I145" s="31" t="str">
        <f>IF(OR($B145="", $C145=""), "", SUMIF('Time Entries'!$S$12:$S$1011, _xlfn.CONCAT(I$10, " - ", $Y145), 'Time Entries'!$D$12:$D$1011)+SUMIF('Time Entries'!$T$12:$T$1011, _xlfn.CONCAT(I$10, " - ", $Y145), 'Time Entries'!$F$12:$F$1011)+SUMIF('Time Entries'!$U$12:$U$1011, _xlfn.CONCAT(I$10, " - ", $Y145), 'Time Entries'!$H$12:$H$1011)+SUMIF('Time Entries'!$V$12:$V$1011, _xlfn.CONCAT(I$10, " - ", $Y145), 'Time Entries'!$J$12:$J$1011))</f>
        <v/>
      </c>
      <c r="J145" s="22" t="str">
        <f>IF(OR($B145="", $C145=""), "", SUMIF('Time Entries'!$S$12:$S$1011, _xlfn.CONCAT(J$10, " - ", $Y145), 'Time Entries'!$D$12:$D$1011)+SUMIF('Time Entries'!$T$12:$T$1011, _xlfn.CONCAT(J$10, " - ", $Y145), 'Time Entries'!$F$12:$F$1011)+SUMIF('Time Entries'!$U$12:$U$1011, _xlfn.CONCAT(J$10, " - ", $Y145), 'Time Entries'!$H$12:$H$1011)+SUMIF('Time Entries'!$V$12:$V$1011, _xlfn.CONCAT(J$10, " - ", $Y145), 'Time Entries'!$J$12:$J$1011))</f>
        <v/>
      </c>
      <c r="K145" s="22" t="str">
        <f>IF(OR($B145="", $C145=""), "", SUMIF('Time Entries'!$S$12:$S$1011, _xlfn.CONCAT(K$10, " - ", $Y145), 'Time Entries'!$D$12:$D$1011)+SUMIF('Time Entries'!$T$12:$T$1011, _xlfn.CONCAT(K$10, " - ", $Y145), 'Time Entries'!$F$12:$F$1011)+SUMIF('Time Entries'!$U$12:$U$1011, _xlfn.CONCAT(K$10, " - ", $Y145), 'Time Entries'!$H$12:$H$1011)+SUMIF('Time Entries'!$V$12:$V$1011, _xlfn.CONCAT(K$10, " - ", $Y145), 'Time Entries'!$J$12:$J$1011))</f>
        <v/>
      </c>
      <c r="L145" s="22" t="str">
        <f>IF(OR($B145="", $C145=""), "", SUMIF('Time Entries'!$S$12:$S$1011, _xlfn.CONCAT(L$10, " - ", $Y145), 'Time Entries'!$D$12:$D$1011)+SUMIF('Time Entries'!$T$12:$T$1011, _xlfn.CONCAT(L$10, " - ", $Y145), 'Time Entries'!$F$12:$F$1011)+SUMIF('Time Entries'!$U$12:$U$1011, _xlfn.CONCAT(L$10, " - ", $Y145), 'Time Entries'!$H$12:$H$1011)+SUMIF('Time Entries'!$V$12:$V$1011, _xlfn.CONCAT(L$10, " - ", $Y145), 'Time Entries'!$J$12:$J$1011))</f>
        <v/>
      </c>
      <c r="M145" s="22" t="str">
        <f>IF(OR($B145="", $C145=""), "", SUMIF('Time Entries'!$S$12:$S$1011, _xlfn.CONCAT(M$10, " - ", $Y145), 'Time Entries'!$D$12:$D$1011)+SUMIF('Time Entries'!$T$12:$T$1011, _xlfn.CONCAT(M$10, " - ", $Y145), 'Time Entries'!$F$12:$F$1011)+SUMIF('Time Entries'!$U$12:$U$1011, _xlfn.CONCAT(M$10, " - ", $Y145), 'Time Entries'!$H$12:$H$1011)+SUMIF('Time Entries'!$V$12:$V$1011, _xlfn.CONCAT(M$10, " - ", $Y145), 'Time Entries'!$J$12:$J$1011))</f>
        <v/>
      </c>
      <c r="N145" s="22" t="str">
        <f>IF(OR($B145="", $C145=""), "", SUMIF('Time Entries'!$S$12:$S$1011, _xlfn.CONCAT(N$10, " - ", $Y145), 'Time Entries'!$D$12:$D$1011)+SUMIF('Time Entries'!$T$12:$T$1011, _xlfn.CONCAT(N$10, " - ", $Y145), 'Time Entries'!$F$12:$F$1011)+SUMIF('Time Entries'!$U$12:$U$1011, _xlfn.CONCAT(N$10, " - ", $Y145), 'Time Entries'!$H$12:$H$1011)+SUMIF('Time Entries'!$V$12:$V$1011, _xlfn.CONCAT(N$10, " - ", $Y145), 'Time Entries'!$J$12:$J$1011))</f>
        <v/>
      </c>
      <c r="O145" s="22" t="str">
        <f>IF(OR($B145="", $C145=""), "", SUMIF('Time Entries'!$S$12:$S$1011, _xlfn.CONCAT(O$10, " - ", $Y145), 'Time Entries'!$D$12:$D$1011)+SUMIF('Time Entries'!$T$12:$T$1011, _xlfn.CONCAT(O$10, " - ", $Y145), 'Time Entries'!$F$12:$F$1011)+SUMIF('Time Entries'!$U$12:$U$1011, _xlfn.CONCAT(O$10, " - ", $Y145), 'Time Entries'!$H$12:$H$1011)+SUMIF('Time Entries'!$V$12:$V$1011, _xlfn.CONCAT(O$10, " - ", $Y145), 'Time Entries'!$J$12:$J$1011))</f>
        <v/>
      </c>
      <c r="P145" s="22" t="str">
        <f>IF(OR($B145="", $C145=""), "", SUMIF('Time Entries'!$S$12:$S$1011, _xlfn.CONCAT(P$10, " - ", $Y145), 'Time Entries'!$D$12:$D$1011)+SUMIF('Time Entries'!$T$12:$T$1011, _xlfn.CONCAT(P$10, " - ", $Y145), 'Time Entries'!$F$12:$F$1011)+SUMIF('Time Entries'!$U$12:$U$1011, _xlfn.CONCAT(P$10, " - ", $Y145), 'Time Entries'!$H$12:$H$1011)+SUMIF('Time Entries'!$V$12:$V$1011, _xlfn.CONCAT(P$10, " - ", $Y145), 'Time Entries'!$J$12:$J$1011))</f>
        <v/>
      </c>
      <c r="Q145" s="22" t="str">
        <f>IF(OR($B145="", $C145=""), "", SUMIF('Time Entries'!$S$12:$S$1011, _xlfn.CONCAT(Q$10, " - ", $Y145), 'Time Entries'!$D$12:$D$1011)+SUMIF('Time Entries'!$T$12:$T$1011, _xlfn.CONCAT(Q$10, " - ", $Y145), 'Time Entries'!$F$12:$F$1011)+SUMIF('Time Entries'!$U$12:$U$1011, _xlfn.CONCAT(Q$10, " - ", $Y145), 'Time Entries'!$H$12:$H$1011)+SUMIF('Time Entries'!$V$12:$V$1011, _xlfn.CONCAT(Q$10, " - ", $Y145), 'Time Entries'!$J$12:$J$1011))</f>
        <v/>
      </c>
      <c r="R145" s="22" t="str">
        <f>IF(OR($B145="", $C145=""), "", SUMIF('Time Entries'!$S$12:$S$1011, _xlfn.CONCAT(R$10, " - ", $Y145), 'Time Entries'!$D$12:$D$1011)+SUMIF('Time Entries'!$T$12:$T$1011, _xlfn.CONCAT(R$10, " - ", $Y145), 'Time Entries'!$F$12:$F$1011)+SUMIF('Time Entries'!$U$12:$U$1011, _xlfn.CONCAT(R$10, " - ", $Y145), 'Time Entries'!$H$12:$H$1011)+SUMIF('Time Entries'!$V$12:$V$1011, _xlfn.CONCAT(R$10, " - ", $Y145), 'Time Entries'!$J$12:$J$1011))</f>
        <v/>
      </c>
      <c r="S145" s="22" t="str">
        <f>IF(OR($B145="", $C145=""), "", SUMIF('Time Entries'!$S$12:$S$1011, _xlfn.CONCAT(S$10, " - ", $Y145), 'Time Entries'!$D$12:$D$1011)+SUMIF('Time Entries'!$T$12:$T$1011, _xlfn.CONCAT(S$10, " - ", $Y145), 'Time Entries'!$F$12:$F$1011)+SUMIF('Time Entries'!$U$12:$U$1011, _xlfn.CONCAT(S$10, " - ", $Y145), 'Time Entries'!$H$12:$H$1011)+SUMIF('Time Entries'!$V$12:$V$1011, _xlfn.CONCAT(S$10, " - ", $Y145), 'Time Entries'!$J$12:$J$1011))</f>
        <v/>
      </c>
      <c r="T145" s="24" t="str">
        <f>IF(OR($B145="", $C145=""), "", SUMIF('Time Entries'!$S$12:$S$1011, _xlfn.CONCAT(T$10, " - ", $Y145), 'Time Entries'!$D$12:$D$1011)+SUMIF('Time Entries'!$T$12:$T$1011, _xlfn.CONCAT(T$10, " - ", $Y145), 'Time Entries'!$F$12:$F$1011)+SUMIF('Time Entries'!$U$12:$U$1011, _xlfn.CONCAT(T$10, " - ", $Y145), 'Time Entries'!$H$12:$H$1011)+SUMIF('Time Entries'!$V$12:$V$1011, _xlfn.CONCAT(T$10, " - ", $Y145), 'Time Entries'!$J$12:$J$1011))</f>
        <v/>
      </c>
      <c r="U145" s="48"/>
      <c r="W145" s="17" t="str">
        <f t="shared" si="18"/>
        <v/>
      </c>
      <c r="Y145" s="17" t="str">
        <f t="shared" si="19"/>
        <v/>
      </c>
      <c r="AD145" s="17" t="str">
        <f t="shared" si="20"/>
        <v/>
      </c>
      <c r="AF145" s="17" t="str">
        <f t="shared" si="21"/>
        <v/>
      </c>
      <c r="AH145" s="17" t="str">
        <f>IF($B145="", "", IF(COUNTIF($B$12:$B145, $B145)&gt;1, "", $B145))</f>
        <v/>
      </c>
      <c r="AI145" s="17" t="str">
        <f>IF($AH145="", "", COUNTIF($AH$12:$AH$261, "&lt;"&amp;$AH145)+1+COUNTIF($AH$12:$AH145, $AH145)-1-$AH$10)</f>
        <v/>
      </c>
      <c r="AK145" s="17" t="str">
        <f t="shared" si="22"/>
        <v/>
      </c>
      <c r="AL145" s="17" t="str">
        <f>IF($AK145="", "", COUNTIF($AK$12:$AK$261, "&lt;"&amp;$AK145)+1+COUNTIF($AK$12:$AK145, $AK145)-1-$AK$10)</f>
        <v/>
      </c>
    </row>
    <row r="146" spans="1:38" x14ac:dyDescent="0.25">
      <c r="A146" s="48"/>
      <c r="B146" s="57"/>
      <c r="C146" s="58"/>
      <c r="D146" s="59"/>
      <c r="E146" s="48"/>
      <c r="F146" s="27" t="str">
        <f t="shared" si="16"/>
        <v/>
      </c>
      <c r="G146" s="27" t="str">
        <f t="shared" si="17"/>
        <v/>
      </c>
      <c r="H146" s="48"/>
      <c r="I146" s="31" t="str">
        <f>IF(OR($B146="", $C146=""), "", SUMIF('Time Entries'!$S$12:$S$1011, _xlfn.CONCAT(I$10, " - ", $Y146), 'Time Entries'!$D$12:$D$1011)+SUMIF('Time Entries'!$T$12:$T$1011, _xlfn.CONCAT(I$10, " - ", $Y146), 'Time Entries'!$F$12:$F$1011)+SUMIF('Time Entries'!$U$12:$U$1011, _xlfn.CONCAT(I$10, " - ", $Y146), 'Time Entries'!$H$12:$H$1011)+SUMIF('Time Entries'!$V$12:$V$1011, _xlfn.CONCAT(I$10, " - ", $Y146), 'Time Entries'!$J$12:$J$1011))</f>
        <v/>
      </c>
      <c r="J146" s="22" t="str">
        <f>IF(OR($B146="", $C146=""), "", SUMIF('Time Entries'!$S$12:$S$1011, _xlfn.CONCAT(J$10, " - ", $Y146), 'Time Entries'!$D$12:$D$1011)+SUMIF('Time Entries'!$T$12:$T$1011, _xlfn.CONCAT(J$10, " - ", $Y146), 'Time Entries'!$F$12:$F$1011)+SUMIF('Time Entries'!$U$12:$U$1011, _xlfn.CONCAT(J$10, " - ", $Y146), 'Time Entries'!$H$12:$H$1011)+SUMIF('Time Entries'!$V$12:$V$1011, _xlfn.CONCAT(J$10, " - ", $Y146), 'Time Entries'!$J$12:$J$1011))</f>
        <v/>
      </c>
      <c r="K146" s="22" t="str">
        <f>IF(OR($B146="", $C146=""), "", SUMIF('Time Entries'!$S$12:$S$1011, _xlfn.CONCAT(K$10, " - ", $Y146), 'Time Entries'!$D$12:$D$1011)+SUMIF('Time Entries'!$T$12:$T$1011, _xlfn.CONCAT(K$10, " - ", $Y146), 'Time Entries'!$F$12:$F$1011)+SUMIF('Time Entries'!$U$12:$U$1011, _xlfn.CONCAT(K$10, " - ", $Y146), 'Time Entries'!$H$12:$H$1011)+SUMIF('Time Entries'!$V$12:$V$1011, _xlfn.CONCAT(K$10, " - ", $Y146), 'Time Entries'!$J$12:$J$1011))</f>
        <v/>
      </c>
      <c r="L146" s="22" t="str">
        <f>IF(OR($B146="", $C146=""), "", SUMIF('Time Entries'!$S$12:$S$1011, _xlfn.CONCAT(L$10, " - ", $Y146), 'Time Entries'!$D$12:$D$1011)+SUMIF('Time Entries'!$T$12:$T$1011, _xlfn.CONCAT(L$10, " - ", $Y146), 'Time Entries'!$F$12:$F$1011)+SUMIF('Time Entries'!$U$12:$U$1011, _xlfn.CONCAT(L$10, " - ", $Y146), 'Time Entries'!$H$12:$H$1011)+SUMIF('Time Entries'!$V$12:$V$1011, _xlfn.CONCAT(L$10, " - ", $Y146), 'Time Entries'!$J$12:$J$1011))</f>
        <v/>
      </c>
      <c r="M146" s="22" t="str">
        <f>IF(OR($B146="", $C146=""), "", SUMIF('Time Entries'!$S$12:$S$1011, _xlfn.CONCAT(M$10, " - ", $Y146), 'Time Entries'!$D$12:$D$1011)+SUMIF('Time Entries'!$T$12:$T$1011, _xlfn.CONCAT(M$10, " - ", $Y146), 'Time Entries'!$F$12:$F$1011)+SUMIF('Time Entries'!$U$12:$U$1011, _xlfn.CONCAT(M$10, " - ", $Y146), 'Time Entries'!$H$12:$H$1011)+SUMIF('Time Entries'!$V$12:$V$1011, _xlfn.CONCAT(M$10, " - ", $Y146), 'Time Entries'!$J$12:$J$1011))</f>
        <v/>
      </c>
      <c r="N146" s="22" t="str">
        <f>IF(OR($B146="", $C146=""), "", SUMIF('Time Entries'!$S$12:$S$1011, _xlfn.CONCAT(N$10, " - ", $Y146), 'Time Entries'!$D$12:$D$1011)+SUMIF('Time Entries'!$T$12:$T$1011, _xlfn.CONCAT(N$10, " - ", $Y146), 'Time Entries'!$F$12:$F$1011)+SUMIF('Time Entries'!$U$12:$U$1011, _xlfn.CONCAT(N$10, " - ", $Y146), 'Time Entries'!$H$12:$H$1011)+SUMIF('Time Entries'!$V$12:$V$1011, _xlfn.CONCAT(N$10, " - ", $Y146), 'Time Entries'!$J$12:$J$1011))</f>
        <v/>
      </c>
      <c r="O146" s="22" t="str">
        <f>IF(OR($B146="", $C146=""), "", SUMIF('Time Entries'!$S$12:$S$1011, _xlfn.CONCAT(O$10, " - ", $Y146), 'Time Entries'!$D$12:$D$1011)+SUMIF('Time Entries'!$T$12:$T$1011, _xlfn.CONCAT(O$10, " - ", $Y146), 'Time Entries'!$F$12:$F$1011)+SUMIF('Time Entries'!$U$12:$U$1011, _xlfn.CONCAT(O$10, " - ", $Y146), 'Time Entries'!$H$12:$H$1011)+SUMIF('Time Entries'!$V$12:$V$1011, _xlfn.CONCAT(O$10, " - ", $Y146), 'Time Entries'!$J$12:$J$1011))</f>
        <v/>
      </c>
      <c r="P146" s="22" t="str">
        <f>IF(OR($B146="", $C146=""), "", SUMIF('Time Entries'!$S$12:$S$1011, _xlfn.CONCAT(P$10, " - ", $Y146), 'Time Entries'!$D$12:$D$1011)+SUMIF('Time Entries'!$T$12:$T$1011, _xlfn.CONCAT(P$10, " - ", $Y146), 'Time Entries'!$F$12:$F$1011)+SUMIF('Time Entries'!$U$12:$U$1011, _xlfn.CONCAT(P$10, " - ", $Y146), 'Time Entries'!$H$12:$H$1011)+SUMIF('Time Entries'!$V$12:$V$1011, _xlfn.CONCAT(P$10, " - ", $Y146), 'Time Entries'!$J$12:$J$1011))</f>
        <v/>
      </c>
      <c r="Q146" s="22" t="str">
        <f>IF(OR($B146="", $C146=""), "", SUMIF('Time Entries'!$S$12:$S$1011, _xlfn.CONCAT(Q$10, " - ", $Y146), 'Time Entries'!$D$12:$D$1011)+SUMIF('Time Entries'!$T$12:$T$1011, _xlfn.CONCAT(Q$10, " - ", $Y146), 'Time Entries'!$F$12:$F$1011)+SUMIF('Time Entries'!$U$12:$U$1011, _xlfn.CONCAT(Q$10, " - ", $Y146), 'Time Entries'!$H$12:$H$1011)+SUMIF('Time Entries'!$V$12:$V$1011, _xlfn.CONCAT(Q$10, " - ", $Y146), 'Time Entries'!$J$12:$J$1011))</f>
        <v/>
      </c>
      <c r="R146" s="22" t="str">
        <f>IF(OR($B146="", $C146=""), "", SUMIF('Time Entries'!$S$12:$S$1011, _xlfn.CONCAT(R$10, " - ", $Y146), 'Time Entries'!$D$12:$D$1011)+SUMIF('Time Entries'!$T$12:$T$1011, _xlfn.CONCAT(R$10, " - ", $Y146), 'Time Entries'!$F$12:$F$1011)+SUMIF('Time Entries'!$U$12:$U$1011, _xlfn.CONCAT(R$10, " - ", $Y146), 'Time Entries'!$H$12:$H$1011)+SUMIF('Time Entries'!$V$12:$V$1011, _xlfn.CONCAT(R$10, " - ", $Y146), 'Time Entries'!$J$12:$J$1011))</f>
        <v/>
      </c>
      <c r="S146" s="22" t="str">
        <f>IF(OR($B146="", $C146=""), "", SUMIF('Time Entries'!$S$12:$S$1011, _xlfn.CONCAT(S$10, " - ", $Y146), 'Time Entries'!$D$12:$D$1011)+SUMIF('Time Entries'!$T$12:$T$1011, _xlfn.CONCAT(S$10, " - ", $Y146), 'Time Entries'!$F$12:$F$1011)+SUMIF('Time Entries'!$U$12:$U$1011, _xlfn.CONCAT(S$10, " - ", $Y146), 'Time Entries'!$H$12:$H$1011)+SUMIF('Time Entries'!$V$12:$V$1011, _xlfn.CONCAT(S$10, " - ", $Y146), 'Time Entries'!$J$12:$J$1011))</f>
        <v/>
      </c>
      <c r="T146" s="24" t="str">
        <f>IF(OR($B146="", $C146=""), "", SUMIF('Time Entries'!$S$12:$S$1011, _xlfn.CONCAT(T$10, " - ", $Y146), 'Time Entries'!$D$12:$D$1011)+SUMIF('Time Entries'!$T$12:$T$1011, _xlfn.CONCAT(T$10, " - ", $Y146), 'Time Entries'!$F$12:$F$1011)+SUMIF('Time Entries'!$U$12:$U$1011, _xlfn.CONCAT(T$10, " - ", $Y146), 'Time Entries'!$H$12:$H$1011)+SUMIF('Time Entries'!$V$12:$V$1011, _xlfn.CONCAT(T$10, " - ", $Y146), 'Time Entries'!$J$12:$J$1011))</f>
        <v/>
      </c>
      <c r="U146" s="48"/>
      <c r="W146" s="17" t="str">
        <f t="shared" si="18"/>
        <v/>
      </c>
      <c r="Y146" s="17" t="str">
        <f t="shared" si="19"/>
        <v/>
      </c>
      <c r="AD146" s="17" t="str">
        <f t="shared" si="20"/>
        <v/>
      </c>
      <c r="AF146" s="17" t="str">
        <f t="shared" si="21"/>
        <v/>
      </c>
      <c r="AH146" s="17" t="str">
        <f>IF($B146="", "", IF(COUNTIF($B$12:$B146, $B146)&gt;1, "", $B146))</f>
        <v/>
      </c>
      <c r="AI146" s="17" t="str">
        <f>IF($AH146="", "", COUNTIF($AH$12:$AH$261, "&lt;"&amp;$AH146)+1+COUNTIF($AH$12:$AH146, $AH146)-1-$AH$10)</f>
        <v/>
      </c>
      <c r="AK146" s="17" t="str">
        <f t="shared" si="22"/>
        <v/>
      </c>
      <c r="AL146" s="17" t="str">
        <f>IF($AK146="", "", COUNTIF($AK$12:$AK$261, "&lt;"&amp;$AK146)+1+COUNTIF($AK$12:$AK146, $AK146)-1-$AK$10)</f>
        <v/>
      </c>
    </row>
    <row r="147" spans="1:38" x14ac:dyDescent="0.25">
      <c r="A147" s="48"/>
      <c r="B147" s="57"/>
      <c r="C147" s="58"/>
      <c r="D147" s="59"/>
      <c r="E147" s="48"/>
      <c r="F147" s="27" t="str">
        <f t="shared" si="16"/>
        <v/>
      </c>
      <c r="G147" s="27" t="str">
        <f t="shared" si="17"/>
        <v/>
      </c>
      <c r="H147" s="48"/>
      <c r="I147" s="31" t="str">
        <f>IF(OR($B147="", $C147=""), "", SUMIF('Time Entries'!$S$12:$S$1011, _xlfn.CONCAT(I$10, " - ", $Y147), 'Time Entries'!$D$12:$D$1011)+SUMIF('Time Entries'!$T$12:$T$1011, _xlfn.CONCAT(I$10, " - ", $Y147), 'Time Entries'!$F$12:$F$1011)+SUMIF('Time Entries'!$U$12:$U$1011, _xlfn.CONCAT(I$10, " - ", $Y147), 'Time Entries'!$H$12:$H$1011)+SUMIF('Time Entries'!$V$12:$V$1011, _xlfn.CONCAT(I$10, " - ", $Y147), 'Time Entries'!$J$12:$J$1011))</f>
        <v/>
      </c>
      <c r="J147" s="22" t="str">
        <f>IF(OR($B147="", $C147=""), "", SUMIF('Time Entries'!$S$12:$S$1011, _xlfn.CONCAT(J$10, " - ", $Y147), 'Time Entries'!$D$12:$D$1011)+SUMIF('Time Entries'!$T$12:$T$1011, _xlfn.CONCAT(J$10, " - ", $Y147), 'Time Entries'!$F$12:$F$1011)+SUMIF('Time Entries'!$U$12:$U$1011, _xlfn.CONCAT(J$10, " - ", $Y147), 'Time Entries'!$H$12:$H$1011)+SUMIF('Time Entries'!$V$12:$V$1011, _xlfn.CONCAT(J$10, " - ", $Y147), 'Time Entries'!$J$12:$J$1011))</f>
        <v/>
      </c>
      <c r="K147" s="22" t="str">
        <f>IF(OR($B147="", $C147=""), "", SUMIF('Time Entries'!$S$12:$S$1011, _xlfn.CONCAT(K$10, " - ", $Y147), 'Time Entries'!$D$12:$D$1011)+SUMIF('Time Entries'!$T$12:$T$1011, _xlfn.CONCAT(K$10, " - ", $Y147), 'Time Entries'!$F$12:$F$1011)+SUMIF('Time Entries'!$U$12:$U$1011, _xlfn.CONCAT(K$10, " - ", $Y147), 'Time Entries'!$H$12:$H$1011)+SUMIF('Time Entries'!$V$12:$V$1011, _xlfn.CONCAT(K$10, " - ", $Y147), 'Time Entries'!$J$12:$J$1011))</f>
        <v/>
      </c>
      <c r="L147" s="22" t="str">
        <f>IF(OR($B147="", $C147=""), "", SUMIF('Time Entries'!$S$12:$S$1011, _xlfn.CONCAT(L$10, " - ", $Y147), 'Time Entries'!$D$12:$D$1011)+SUMIF('Time Entries'!$T$12:$T$1011, _xlfn.CONCAT(L$10, " - ", $Y147), 'Time Entries'!$F$12:$F$1011)+SUMIF('Time Entries'!$U$12:$U$1011, _xlfn.CONCAT(L$10, " - ", $Y147), 'Time Entries'!$H$12:$H$1011)+SUMIF('Time Entries'!$V$12:$V$1011, _xlfn.CONCAT(L$10, " - ", $Y147), 'Time Entries'!$J$12:$J$1011))</f>
        <v/>
      </c>
      <c r="M147" s="22" t="str">
        <f>IF(OR($B147="", $C147=""), "", SUMIF('Time Entries'!$S$12:$S$1011, _xlfn.CONCAT(M$10, " - ", $Y147), 'Time Entries'!$D$12:$D$1011)+SUMIF('Time Entries'!$T$12:$T$1011, _xlfn.CONCAT(M$10, " - ", $Y147), 'Time Entries'!$F$12:$F$1011)+SUMIF('Time Entries'!$U$12:$U$1011, _xlfn.CONCAT(M$10, " - ", $Y147), 'Time Entries'!$H$12:$H$1011)+SUMIF('Time Entries'!$V$12:$V$1011, _xlfn.CONCAT(M$10, " - ", $Y147), 'Time Entries'!$J$12:$J$1011))</f>
        <v/>
      </c>
      <c r="N147" s="22" t="str">
        <f>IF(OR($B147="", $C147=""), "", SUMIF('Time Entries'!$S$12:$S$1011, _xlfn.CONCAT(N$10, " - ", $Y147), 'Time Entries'!$D$12:$D$1011)+SUMIF('Time Entries'!$T$12:$T$1011, _xlfn.CONCAT(N$10, " - ", $Y147), 'Time Entries'!$F$12:$F$1011)+SUMIF('Time Entries'!$U$12:$U$1011, _xlfn.CONCAT(N$10, " - ", $Y147), 'Time Entries'!$H$12:$H$1011)+SUMIF('Time Entries'!$V$12:$V$1011, _xlfn.CONCAT(N$10, " - ", $Y147), 'Time Entries'!$J$12:$J$1011))</f>
        <v/>
      </c>
      <c r="O147" s="22" t="str">
        <f>IF(OR($B147="", $C147=""), "", SUMIF('Time Entries'!$S$12:$S$1011, _xlfn.CONCAT(O$10, " - ", $Y147), 'Time Entries'!$D$12:$D$1011)+SUMIF('Time Entries'!$T$12:$T$1011, _xlfn.CONCAT(O$10, " - ", $Y147), 'Time Entries'!$F$12:$F$1011)+SUMIF('Time Entries'!$U$12:$U$1011, _xlfn.CONCAT(O$10, " - ", $Y147), 'Time Entries'!$H$12:$H$1011)+SUMIF('Time Entries'!$V$12:$V$1011, _xlfn.CONCAT(O$10, " - ", $Y147), 'Time Entries'!$J$12:$J$1011))</f>
        <v/>
      </c>
      <c r="P147" s="22" t="str">
        <f>IF(OR($B147="", $C147=""), "", SUMIF('Time Entries'!$S$12:$S$1011, _xlfn.CONCAT(P$10, " - ", $Y147), 'Time Entries'!$D$12:$D$1011)+SUMIF('Time Entries'!$T$12:$T$1011, _xlfn.CONCAT(P$10, " - ", $Y147), 'Time Entries'!$F$12:$F$1011)+SUMIF('Time Entries'!$U$12:$U$1011, _xlfn.CONCAT(P$10, " - ", $Y147), 'Time Entries'!$H$12:$H$1011)+SUMIF('Time Entries'!$V$12:$V$1011, _xlfn.CONCAT(P$10, " - ", $Y147), 'Time Entries'!$J$12:$J$1011))</f>
        <v/>
      </c>
      <c r="Q147" s="22" t="str">
        <f>IF(OR($B147="", $C147=""), "", SUMIF('Time Entries'!$S$12:$S$1011, _xlfn.CONCAT(Q$10, " - ", $Y147), 'Time Entries'!$D$12:$D$1011)+SUMIF('Time Entries'!$T$12:$T$1011, _xlfn.CONCAT(Q$10, " - ", $Y147), 'Time Entries'!$F$12:$F$1011)+SUMIF('Time Entries'!$U$12:$U$1011, _xlfn.CONCAT(Q$10, " - ", $Y147), 'Time Entries'!$H$12:$H$1011)+SUMIF('Time Entries'!$V$12:$V$1011, _xlfn.CONCAT(Q$10, " - ", $Y147), 'Time Entries'!$J$12:$J$1011))</f>
        <v/>
      </c>
      <c r="R147" s="22" t="str">
        <f>IF(OR($B147="", $C147=""), "", SUMIF('Time Entries'!$S$12:$S$1011, _xlfn.CONCAT(R$10, " - ", $Y147), 'Time Entries'!$D$12:$D$1011)+SUMIF('Time Entries'!$T$12:$T$1011, _xlfn.CONCAT(R$10, " - ", $Y147), 'Time Entries'!$F$12:$F$1011)+SUMIF('Time Entries'!$U$12:$U$1011, _xlfn.CONCAT(R$10, " - ", $Y147), 'Time Entries'!$H$12:$H$1011)+SUMIF('Time Entries'!$V$12:$V$1011, _xlfn.CONCAT(R$10, " - ", $Y147), 'Time Entries'!$J$12:$J$1011))</f>
        <v/>
      </c>
      <c r="S147" s="22" t="str">
        <f>IF(OR($B147="", $C147=""), "", SUMIF('Time Entries'!$S$12:$S$1011, _xlfn.CONCAT(S$10, " - ", $Y147), 'Time Entries'!$D$12:$D$1011)+SUMIF('Time Entries'!$T$12:$T$1011, _xlfn.CONCAT(S$10, " - ", $Y147), 'Time Entries'!$F$12:$F$1011)+SUMIF('Time Entries'!$U$12:$U$1011, _xlfn.CONCAT(S$10, " - ", $Y147), 'Time Entries'!$H$12:$H$1011)+SUMIF('Time Entries'!$V$12:$V$1011, _xlfn.CONCAT(S$10, " - ", $Y147), 'Time Entries'!$J$12:$J$1011))</f>
        <v/>
      </c>
      <c r="T147" s="24" t="str">
        <f>IF(OR($B147="", $C147=""), "", SUMIF('Time Entries'!$S$12:$S$1011, _xlfn.CONCAT(T$10, " - ", $Y147), 'Time Entries'!$D$12:$D$1011)+SUMIF('Time Entries'!$T$12:$T$1011, _xlfn.CONCAT(T$10, " - ", $Y147), 'Time Entries'!$F$12:$F$1011)+SUMIF('Time Entries'!$U$12:$U$1011, _xlfn.CONCAT(T$10, " - ", $Y147), 'Time Entries'!$H$12:$H$1011)+SUMIF('Time Entries'!$V$12:$V$1011, _xlfn.CONCAT(T$10, " - ", $Y147), 'Time Entries'!$J$12:$J$1011))</f>
        <v/>
      </c>
      <c r="U147" s="48"/>
      <c r="W147" s="17" t="str">
        <f t="shared" si="18"/>
        <v/>
      </c>
      <c r="Y147" s="17" t="str">
        <f t="shared" si="19"/>
        <v/>
      </c>
      <c r="AD147" s="17" t="str">
        <f t="shared" si="20"/>
        <v/>
      </c>
      <c r="AF147" s="17" t="str">
        <f t="shared" si="21"/>
        <v/>
      </c>
      <c r="AH147" s="17" t="str">
        <f>IF($B147="", "", IF(COUNTIF($B$12:$B147, $B147)&gt;1, "", $B147))</f>
        <v/>
      </c>
      <c r="AI147" s="17" t="str">
        <f>IF($AH147="", "", COUNTIF($AH$12:$AH$261, "&lt;"&amp;$AH147)+1+COUNTIF($AH$12:$AH147, $AH147)-1-$AH$10)</f>
        <v/>
      </c>
      <c r="AK147" s="17" t="str">
        <f t="shared" si="22"/>
        <v/>
      </c>
      <c r="AL147" s="17" t="str">
        <f>IF($AK147="", "", COUNTIF($AK$12:$AK$261, "&lt;"&amp;$AK147)+1+COUNTIF($AK$12:$AK147, $AK147)-1-$AK$10)</f>
        <v/>
      </c>
    </row>
    <row r="148" spans="1:38" x14ac:dyDescent="0.25">
      <c r="A148" s="48"/>
      <c r="B148" s="57"/>
      <c r="C148" s="58"/>
      <c r="D148" s="59"/>
      <c r="E148" s="48"/>
      <c r="F148" s="27" t="str">
        <f t="shared" si="16"/>
        <v/>
      </c>
      <c r="G148" s="27" t="str">
        <f t="shared" si="17"/>
        <v/>
      </c>
      <c r="H148" s="48"/>
      <c r="I148" s="31" t="str">
        <f>IF(OR($B148="", $C148=""), "", SUMIF('Time Entries'!$S$12:$S$1011, _xlfn.CONCAT(I$10, " - ", $Y148), 'Time Entries'!$D$12:$D$1011)+SUMIF('Time Entries'!$T$12:$T$1011, _xlfn.CONCAT(I$10, " - ", $Y148), 'Time Entries'!$F$12:$F$1011)+SUMIF('Time Entries'!$U$12:$U$1011, _xlfn.CONCAT(I$10, " - ", $Y148), 'Time Entries'!$H$12:$H$1011)+SUMIF('Time Entries'!$V$12:$V$1011, _xlfn.CONCAT(I$10, " - ", $Y148), 'Time Entries'!$J$12:$J$1011))</f>
        <v/>
      </c>
      <c r="J148" s="22" t="str">
        <f>IF(OR($B148="", $C148=""), "", SUMIF('Time Entries'!$S$12:$S$1011, _xlfn.CONCAT(J$10, " - ", $Y148), 'Time Entries'!$D$12:$D$1011)+SUMIF('Time Entries'!$T$12:$T$1011, _xlfn.CONCAT(J$10, " - ", $Y148), 'Time Entries'!$F$12:$F$1011)+SUMIF('Time Entries'!$U$12:$U$1011, _xlfn.CONCAT(J$10, " - ", $Y148), 'Time Entries'!$H$12:$H$1011)+SUMIF('Time Entries'!$V$12:$V$1011, _xlfn.CONCAT(J$10, " - ", $Y148), 'Time Entries'!$J$12:$J$1011))</f>
        <v/>
      </c>
      <c r="K148" s="22" t="str">
        <f>IF(OR($B148="", $C148=""), "", SUMIF('Time Entries'!$S$12:$S$1011, _xlfn.CONCAT(K$10, " - ", $Y148), 'Time Entries'!$D$12:$D$1011)+SUMIF('Time Entries'!$T$12:$T$1011, _xlfn.CONCAT(K$10, " - ", $Y148), 'Time Entries'!$F$12:$F$1011)+SUMIF('Time Entries'!$U$12:$U$1011, _xlfn.CONCAT(K$10, " - ", $Y148), 'Time Entries'!$H$12:$H$1011)+SUMIF('Time Entries'!$V$12:$V$1011, _xlfn.CONCAT(K$10, " - ", $Y148), 'Time Entries'!$J$12:$J$1011))</f>
        <v/>
      </c>
      <c r="L148" s="22" t="str">
        <f>IF(OR($B148="", $C148=""), "", SUMIF('Time Entries'!$S$12:$S$1011, _xlfn.CONCAT(L$10, " - ", $Y148), 'Time Entries'!$D$12:$D$1011)+SUMIF('Time Entries'!$T$12:$T$1011, _xlfn.CONCAT(L$10, " - ", $Y148), 'Time Entries'!$F$12:$F$1011)+SUMIF('Time Entries'!$U$12:$U$1011, _xlfn.CONCAT(L$10, " - ", $Y148), 'Time Entries'!$H$12:$H$1011)+SUMIF('Time Entries'!$V$12:$V$1011, _xlfn.CONCAT(L$10, " - ", $Y148), 'Time Entries'!$J$12:$J$1011))</f>
        <v/>
      </c>
      <c r="M148" s="22" t="str">
        <f>IF(OR($B148="", $C148=""), "", SUMIF('Time Entries'!$S$12:$S$1011, _xlfn.CONCAT(M$10, " - ", $Y148), 'Time Entries'!$D$12:$D$1011)+SUMIF('Time Entries'!$T$12:$T$1011, _xlfn.CONCAT(M$10, " - ", $Y148), 'Time Entries'!$F$12:$F$1011)+SUMIF('Time Entries'!$U$12:$U$1011, _xlfn.CONCAT(M$10, " - ", $Y148), 'Time Entries'!$H$12:$H$1011)+SUMIF('Time Entries'!$V$12:$V$1011, _xlfn.CONCAT(M$10, " - ", $Y148), 'Time Entries'!$J$12:$J$1011))</f>
        <v/>
      </c>
      <c r="N148" s="22" t="str">
        <f>IF(OR($B148="", $C148=""), "", SUMIF('Time Entries'!$S$12:$S$1011, _xlfn.CONCAT(N$10, " - ", $Y148), 'Time Entries'!$D$12:$D$1011)+SUMIF('Time Entries'!$T$12:$T$1011, _xlfn.CONCAT(N$10, " - ", $Y148), 'Time Entries'!$F$12:$F$1011)+SUMIF('Time Entries'!$U$12:$U$1011, _xlfn.CONCAT(N$10, " - ", $Y148), 'Time Entries'!$H$12:$H$1011)+SUMIF('Time Entries'!$V$12:$V$1011, _xlfn.CONCAT(N$10, " - ", $Y148), 'Time Entries'!$J$12:$J$1011))</f>
        <v/>
      </c>
      <c r="O148" s="22" t="str">
        <f>IF(OR($B148="", $C148=""), "", SUMIF('Time Entries'!$S$12:$S$1011, _xlfn.CONCAT(O$10, " - ", $Y148), 'Time Entries'!$D$12:$D$1011)+SUMIF('Time Entries'!$T$12:$T$1011, _xlfn.CONCAT(O$10, " - ", $Y148), 'Time Entries'!$F$12:$F$1011)+SUMIF('Time Entries'!$U$12:$U$1011, _xlfn.CONCAT(O$10, " - ", $Y148), 'Time Entries'!$H$12:$H$1011)+SUMIF('Time Entries'!$V$12:$V$1011, _xlfn.CONCAT(O$10, " - ", $Y148), 'Time Entries'!$J$12:$J$1011))</f>
        <v/>
      </c>
      <c r="P148" s="22" t="str">
        <f>IF(OR($B148="", $C148=""), "", SUMIF('Time Entries'!$S$12:$S$1011, _xlfn.CONCAT(P$10, " - ", $Y148), 'Time Entries'!$D$12:$D$1011)+SUMIF('Time Entries'!$T$12:$T$1011, _xlfn.CONCAT(P$10, " - ", $Y148), 'Time Entries'!$F$12:$F$1011)+SUMIF('Time Entries'!$U$12:$U$1011, _xlfn.CONCAT(P$10, " - ", $Y148), 'Time Entries'!$H$12:$H$1011)+SUMIF('Time Entries'!$V$12:$V$1011, _xlfn.CONCAT(P$10, " - ", $Y148), 'Time Entries'!$J$12:$J$1011))</f>
        <v/>
      </c>
      <c r="Q148" s="22" t="str">
        <f>IF(OR($B148="", $C148=""), "", SUMIF('Time Entries'!$S$12:$S$1011, _xlfn.CONCAT(Q$10, " - ", $Y148), 'Time Entries'!$D$12:$D$1011)+SUMIF('Time Entries'!$T$12:$T$1011, _xlfn.CONCAT(Q$10, " - ", $Y148), 'Time Entries'!$F$12:$F$1011)+SUMIF('Time Entries'!$U$12:$U$1011, _xlfn.CONCAT(Q$10, " - ", $Y148), 'Time Entries'!$H$12:$H$1011)+SUMIF('Time Entries'!$V$12:$V$1011, _xlfn.CONCAT(Q$10, " - ", $Y148), 'Time Entries'!$J$12:$J$1011))</f>
        <v/>
      </c>
      <c r="R148" s="22" t="str">
        <f>IF(OR($B148="", $C148=""), "", SUMIF('Time Entries'!$S$12:$S$1011, _xlfn.CONCAT(R$10, " - ", $Y148), 'Time Entries'!$D$12:$D$1011)+SUMIF('Time Entries'!$T$12:$T$1011, _xlfn.CONCAT(R$10, " - ", $Y148), 'Time Entries'!$F$12:$F$1011)+SUMIF('Time Entries'!$U$12:$U$1011, _xlfn.CONCAT(R$10, " - ", $Y148), 'Time Entries'!$H$12:$H$1011)+SUMIF('Time Entries'!$V$12:$V$1011, _xlfn.CONCAT(R$10, " - ", $Y148), 'Time Entries'!$J$12:$J$1011))</f>
        <v/>
      </c>
      <c r="S148" s="22" t="str">
        <f>IF(OR($B148="", $C148=""), "", SUMIF('Time Entries'!$S$12:$S$1011, _xlfn.CONCAT(S$10, " - ", $Y148), 'Time Entries'!$D$12:$D$1011)+SUMIF('Time Entries'!$T$12:$T$1011, _xlfn.CONCAT(S$10, " - ", $Y148), 'Time Entries'!$F$12:$F$1011)+SUMIF('Time Entries'!$U$12:$U$1011, _xlfn.CONCAT(S$10, " - ", $Y148), 'Time Entries'!$H$12:$H$1011)+SUMIF('Time Entries'!$V$12:$V$1011, _xlfn.CONCAT(S$10, " - ", $Y148), 'Time Entries'!$J$12:$J$1011))</f>
        <v/>
      </c>
      <c r="T148" s="24" t="str">
        <f>IF(OR($B148="", $C148=""), "", SUMIF('Time Entries'!$S$12:$S$1011, _xlfn.CONCAT(T$10, " - ", $Y148), 'Time Entries'!$D$12:$D$1011)+SUMIF('Time Entries'!$T$12:$T$1011, _xlfn.CONCAT(T$10, " - ", $Y148), 'Time Entries'!$F$12:$F$1011)+SUMIF('Time Entries'!$U$12:$U$1011, _xlfn.CONCAT(T$10, " - ", $Y148), 'Time Entries'!$H$12:$H$1011)+SUMIF('Time Entries'!$V$12:$V$1011, _xlfn.CONCAT(T$10, " - ", $Y148), 'Time Entries'!$J$12:$J$1011))</f>
        <v/>
      </c>
      <c r="U148" s="48"/>
      <c r="W148" s="17" t="str">
        <f t="shared" si="18"/>
        <v/>
      </c>
      <c r="Y148" s="17" t="str">
        <f t="shared" si="19"/>
        <v/>
      </c>
      <c r="AD148" s="17" t="str">
        <f t="shared" si="20"/>
        <v/>
      </c>
      <c r="AF148" s="17" t="str">
        <f t="shared" si="21"/>
        <v/>
      </c>
      <c r="AH148" s="17" t="str">
        <f>IF($B148="", "", IF(COUNTIF($B$12:$B148, $B148)&gt;1, "", $B148))</f>
        <v/>
      </c>
      <c r="AI148" s="17" t="str">
        <f>IF($AH148="", "", COUNTIF($AH$12:$AH$261, "&lt;"&amp;$AH148)+1+COUNTIF($AH$12:$AH148, $AH148)-1-$AH$10)</f>
        <v/>
      </c>
      <c r="AK148" s="17" t="str">
        <f t="shared" si="22"/>
        <v/>
      </c>
      <c r="AL148" s="17" t="str">
        <f>IF($AK148="", "", COUNTIF($AK$12:$AK$261, "&lt;"&amp;$AK148)+1+COUNTIF($AK$12:$AK148, $AK148)-1-$AK$10)</f>
        <v/>
      </c>
    </row>
    <row r="149" spans="1:38" x14ac:dyDescent="0.25">
      <c r="A149" s="48"/>
      <c r="B149" s="57"/>
      <c r="C149" s="58"/>
      <c r="D149" s="59"/>
      <c r="E149" s="48"/>
      <c r="F149" s="27" t="str">
        <f t="shared" si="16"/>
        <v/>
      </c>
      <c r="G149" s="27" t="str">
        <f t="shared" si="17"/>
        <v/>
      </c>
      <c r="H149" s="48"/>
      <c r="I149" s="31" t="str">
        <f>IF(OR($B149="", $C149=""), "", SUMIF('Time Entries'!$S$12:$S$1011, _xlfn.CONCAT(I$10, " - ", $Y149), 'Time Entries'!$D$12:$D$1011)+SUMIF('Time Entries'!$T$12:$T$1011, _xlfn.CONCAT(I$10, " - ", $Y149), 'Time Entries'!$F$12:$F$1011)+SUMIF('Time Entries'!$U$12:$U$1011, _xlfn.CONCAT(I$10, " - ", $Y149), 'Time Entries'!$H$12:$H$1011)+SUMIF('Time Entries'!$V$12:$V$1011, _xlfn.CONCAT(I$10, " - ", $Y149), 'Time Entries'!$J$12:$J$1011))</f>
        <v/>
      </c>
      <c r="J149" s="22" t="str">
        <f>IF(OR($B149="", $C149=""), "", SUMIF('Time Entries'!$S$12:$S$1011, _xlfn.CONCAT(J$10, " - ", $Y149), 'Time Entries'!$D$12:$D$1011)+SUMIF('Time Entries'!$T$12:$T$1011, _xlfn.CONCAT(J$10, " - ", $Y149), 'Time Entries'!$F$12:$F$1011)+SUMIF('Time Entries'!$U$12:$U$1011, _xlfn.CONCAT(J$10, " - ", $Y149), 'Time Entries'!$H$12:$H$1011)+SUMIF('Time Entries'!$V$12:$V$1011, _xlfn.CONCAT(J$10, " - ", $Y149), 'Time Entries'!$J$12:$J$1011))</f>
        <v/>
      </c>
      <c r="K149" s="22" t="str">
        <f>IF(OR($B149="", $C149=""), "", SUMIF('Time Entries'!$S$12:$S$1011, _xlfn.CONCAT(K$10, " - ", $Y149), 'Time Entries'!$D$12:$D$1011)+SUMIF('Time Entries'!$T$12:$T$1011, _xlfn.CONCAT(K$10, " - ", $Y149), 'Time Entries'!$F$12:$F$1011)+SUMIF('Time Entries'!$U$12:$U$1011, _xlfn.CONCAT(K$10, " - ", $Y149), 'Time Entries'!$H$12:$H$1011)+SUMIF('Time Entries'!$V$12:$V$1011, _xlfn.CONCAT(K$10, " - ", $Y149), 'Time Entries'!$J$12:$J$1011))</f>
        <v/>
      </c>
      <c r="L149" s="22" t="str">
        <f>IF(OR($B149="", $C149=""), "", SUMIF('Time Entries'!$S$12:$S$1011, _xlfn.CONCAT(L$10, " - ", $Y149), 'Time Entries'!$D$12:$D$1011)+SUMIF('Time Entries'!$T$12:$T$1011, _xlfn.CONCAT(L$10, " - ", $Y149), 'Time Entries'!$F$12:$F$1011)+SUMIF('Time Entries'!$U$12:$U$1011, _xlfn.CONCAT(L$10, " - ", $Y149), 'Time Entries'!$H$12:$H$1011)+SUMIF('Time Entries'!$V$12:$V$1011, _xlfn.CONCAT(L$10, " - ", $Y149), 'Time Entries'!$J$12:$J$1011))</f>
        <v/>
      </c>
      <c r="M149" s="22" t="str">
        <f>IF(OR($B149="", $C149=""), "", SUMIF('Time Entries'!$S$12:$S$1011, _xlfn.CONCAT(M$10, " - ", $Y149), 'Time Entries'!$D$12:$D$1011)+SUMIF('Time Entries'!$T$12:$T$1011, _xlfn.CONCAT(M$10, " - ", $Y149), 'Time Entries'!$F$12:$F$1011)+SUMIF('Time Entries'!$U$12:$U$1011, _xlfn.CONCAT(M$10, " - ", $Y149), 'Time Entries'!$H$12:$H$1011)+SUMIF('Time Entries'!$V$12:$V$1011, _xlfn.CONCAT(M$10, " - ", $Y149), 'Time Entries'!$J$12:$J$1011))</f>
        <v/>
      </c>
      <c r="N149" s="22" t="str">
        <f>IF(OR($B149="", $C149=""), "", SUMIF('Time Entries'!$S$12:$S$1011, _xlfn.CONCAT(N$10, " - ", $Y149), 'Time Entries'!$D$12:$D$1011)+SUMIF('Time Entries'!$T$12:$T$1011, _xlfn.CONCAT(N$10, " - ", $Y149), 'Time Entries'!$F$12:$F$1011)+SUMIF('Time Entries'!$U$12:$U$1011, _xlfn.CONCAT(N$10, " - ", $Y149), 'Time Entries'!$H$12:$H$1011)+SUMIF('Time Entries'!$V$12:$V$1011, _xlfn.CONCAT(N$10, " - ", $Y149), 'Time Entries'!$J$12:$J$1011))</f>
        <v/>
      </c>
      <c r="O149" s="22" t="str">
        <f>IF(OR($B149="", $C149=""), "", SUMIF('Time Entries'!$S$12:$S$1011, _xlfn.CONCAT(O$10, " - ", $Y149), 'Time Entries'!$D$12:$D$1011)+SUMIF('Time Entries'!$T$12:$T$1011, _xlfn.CONCAT(O$10, " - ", $Y149), 'Time Entries'!$F$12:$F$1011)+SUMIF('Time Entries'!$U$12:$U$1011, _xlfn.CONCAT(O$10, " - ", $Y149), 'Time Entries'!$H$12:$H$1011)+SUMIF('Time Entries'!$V$12:$V$1011, _xlfn.CONCAT(O$10, " - ", $Y149), 'Time Entries'!$J$12:$J$1011))</f>
        <v/>
      </c>
      <c r="P149" s="22" t="str">
        <f>IF(OR($B149="", $C149=""), "", SUMIF('Time Entries'!$S$12:$S$1011, _xlfn.CONCAT(P$10, " - ", $Y149), 'Time Entries'!$D$12:$D$1011)+SUMIF('Time Entries'!$T$12:$T$1011, _xlfn.CONCAT(P$10, " - ", $Y149), 'Time Entries'!$F$12:$F$1011)+SUMIF('Time Entries'!$U$12:$U$1011, _xlfn.CONCAT(P$10, " - ", $Y149), 'Time Entries'!$H$12:$H$1011)+SUMIF('Time Entries'!$V$12:$V$1011, _xlfn.CONCAT(P$10, " - ", $Y149), 'Time Entries'!$J$12:$J$1011))</f>
        <v/>
      </c>
      <c r="Q149" s="22" t="str">
        <f>IF(OR($B149="", $C149=""), "", SUMIF('Time Entries'!$S$12:$S$1011, _xlfn.CONCAT(Q$10, " - ", $Y149), 'Time Entries'!$D$12:$D$1011)+SUMIF('Time Entries'!$T$12:$T$1011, _xlfn.CONCAT(Q$10, " - ", $Y149), 'Time Entries'!$F$12:$F$1011)+SUMIF('Time Entries'!$U$12:$U$1011, _xlfn.CONCAT(Q$10, " - ", $Y149), 'Time Entries'!$H$12:$H$1011)+SUMIF('Time Entries'!$V$12:$V$1011, _xlfn.CONCAT(Q$10, " - ", $Y149), 'Time Entries'!$J$12:$J$1011))</f>
        <v/>
      </c>
      <c r="R149" s="22" t="str">
        <f>IF(OR($B149="", $C149=""), "", SUMIF('Time Entries'!$S$12:$S$1011, _xlfn.CONCAT(R$10, " - ", $Y149), 'Time Entries'!$D$12:$D$1011)+SUMIF('Time Entries'!$T$12:$T$1011, _xlfn.CONCAT(R$10, " - ", $Y149), 'Time Entries'!$F$12:$F$1011)+SUMIF('Time Entries'!$U$12:$U$1011, _xlfn.CONCAT(R$10, " - ", $Y149), 'Time Entries'!$H$12:$H$1011)+SUMIF('Time Entries'!$V$12:$V$1011, _xlfn.CONCAT(R$10, " - ", $Y149), 'Time Entries'!$J$12:$J$1011))</f>
        <v/>
      </c>
      <c r="S149" s="22" t="str">
        <f>IF(OR($B149="", $C149=""), "", SUMIF('Time Entries'!$S$12:$S$1011, _xlfn.CONCAT(S$10, " - ", $Y149), 'Time Entries'!$D$12:$D$1011)+SUMIF('Time Entries'!$T$12:$T$1011, _xlfn.CONCAT(S$10, " - ", $Y149), 'Time Entries'!$F$12:$F$1011)+SUMIF('Time Entries'!$U$12:$U$1011, _xlfn.CONCAT(S$10, " - ", $Y149), 'Time Entries'!$H$12:$H$1011)+SUMIF('Time Entries'!$V$12:$V$1011, _xlfn.CONCAT(S$10, " - ", $Y149), 'Time Entries'!$J$12:$J$1011))</f>
        <v/>
      </c>
      <c r="T149" s="24" t="str">
        <f>IF(OR($B149="", $C149=""), "", SUMIF('Time Entries'!$S$12:$S$1011, _xlfn.CONCAT(T$10, " - ", $Y149), 'Time Entries'!$D$12:$D$1011)+SUMIF('Time Entries'!$T$12:$T$1011, _xlfn.CONCAT(T$10, " - ", $Y149), 'Time Entries'!$F$12:$F$1011)+SUMIF('Time Entries'!$U$12:$U$1011, _xlfn.CONCAT(T$10, " - ", $Y149), 'Time Entries'!$H$12:$H$1011)+SUMIF('Time Entries'!$V$12:$V$1011, _xlfn.CONCAT(T$10, " - ", $Y149), 'Time Entries'!$J$12:$J$1011))</f>
        <v/>
      </c>
      <c r="U149" s="48"/>
      <c r="W149" s="17" t="str">
        <f t="shared" si="18"/>
        <v/>
      </c>
      <c r="Y149" s="17" t="str">
        <f t="shared" si="19"/>
        <v/>
      </c>
      <c r="AD149" s="17" t="str">
        <f t="shared" si="20"/>
        <v/>
      </c>
      <c r="AF149" s="17" t="str">
        <f t="shared" si="21"/>
        <v/>
      </c>
      <c r="AH149" s="17" t="str">
        <f>IF($B149="", "", IF(COUNTIF($B$12:$B149, $B149)&gt;1, "", $B149))</f>
        <v/>
      </c>
      <c r="AI149" s="17" t="str">
        <f>IF($AH149="", "", COUNTIF($AH$12:$AH$261, "&lt;"&amp;$AH149)+1+COUNTIF($AH$12:$AH149, $AH149)-1-$AH$10)</f>
        <v/>
      </c>
      <c r="AK149" s="17" t="str">
        <f t="shared" si="22"/>
        <v/>
      </c>
      <c r="AL149" s="17" t="str">
        <f>IF($AK149="", "", COUNTIF($AK$12:$AK$261, "&lt;"&amp;$AK149)+1+COUNTIF($AK$12:$AK149, $AK149)-1-$AK$10)</f>
        <v/>
      </c>
    </row>
    <row r="150" spans="1:38" x14ac:dyDescent="0.25">
      <c r="A150" s="48"/>
      <c r="B150" s="57"/>
      <c r="C150" s="58"/>
      <c r="D150" s="59"/>
      <c r="E150" s="48"/>
      <c r="F150" s="27" t="str">
        <f t="shared" si="16"/>
        <v/>
      </c>
      <c r="G150" s="27" t="str">
        <f t="shared" si="17"/>
        <v/>
      </c>
      <c r="H150" s="48"/>
      <c r="I150" s="31" t="str">
        <f>IF(OR($B150="", $C150=""), "", SUMIF('Time Entries'!$S$12:$S$1011, _xlfn.CONCAT(I$10, " - ", $Y150), 'Time Entries'!$D$12:$D$1011)+SUMIF('Time Entries'!$T$12:$T$1011, _xlfn.CONCAT(I$10, " - ", $Y150), 'Time Entries'!$F$12:$F$1011)+SUMIF('Time Entries'!$U$12:$U$1011, _xlfn.CONCAT(I$10, " - ", $Y150), 'Time Entries'!$H$12:$H$1011)+SUMIF('Time Entries'!$V$12:$V$1011, _xlfn.CONCAT(I$10, " - ", $Y150), 'Time Entries'!$J$12:$J$1011))</f>
        <v/>
      </c>
      <c r="J150" s="22" t="str">
        <f>IF(OR($B150="", $C150=""), "", SUMIF('Time Entries'!$S$12:$S$1011, _xlfn.CONCAT(J$10, " - ", $Y150), 'Time Entries'!$D$12:$D$1011)+SUMIF('Time Entries'!$T$12:$T$1011, _xlfn.CONCAT(J$10, " - ", $Y150), 'Time Entries'!$F$12:$F$1011)+SUMIF('Time Entries'!$U$12:$U$1011, _xlfn.CONCAT(J$10, " - ", $Y150), 'Time Entries'!$H$12:$H$1011)+SUMIF('Time Entries'!$V$12:$V$1011, _xlfn.CONCAT(J$10, " - ", $Y150), 'Time Entries'!$J$12:$J$1011))</f>
        <v/>
      </c>
      <c r="K150" s="22" t="str">
        <f>IF(OR($B150="", $C150=""), "", SUMIF('Time Entries'!$S$12:$S$1011, _xlfn.CONCAT(K$10, " - ", $Y150), 'Time Entries'!$D$12:$D$1011)+SUMIF('Time Entries'!$T$12:$T$1011, _xlfn.CONCAT(K$10, " - ", $Y150), 'Time Entries'!$F$12:$F$1011)+SUMIF('Time Entries'!$U$12:$U$1011, _xlfn.CONCAT(K$10, " - ", $Y150), 'Time Entries'!$H$12:$H$1011)+SUMIF('Time Entries'!$V$12:$V$1011, _xlfn.CONCAT(K$10, " - ", $Y150), 'Time Entries'!$J$12:$J$1011))</f>
        <v/>
      </c>
      <c r="L150" s="22" t="str">
        <f>IF(OR($B150="", $C150=""), "", SUMIF('Time Entries'!$S$12:$S$1011, _xlfn.CONCAT(L$10, " - ", $Y150), 'Time Entries'!$D$12:$D$1011)+SUMIF('Time Entries'!$T$12:$T$1011, _xlfn.CONCAT(L$10, " - ", $Y150), 'Time Entries'!$F$12:$F$1011)+SUMIF('Time Entries'!$U$12:$U$1011, _xlfn.CONCAT(L$10, " - ", $Y150), 'Time Entries'!$H$12:$H$1011)+SUMIF('Time Entries'!$V$12:$V$1011, _xlfn.CONCAT(L$10, " - ", $Y150), 'Time Entries'!$J$12:$J$1011))</f>
        <v/>
      </c>
      <c r="M150" s="22" t="str">
        <f>IF(OR($B150="", $C150=""), "", SUMIF('Time Entries'!$S$12:$S$1011, _xlfn.CONCAT(M$10, " - ", $Y150), 'Time Entries'!$D$12:$D$1011)+SUMIF('Time Entries'!$T$12:$T$1011, _xlfn.CONCAT(M$10, " - ", $Y150), 'Time Entries'!$F$12:$F$1011)+SUMIF('Time Entries'!$U$12:$U$1011, _xlfn.CONCAT(M$10, " - ", $Y150), 'Time Entries'!$H$12:$H$1011)+SUMIF('Time Entries'!$V$12:$V$1011, _xlfn.CONCAT(M$10, " - ", $Y150), 'Time Entries'!$J$12:$J$1011))</f>
        <v/>
      </c>
      <c r="N150" s="22" t="str">
        <f>IF(OR($B150="", $C150=""), "", SUMIF('Time Entries'!$S$12:$S$1011, _xlfn.CONCAT(N$10, " - ", $Y150), 'Time Entries'!$D$12:$D$1011)+SUMIF('Time Entries'!$T$12:$T$1011, _xlfn.CONCAT(N$10, " - ", $Y150), 'Time Entries'!$F$12:$F$1011)+SUMIF('Time Entries'!$U$12:$U$1011, _xlfn.CONCAT(N$10, " - ", $Y150), 'Time Entries'!$H$12:$H$1011)+SUMIF('Time Entries'!$V$12:$V$1011, _xlfn.CONCAT(N$10, " - ", $Y150), 'Time Entries'!$J$12:$J$1011))</f>
        <v/>
      </c>
      <c r="O150" s="22" t="str">
        <f>IF(OR($B150="", $C150=""), "", SUMIF('Time Entries'!$S$12:$S$1011, _xlfn.CONCAT(O$10, " - ", $Y150), 'Time Entries'!$D$12:$D$1011)+SUMIF('Time Entries'!$T$12:$T$1011, _xlfn.CONCAT(O$10, " - ", $Y150), 'Time Entries'!$F$12:$F$1011)+SUMIF('Time Entries'!$U$12:$U$1011, _xlfn.CONCAT(O$10, " - ", $Y150), 'Time Entries'!$H$12:$H$1011)+SUMIF('Time Entries'!$V$12:$V$1011, _xlfn.CONCAT(O$10, " - ", $Y150), 'Time Entries'!$J$12:$J$1011))</f>
        <v/>
      </c>
      <c r="P150" s="22" t="str">
        <f>IF(OR($B150="", $C150=""), "", SUMIF('Time Entries'!$S$12:$S$1011, _xlfn.CONCAT(P$10, " - ", $Y150), 'Time Entries'!$D$12:$D$1011)+SUMIF('Time Entries'!$T$12:$T$1011, _xlfn.CONCAT(P$10, " - ", $Y150), 'Time Entries'!$F$12:$F$1011)+SUMIF('Time Entries'!$U$12:$U$1011, _xlfn.CONCAT(P$10, " - ", $Y150), 'Time Entries'!$H$12:$H$1011)+SUMIF('Time Entries'!$V$12:$V$1011, _xlfn.CONCAT(P$10, " - ", $Y150), 'Time Entries'!$J$12:$J$1011))</f>
        <v/>
      </c>
      <c r="Q150" s="22" t="str">
        <f>IF(OR($B150="", $C150=""), "", SUMIF('Time Entries'!$S$12:$S$1011, _xlfn.CONCAT(Q$10, " - ", $Y150), 'Time Entries'!$D$12:$D$1011)+SUMIF('Time Entries'!$T$12:$T$1011, _xlfn.CONCAT(Q$10, " - ", $Y150), 'Time Entries'!$F$12:$F$1011)+SUMIF('Time Entries'!$U$12:$U$1011, _xlfn.CONCAT(Q$10, " - ", $Y150), 'Time Entries'!$H$12:$H$1011)+SUMIF('Time Entries'!$V$12:$V$1011, _xlfn.CONCAT(Q$10, " - ", $Y150), 'Time Entries'!$J$12:$J$1011))</f>
        <v/>
      </c>
      <c r="R150" s="22" t="str">
        <f>IF(OR($B150="", $C150=""), "", SUMIF('Time Entries'!$S$12:$S$1011, _xlfn.CONCAT(R$10, " - ", $Y150), 'Time Entries'!$D$12:$D$1011)+SUMIF('Time Entries'!$T$12:$T$1011, _xlfn.CONCAT(R$10, " - ", $Y150), 'Time Entries'!$F$12:$F$1011)+SUMIF('Time Entries'!$U$12:$U$1011, _xlfn.CONCAT(R$10, " - ", $Y150), 'Time Entries'!$H$12:$H$1011)+SUMIF('Time Entries'!$V$12:$V$1011, _xlfn.CONCAT(R$10, " - ", $Y150), 'Time Entries'!$J$12:$J$1011))</f>
        <v/>
      </c>
      <c r="S150" s="22" t="str">
        <f>IF(OR($B150="", $C150=""), "", SUMIF('Time Entries'!$S$12:$S$1011, _xlfn.CONCAT(S$10, " - ", $Y150), 'Time Entries'!$D$12:$D$1011)+SUMIF('Time Entries'!$T$12:$T$1011, _xlfn.CONCAT(S$10, " - ", $Y150), 'Time Entries'!$F$12:$F$1011)+SUMIF('Time Entries'!$U$12:$U$1011, _xlfn.CONCAT(S$10, " - ", $Y150), 'Time Entries'!$H$12:$H$1011)+SUMIF('Time Entries'!$V$12:$V$1011, _xlfn.CONCAT(S$10, " - ", $Y150), 'Time Entries'!$J$12:$J$1011))</f>
        <v/>
      </c>
      <c r="T150" s="24" t="str">
        <f>IF(OR($B150="", $C150=""), "", SUMIF('Time Entries'!$S$12:$S$1011, _xlfn.CONCAT(T$10, " - ", $Y150), 'Time Entries'!$D$12:$D$1011)+SUMIF('Time Entries'!$T$12:$T$1011, _xlfn.CONCAT(T$10, " - ", $Y150), 'Time Entries'!$F$12:$F$1011)+SUMIF('Time Entries'!$U$12:$U$1011, _xlfn.CONCAT(T$10, " - ", $Y150), 'Time Entries'!$H$12:$H$1011)+SUMIF('Time Entries'!$V$12:$V$1011, _xlfn.CONCAT(T$10, " - ", $Y150), 'Time Entries'!$J$12:$J$1011))</f>
        <v/>
      </c>
      <c r="U150" s="48"/>
      <c r="W150" s="17" t="str">
        <f t="shared" si="18"/>
        <v/>
      </c>
      <c r="Y150" s="17" t="str">
        <f t="shared" si="19"/>
        <v/>
      </c>
      <c r="AD150" s="17" t="str">
        <f t="shared" si="20"/>
        <v/>
      </c>
      <c r="AF150" s="17" t="str">
        <f t="shared" si="21"/>
        <v/>
      </c>
      <c r="AH150" s="17" t="str">
        <f>IF($B150="", "", IF(COUNTIF($B$12:$B150, $B150)&gt;1, "", $B150))</f>
        <v/>
      </c>
      <c r="AI150" s="17" t="str">
        <f>IF($AH150="", "", COUNTIF($AH$12:$AH$261, "&lt;"&amp;$AH150)+1+COUNTIF($AH$12:$AH150, $AH150)-1-$AH$10)</f>
        <v/>
      </c>
      <c r="AK150" s="17" t="str">
        <f t="shared" si="22"/>
        <v/>
      </c>
      <c r="AL150" s="17" t="str">
        <f>IF($AK150="", "", COUNTIF($AK$12:$AK$261, "&lt;"&amp;$AK150)+1+COUNTIF($AK$12:$AK150, $AK150)-1-$AK$10)</f>
        <v/>
      </c>
    </row>
    <row r="151" spans="1:38" x14ac:dyDescent="0.25">
      <c r="A151" s="48"/>
      <c r="B151" s="57"/>
      <c r="C151" s="58"/>
      <c r="D151" s="59"/>
      <c r="E151" s="48"/>
      <c r="F151" s="27" t="str">
        <f t="shared" si="16"/>
        <v/>
      </c>
      <c r="G151" s="27" t="str">
        <f t="shared" si="17"/>
        <v/>
      </c>
      <c r="H151" s="48"/>
      <c r="I151" s="31" t="str">
        <f>IF(OR($B151="", $C151=""), "", SUMIF('Time Entries'!$S$12:$S$1011, _xlfn.CONCAT(I$10, " - ", $Y151), 'Time Entries'!$D$12:$D$1011)+SUMIF('Time Entries'!$T$12:$T$1011, _xlfn.CONCAT(I$10, " - ", $Y151), 'Time Entries'!$F$12:$F$1011)+SUMIF('Time Entries'!$U$12:$U$1011, _xlfn.CONCAT(I$10, " - ", $Y151), 'Time Entries'!$H$12:$H$1011)+SUMIF('Time Entries'!$V$12:$V$1011, _xlfn.CONCAT(I$10, " - ", $Y151), 'Time Entries'!$J$12:$J$1011))</f>
        <v/>
      </c>
      <c r="J151" s="22" t="str">
        <f>IF(OR($B151="", $C151=""), "", SUMIF('Time Entries'!$S$12:$S$1011, _xlfn.CONCAT(J$10, " - ", $Y151), 'Time Entries'!$D$12:$D$1011)+SUMIF('Time Entries'!$T$12:$T$1011, _xlfn.CONCAT(J$10, " - ", $Y151), 'Time Entries'!$F$12:$F$1011)+SUMIF('Time Entries'!$U$12:$U$1011, _xlfn.CONCAT(J$10, " - ", $Y151), 'Time Entries'!$H$12:$H$1011)+SUMIF('Time Entries'!$V$12:$V$1011, _xlfn.CONCAT(J$10, " - ", $Y151), 'Time Entries'!$J$12:$J$1011))</f>
        <v/>
      </c>
      <c r="K151" s="22" t="str">
        <f>IF(OR($B151="", $C151=""), "", SUMIF('Time Entries'!$S$12:$S$1011, _xlfn.CONCAT(K$10, " - ", $Y151), 'Time Entries'!$D$12:$D$1011)+SUMIF('Time Entries'!$T$12:$T$1011, _xlfn.CONCAT(K$10, " - ", $Y151), 'Time Entries'!$F$12:$F$1011)+SUMIF('Time Entries'!$U$12:$U$1011, _xlfn.CONCAT(K$10, " - ", $Y151), 'Time Entries'!$H$12:$H$1011)+SUMIF('Time Entries'!$V$12:$V$1011, _xlfn.CONCAT(K$10, " - ", $Y151), 'Time Entries'!$J$12:$J$1011))</f>
        <v/>
      </c>
      <c r="L151" s="22" t="str">
        <f>IF(OR($B151="", $C151=""), "", SUMIF('Time Entries'!$S$12:$S$1011, _xlfn.CONCAT(L$10, " - ", $Y151), 'Time Entries'!$D$12:$D$1011)+SUMIF('Time Entries'!$T$12:$T$1011, _xlfn.CONCAT(L$10, " - ", $Y151), 'Time Entries'!$F$12:$F$1011)+SUMIF('Time Entries'!$U$12:$U$1011, _xlfn.CONCAT(L$10, " - ", $Y151), 'Time Entries'!$H$12:$H$1011)+SUMIF('Time Entries'!$V$12:$V$1011, _xlfn.CONCAT(L$10, " - ", $Y151), 'Time Entries'!$J$12:$J$1011))</f>
        <v/>
      </c>
      <c r="M151" s="22" t="str">
        <f>IF(OR($B151="", $C151=""), "", SUMIF('Time Entries'!$S$12:$S$1011, _xlfn.CONCAT(M$10, " - ", $Y151), 'Time Entries'!$D$12:$D$1011)+SUMIF('Time Entries'!$T$12:$T$1011, _xlfn.CONCAT(M$10, " - ", $Y151), 'Time Entries'!$F$12:$F$1011)+SUMIF('Time Entries'!$U$12:$U$1011, _xlfn.CONCAT(M$10, " - ", $Y151), 'Time Entries'!$H$12:$H$1011)+SUMIF('Time Entries'!$V$12:$V$1011, _xlfn.CONCAT(M$10, " - ", $Y151), 'Time Entries'!$J$12:$J$1011))</f>
        <v/>
      </c>
      <c r="N151" s="22" t="str">
        <f>IF(OR($B151="", $C151=""), "", SUMIF('Time Entries'!$S$12:$S$1011, _xlfn.CONCAT(N$10, " - ", $Y151), 'Time Entries'!$D$12:$D$1011)+SUMIF('Time Entries'!$T$12:$T$1011, _xlfn.CONCAT(N$10, " - ", $Y151), 'Time Entries'!$F$12:$F$1011)+SUMIF('Time Entries'!$U$12:$U$1011, _xlfn.CONCAT(N$10, " - ", $Y151), 'Time Entries'!$H$12:$H$1011)+SUMIF('Time Entries'!$V$12:$V$1011, _xlfn.CONCAT(N$10, " - ", $Y151), 'Time Entries'!$J$12:$J$1011))</f>
        <v/>
      </c>
      <c r="O151" s="22" t="str">
        <f>IF(OR($B151="", $C151=""), "", SUMIF('Time Entries'!$S$12:$S$1011, _xlfn.CONCAT(O$10, " - ", $Y151), 'Time Entries'!$D$12:$D$1011)+SUMIF('Time Entries'!$T$12:$T$1011, _xlfn.CONCAT(O$10, " - ", $Y151), 'Time Entries'!$F$12:$F$1011)+SUMIF('Time Entries'!$U$12:$U$1011, _xlfn.CONCAT(O$10, " - ", $Y151), 'Time Entries'!$H$12:$H$1011)+SUMIF('Time Entries'!$V$12:$V$1011, _xlfn.CONCAT(O$10, " - ", $Y151), 'Time Entries'!$J$12:$J$1011))</f>
        <v/>
      </c>
      <c r="P151" s="22" t="str">
        <f>IF(OR($B151="", $C151=""), "", SUMIF('Time Entries'!$S$12:$S$1011, _xlfn.CONCAT(P$10, " - ", $Y151), 'Time Entries'!$D$12:$D$1011)+SUMIF('Time Entries'!$T$12:$T$1011, _xlfn.CONCAT(P$10, " - ", $Y151), 'Time Entries'!$F$12:$F$1011)+SUMIF('Time Entries'!$U$12:$U$1011, _xlfn.CONCAT(P$10, " - ", $Y151), 'Time Entries'!$H$12:$H$1011)+SUMIF('Time Entries'!$V$12:$V$1011, _xlfn.CONCAT(P$10, " - ", $Y151), 'Time Entries'!$J$12:$J$1011))</f>
        <v/>
      </c>
      <c r="Q151" s="22" t="str">
        <f>IF(OR($B151="", $C151=""), "", SUMIF('Time Entries'!$S$12:$S$1011, _xlfn.CONCAT(Q$10, " - ", $Y151), 'Time Entries'!$D$12:$D$1011)+SUMIF('Time Entries'!$T$12:$T$1011, _xlfn.CONCAT(Q$10, " - ", $Y151), 'Time Entries'!$F$12:$F$1011)+SUMIF('Time Entries'!$U$12:$U$1011, _xlfn.CONCAT(Q$10, " - ", $Y151), 'Time Entries'!$H$12:$H$1011)+SUMIF('Time Entries'!$V$12:$V$1011, _xlfn.CONCAT(Q$10, " - ", $Y151), 'Time Entries'!$J$12:$J$1011))</f>
        <v/>
      </c>
      <c r="R151" s="22" t="str">
        <f>IF(OR($B151="", $C151=""), "", SUMIF('Time Entries'!$S$12:$S$1011, _xlfn.CONCAT(R$10, " - ", $Y151), 'Time Entries'!$D$12:$D$1011)+SUMIF('Time Entries'!$T$12:$T$1011, _xlfn.CONCAT(R$10, " - ", $Y151), 'Time Entries'!$F$12:$F$1011)+SUMIF('Time Entries'!$U$12:$U$1011, _xlfn.CONCAT(R$10, " - ", $Y151), 'Time Entries'!$H$12:$H$1011)+SUMIF('Time Entries'!$V$12:$V$1011, _xlfn.CONCAT(R$10, " - ", $Y151), 'Time Entries'!$J$12:$J$1011))</f>
        <v/>
      </c>
      <c r="S151" s="22" t="str">
        <f>IF(OR($B151="", $C151=""), "", SUMIF('Time Entries'!$S$12:$S$1011, _xlfn.CONCAT(S$10, " - ", $Y151), 'Time Entries'!$D$12:$D$1011)+SUMIF('Time Entries'!$T$12:$T$1011, _xlfn.CONCAT(S$10, " - ", $Y151), 'Time Entries'!$F$12:$F$1011)+SUMIF('Time Entries'!$U$12:$U$1011, _xlfn.CONCAT(S$10, " - ", $Y151), 'Time Entries'!$H$12:$H$1011)+SUMIF('Time Entries'!$V$12:$V$1011, _xlfn.CONCAT(S$10, " - ", $Y151), 'Time Entries'!$J$12:$J$1011))</f>
        <v/>
      </c>
      <c r="T151" s="24" t="str">
        <f>IF(OR($B151="", $C151=""), "", SUMIF('Time Entries'!$S$12:$S$1011, _xlfn.CONCAT(T$10, " - ", $Y151), 'Time Entries'!$D$12:$D$1011)+SUMIF('Time Entries'!$T$12:$T$1011, _xlfn.CONCAT(T$10, " - ", $Y151), 'Time Entries'!$F$12:$F$1011)+SUMIF('Time Entries'!$U$12:$U$1011, _xlfn.CONCAT(T$10, " - ", $Y151), 'Time Entries'!$H$12:$H$1011)+SUMIF('Time Entries'!$V$12:$V$1011, _xlfn.CONCAT(T$10, " - ", $Y151), 'Time Entries'!$J$12:$J$1011))</f>
        <v/>
      </c>
      <c r="U151" s="48"/>
      <c r="W151" s="17" t="str">
        <f t="shared" si="18"/>
        <v/>
      </c>
      <c r="Y151" s="17" t="str">
        <f t="shared" si="19"/>
        <v/>
      </c>
      <c r="AD151" s="17" t="str">
        <f t="shared" si="20"/>
        <v/>
      </c>
      <c r="AF151" s="17" t="str">
        <f t="shared" si="21"/>
        <v/>
      </c>
      <c r="AH151" s="17" t="str">
        <f>IF($B151="", "", IF(COUNTIF($B$12:$B151, $B151)&gt;1, "", $B151))</f>
        <v/>
      </c>
      <c r="AI151" s="17" t="str">
        <f>IF($AH151="", "", COUNTIF($AH$12:$AH$261, "&lt;"&amp;$AH151)+1+COUNTIF($AH$12:$AH151, $AH151)-1-$AH$10)</f>
        <v/>
      </c>
      <c r="AK151" s="17" t="str">
        <f t="shared" si="22"/>
        <v/>
      </c>
      <c r="AL151" s="17" t="str">
        <f>IF($AK151="", "", COUNTIF($AK$12:$AK$261, "&lt;"&amp;$AK151)+1+COUNTIF($AK$12:$AK151, $AK151)-1-$AK$10)</f>
        <v/>
      </c>
    </row>
    <row r="152" spans="1:38" x14ac:dyDescent="0.25">
      <c r="A152" s="48"/>
      <c r="B152" s="57"/>
      <c r="C152" s="58"/>
      <c r="D152" s="59"/>
      <c r="E152" s="48"/>
      <c r="F152" s="27" t="str">
        <f t="shared" si="16"/>
        <v/>
      </c>
      <c r="G152" s="27" t="str">
        <f t="shared" si="17"/>
        <v/>
      </c>
      <c r="H152" s="48"/>
      <c r="I152" s="31" t="str">
        <f>IF(OR($B152="", $C152=""), "", SUMIF('Time Entries'!$S$12:$S$1011, _xlfn.CONCAT(I$10, " - ", $Y152), 'Time Entries'!$D$12:$D$1011)+SUMIF('Time Entries'!$T$12:$T$1011, _xlfn.CONCAT(I$10, " - ", $Y152), 'Time Entries'!$F$12:$F$1011)+SUMIF('Time Entries'!$U$12:$U$1011, _xlfn.CONCAT(I$10, " - ", $Y152), 'Time Entries'!$H$12:$H$1011)+SUMIF('Time Entries'!$V$12:$V$1011, _xlfn.CONCAT(I$10, " - ", $Y152), 'Time Entries'!$J$12:$J$1011))</f>
        <v/>
      </c>
      <c r="J152" s="22" t="str">
        <f>IF(OR($B152="", $C152=""), "", SUMIF('Time Entries'!$S$12:$S$1011, _xlfn.CONCAT(J$10, " - ", $Y152), 'Time Entries'!$D$12:$D$1011)+SUMIF('Time Entries'!$T$12:$T$1011, _xlfn.CONCAT(J$10, " - ", $Y152), 'Time Entries'!$F$12:$F$1011)+SUMIF('Time Entries'!$U$12:$U$1011, _xlfn.CONCAT(J$10, " - ", $Y152), 'Time Entries'!$H$12:$H$1011)+SUMIF('Time Entries'!$V$12:$V$1011, _xlfn.CONCAT(J$10, " - ", $Y152), 'Time Entries'!$J$12:$J$1011))</f>
        <v/>
      </c>
      <c r="K152" s="22" t="str">
        <f>IF(OR($B152="", $C152=""), "", SUMIF('Time Entries'!$S$12:$S$1011, _xlfn.CONCAT(K$10, " - ", $Y152), 'Time Entries'!$D$12:$D$1011)+SUMIF('Time Entries'!$T$12:$T$1011, _xlfn.CONCAT(K$10, " - ", $Y152), 'Time Entries'!$F$12:$F$1011)+SUMIF('Time Entries'!$U$12:$U$1011, _xlfn.CONCAT(K$10, " - ", $Y152), 'Time Entries'!$H$12:$H$1011)+SUMIF('Time Entries'!$V$12:$V$1011, _xlfn.CONCAT(K$10, " - ", $Y152), 'Time Entries'!$J$12:$J$1011))</f>
        <v/>
      </c>
      <c r="L152" s="22" t="str">
        <f>IF(OR($B152="", $C152=""), "", SUMIF('Time Entries'!$S$12:$S$1011, _xlfn.CONCAT(L$10, " - ", $Y152), 'Time Entries'!$D$12:$D$1011)+SUMIF('Time Entries'!$T$12:$T$1011, _xlfn.CONCAT(L$10, " - ", $Y152), 'Time Entries'!$F$12:$F$1011)+SUMIF('Time Entries'!$U$12:$U$1011, _xlfn.CONCAT(L$10, " - ", $Y152), 'Time Entries'!$H$12:$H$1011)+SUMIF('Time Entries'!$V$12:$V$1011, _xlfn.CONCAT(L$10, " - ", $Y152), 'Time Entries'!$J$12:$J$1011))</f>
        <v/>
      </c>
      <c r="M152" s="22" t="str">
        <f>IF(OR($B152="", $C152=""), "", SUMIF('Time Entries'!$S$12:$S$1011, _xlfn.CONCAT(M$10, " - ", $Y152), 'Time Entries'!$D$12:$D$1011)+SUMIF('Time Entries'!$T$12:$T$1011, _xlfn.CONCAT(M$10, " - ", $Y152), 'Time Entries'!$F$12:$F$1011)+SUMIF('Time Entries'!$U$12:$U$1011, _xlfn.CONCAT(M$10, " - ", $Y152), 'Time Entries'!$H$12:$H$1011)+SUMIF('Time Entries'!$V$12:$V$1011, _xlfn.CONCAT(M$10, " - ", $Y152), 'Time Entries'!$J$12:$J$1011))</f>
        <v/>
      </c>
      <c r="N152" s="22" t="str">
        <f>IF(OR($B152="", $C152=""), "", SUMIF('Time Entries'!$S$12:$S$1011, _xlfn.CONCAT(N$10, " - ", $Y152), 'Time Entries'!$D$12:$D$1011)+SUMIF('Time Entries'!$T$12:$T$1011, _xlfn.CONCAT(N$10, " - ", $Y152), 'Time Entries'!$F$12:$F$1011)+SUMIF('Time Entries'!$U$12:$U$1011, _xlfn.CONCAT(N$10, " - ", $Y152), 'Time Entries'!$H$12:$H$1011)+SUMIF('Time Entries'!$V$12:$V$1011, _xlfn.CONCAT(N$10, " - ", $Y152), 'Time Entries'!$J$12:$J$1011))</f>
        <v/>
      </c>
      <c r="O152" s="22" t="str">
        <f>IF(OR($B152="", $C152=""), "", SUMIF('Time Entries'!$S$12:$S$1011, _xlfn.CONCAT(O$10, " - ", $Y152), 'Time Entries'!$D$12:$D$1011)+SUMIF('Time Entries'!$T$12:$T$1011, _xlfn.CONCAT(O$10, " - ", $Y152), 'Time Entries'!$F$12:$F$1011)+SUMIF('Time Entries'!$U$12:$U$1011, _xlfn.CONCAT(O$10, " - ", $Y152), 'Time Entries'!$H$12:$H$1011)+SUMIF('Time Entries'!$V$12:$V$1011, _xlfn.CONCAT(O$10, " - ", $Y152), 'Time Entries'!$J$12:$J$1011))</f>
        <v/>
      </c>
      <c r="P152" s="22" t="str">
        <f>IF(OR($B152="", $C152=""), "", SUMIF('Time Entries'!$S$12:$S$1011, _xlfn.CONCAT(P$10, " - ", $Y152), 'Time Entries'!$D$12:$D$1011)+SUMIF('Time Entries'!$T$12:$T$1011, _xlfn.CONCAT(P$10, " - ", $Y152), 'Time Entries'!$F$12:$F$1011)+SUMIF('Time Entries'!$U$12:$U$1011, _xlfn.CONCAT(P$10, " - ", $Y152), 'Time Entries'!$H$12:$H$1011)+SUMIF('Time Entries'!$V$12:$V$1011, _xlfn.CONCAT(P$10, " - ", $Y152), 'Time Entries'!$J$12:$J$1011))</f>
        <v/>
      </c>
      <c r="Q152" s="22" t="str">
        <f>IF(OR($B152="", $C152=""), "", SUMIF('Time Entries'!$S$12:$S$1011, _xlfn.CONCAT(Q$10, " - ", $Y152), 'Time Entries'!$D$12:$D$1011)+SUMIF('Time Entries'!$T$12:$T$1011, _xlfn.CONCAT(Q$10, " - ", $Y152), 'Time Entries'!$F$12:$F$1011)+SUMIF('Time Entries'!$U$12:$U$1011, _xlfn.CONCAT(Q$10, " - ", $Y152), 'Time Entries'!$H$12:$H$1011)+SUMIF('Time Entries'!$V$12:$V$1011, _xlfn.CONCAT(Q$10, " - ", $Y152), 'Time Entries'!$J$12:$J$1011))</f>
        <v/>
      </c>
      <c r="R152" s="22" t="str">
        <f>IF(OR($B152="", $C152=""), "", SUMIF('Time Entries'!$S$12:$S$1011, _xlfn.CONCAT(R$10, " - ", $Y152), 'Time Entries'!$D$12:$D$1011)+SUMIF('Time Entries'!$T$12:$T$1011, _xlfn.CONCAT(R$10, " - ", $Y152), 'Time Entries'!$F$12:$F$1011)+SUMIF('Time Entries'!$U$12:$U$1011, _xlfn.CONCAT(R$10, " - ", $Y152), 'Time Entries'!$H$12:$H$1011)+SUMIF('Time Entries'!$V$12:$V$1011, _xlfn.CONCAT(R$10, " - ", $Y152), 'Time Entries'!$J$12:$J$1011))</f>
        <v/>
      </c>
      <c r="S152" s="22" t="str">
        <f>IF(OR($B152="", $C152=""), "", SUMIF('Time Entries'!$S$12:$S$1011, _xlfn.CONCAT(S$10, " - ", $Y152), 'Time Entries'!$D$12:$D$1011)+SUMIF('Time Entries'!$T$12:$T$1011, _xlfn.CONCAT(S$10, " - ", $Y152), 'Time Entries'!$F$12:$F$1011)+SUMIF('Time Entries'!$U$12:$U$1011, _xlfn.CONCAT(S$10, " - ", $Y152), 'Time Entries'!$H$12:$H$1011)+SUMIF('Time Entries'!$V$12:$V$1011, _xlfn.CONCAT(S$10, " - ", $Y152), 'Time Entries'!$J$12:$J$1011))</f>
        <v/>
      </c>
      <c r="T152" s="24" t="str">
        <f>IF(OR($B152="", $C152=""), "", SUMIF('Time Entries'!$S$12:$S$1011, _xlfn.CONCAT(T$10, " - ", $Y152), 'Time Entries'!$D$12:$D$1011)+SUMIF('Time Entries'!$T$12:$T$1011, _xlfn.CONCAT(T$10, " - ", $Y152), 'Time Entries'!$F$12:$F$1011)+SUMIF('Time Entries'!$U$12:$U$1011, _xlfn.CONCAT(T$10, " - ", $Y152), 'Time Entries'!$H$12:$H$1011)+SUMIF('Time Entries'!$V$12:$V$1011, _xlfn.CONCAT(T$10, " - ", $Y152), 'Time Entries'!$J$12:$J$1011))</f>
        <v/>
      </c>
      <c r="U152" s="48"/>
      <c r="W152" s="17" t="str">
        <f t="shared" si="18"/>
        <v/>
      </c>
      <c r="Y152" s="17" t="str">
        <f t="shared" si="19"/>
        <v/>
      </c>
      <c r="AD152" s="17" t="str">
        <f t="shared" si="20"/>
        <v/>
      </c>
      <c r="AF152" s="17" t="str">
        <f t="shared" si="21"/>
        <v/>
      </c>
      <c r="AH152" s="17" t="str">
        <f>IF($B152="", "", IF(COUNTIF($B$12:$B152, $B152)&gt;1, "", $B152))</f>
        <v/>
      </c>
      <c r="AI152" s="17" t="str">
        <f>IF($AH152="", "", COUNTIF($AH$12:$AH$261, "&lt;"&amp;$AH152)+1+COUNTIF($AH$12:$AH152, $AH152)-1-$AH$10)</f>
        <v/>
      </c>
      <c r="AK152" s="17" t="str">
        <f t="shared" si="22"/>
        <v/>
      </c>
      <c r="AL152" s="17" t="str">
        <f>IF($AK152="", "", COUNTIF($AK$12:$AK$261, "&lt;"&amp;$AK152)+1+COUNTIF($AK$12:$AK152, $AK152)-1-$AK$10)</f>
        <v/>
      </c>
    </row>
    <row r="153" spans="1:38" x14ac:dyDescent="0.25">
      <c r="A153" s="48"/>
      <c r="B153" s="57"/>
      <c r="C153" s="58"/>
      <c r="D153" s="59"/>
      <c r="E153" s="48"/>
      <c r="F153" s="27" t="str">
        <f t="shared" si="16"/>
        <v/>
      </c>
      <c r="G153" s="27" t="str">
        <f t="shared" si="17"/>
        <v/>
      </c>
      <c r="H153" s="48"/>
      <c r="I153" s="31" t="str">
        <f>IF(OR($B153="", $C153=""), "", SUMIF('Time Entries'!$S$12:$S$1011, _xlfn.CONCAT(I$10, " - ", $Y153), 'Time Entries'!$D$12:$D$1011)+SUMIF('Time Entries'!$T$12:$T$1011, _xlfn.CONCAT(I$10, " - ", $Y153), 'Time Entries'!$F$12:$F$1011)+SUMIF('Time Entries'!$U$12:$U$1011, _xlfn.CONCAT(I$10, " - ", $Y153), 'Time Entries'!$H$12:$H$1011)+SUMIF('Time Entries'!$V$12:$V$1011, _xlfn.CONCAT(I$10, " - ", $Y153), 'Time Entries'!$J$12:$J$1011))</f>
        <v/>
      </c>
      <c r="J153" s="22" t="str">
        <f>IF(OR($B153="", $C153=""), "", SUMIF('Time Entries'!$S$12:$S$1011, _xlfn.CONCAT(J$10, " - ", $Y153), 'Time Entries'!$D$12:$D$1011)+SUMIF('Time Entries'!$T$12:$T$1011, _xlfn.CONCAT(J$10, " - ", $Y153), 'Time Entries'!$F$12:$F$1011)+SUMIF('Time Entries'!$U$12:$U$1011, _xlfn.CONCAT(J$10, " - ", $Y153), 'Time Entries'!$H$12:$H$1011)+SUMIF('Time Entries'!$V$12:$V$1011, _xlfn.CONCAT(J$10, " - ", $Y153), 'Time Entries'!$J$12:$J$1011))</f>
        <v/>
      </c>
      <c r="K153" s="22" t="str">
        <f>IF(OR($B153="", $C153=""), "", SUMIF('Time Entries'!$S$12:$S$1011, _xlfn.CONCAT(K$10, " - ", $Y153), 'Time Entries'!$D$12:$D$1011)+SUMIF('Time Entries'!$T$12:$T$1011, _xlfn.CONCAT(K$10, " - ", $Y153), 'Time Entries'!$F$12:$F$1011)+SUMIF('Time Entries'!$U$12:$U$1011, _xlfn.CONCAT(K$10, " - ", $Y153), 'Time Entries'!$H$12:$H$1011)+SUMIF('Time Entries'!$V$12:$V$1011, _xlfn.CONCAT(K$10, " - ", $Y153), 'Time Entries'!$J$12:$J$1011))</f>
        <v/>
      </c>
      <c r="L153" s="22" t="str">
        <f>IF(OR($B153="", $C153=""), "", SUMIF('Time Entries'!$S$12:$S$1011, _xlfn.CONCAT(L$10, " - ", $Y153), 'Time Entries'!$D$12:$D$1011)+SUMIF('Time Entries'!$T$12:$T$1011, _xlfn.CONCAT(L$10, " - ", $Y153), 'Time Entries'!$F$12:$F$1011)+SUMIF('Time Entries'!$U$12:$U$1011, _xlfn.CONCAT(L$10, " - ", $Y153), 'Time Entries'!$H$12:$H$1011)+SUMIF('Time Entries'!$V$12:$V$1011, _xlfn.CONCAT(L$10, " - ", $Y153), 'Time Entries'!$J$12:$J$1011))</f>
        <v/>
      </c>
      <c r="M153" s="22" t="str">
        <f>IF(OR($B153="", $C153=""), "", SUMIF('Time Entries'!$S$12:$S$1011, _xlfn.CONCAT(M$10, " - ", $Y153), 'Time Entries'!$D$12:$D$1011)+SUMIF('Time Entries'!$T$12:$T$1011, _xlfn.CONCAT(M$10, " - ", $Y153), 'Time Entries'!$F$12:$F$1011)+SUMIF('Time Entries'!$U$12:$U$1011, _xlfn.CONCAT(M$10, " - ", $Y153), 'Time Entries'!$H$12:$H$1011)+SUMIF('Time Entries'!$V$12:$V$1011, _xlfn.CONCAT(M$10, " - ", $Y153), 'Time Entries'!$J$12:$J$1011))</f>
        <v/>
      </c>
      <c r="N153" s="22" t="str">
        <f>IF(OR($B153="", $C153=""), "", SUMIF('Time Entries'!$S$12:$S$1011, _xlfn.CONCAT(N$10, " - ", $Y153), 'Time Entries'!$D$12:$D$1011)+SUMIF('Time Entries'!$T$12:$T$1011, _xlfn.CONCAT(N$10, " - ", $Y153), 'Time Entries'!$F$12:$F$1011)+SUMIF('Time Entries'!$U$12:$U$1011, _xlfn.CONCAT(N$10, " - ", $Y153), 'Time Entries'!$H$12:$H$1011)+SUMIF('Time Entries'!$V$12:$V$1011, _xlfn.CONCAT(N$10, " - ", $Y153), 'Time Entries'!$J$12:$J$1011))</f>
        <v/>
      </c>
      <c r="O153" s="22" t="str">
        <f>IF(OR($B153="", $C153=""), "", SUMIF('Time Entries'!$S$12:$S$1011, _xlfn.CONCAT(O$10, " - ", $Y153), 'Time Entries'!$D$12:$D$1011)+SUMIF('Time Entries'!$T$12:$T$1011, _xlfn.CONCAT(O$10, " - ", $Y153), 'Time Entries'!$F$12:$F$1011)+SUMIF('Time Entries'!$U$12:$U$1011, _xlfn.CONCAT(O$10, " - ", $Y153), 'Time Entries'!$H$12:$H$1011)+SUMIF('Time Entries'!$V$12:$V$1011, _xlfn.CONCAT(O$10, " - ", $Y153), 'Time Entries'!$J$12:$J$1011))</f>
        <v/>
      </c>
      <c r="P153" s="22" t="str">
        <f>IF(OR($B153="", $C153=""), "", SUMIF('Time Entries'!$S$12:$S$1011, _xlfn.CONCAT(P$10, " - ", $Y153), 'Time Entries'!$D$12:$D$1011)+SUMIF('Time Entries'!$T$12:$T$1011, _xlfn.CONCAT(P$10, " - ", $Y153), 'Time Entries'!$F$12:$F$1011)+SUMIF('Time Entries'!$U$12:$U$1011, _xlfn.CONCAT(P$10, " - ", $Y153), 'Time Entries'!$H$12:$H$1011)+SUMIF('Time Entries'!$V$12:$V$1011, _xlfn.CONCAT(P$10, " - ", $Y153), 'Time Entries'!$J$12:$J$1011))</f>
        <v/>
      </c>
      <c r="Q153" s="22" t="str">
        <f>IF(OR($B153="", $C153=""), "", SUMIF('Time Entries'!$S$12:$S$1011, _xlfn.CONCAT(Q$10, " - ", $Y153), 'Time Entries'!$D$12:$D$1011)+SUMIF('Time Entries'!$T$12:$T$1011, _xlfn.CONCAT(Q$10, " - ", $Y153), 'Time Entries'!$F$12:$F$1011)+SUMIF('Time Entries'!$U$12:$U$1011, _xlfn.CONCAT(Q$10, " - ", $Y153), 'Time Entries'!$H$12:$H$1011)+SUMIF('Time Entries'!$V$12:$V$1011, _xlfn.CONCAT(Q$10, " - ", $Y153), 'Time Entries'!$J$12:$J$1011))</f>
        <v/>
      </c>
      <c r="R153" s="22" t="str">
        <f>IF(OR($B153="", $C153=""), "", SUMIF('Time Entries'!$S$12:$S$1011, _xlfn.CONCAT(R$10, " - ", $Y153), 'Time Entries'!$D$12:$D$1011)+SUMIF('Time Entries'!$T$12:$T$1011, _xlfn.CONCAT(R$10, " - ", $Y153), 'Time Entries'!$F$12:$F$1011)+SUMIF('Time Entries'!$U$12:$U$1011, _xlfn.CONCAT(R$10, " - ", $Y153), 'Time Entries'!$H$12:$H$1011)+SUMIF('Time Entries'!$V$12:$V$1011, _xlfn.CONCAT(R$10, " - ", $Y153), 'Time Entries'!$J$12:$J$1011))</f>
        <v/>
      </c>
      <c r="S153" s="22" t="str">
        <f>IF(OR($B153="", $C153=""), "", SUMIF('Time Entries'!$S$12:$S$1011, _xlfn.CONCAT(S$10, " - ", $Y153), 'Time Entries'!$D$12:$D$1011)+SUMIF('Time Entries'!$T$12:$T$1011, _xlfn.CONCAT(S$10, " - ", $Y153), 'Time Entries'!$F$12:$F$1011)+SUMIF('Time Entries'!$U$12:$U$1011, _xlfn.CONCAT(S$10, " - ", $Y153), 'Time Entries'!$H$12:$H$1011)+SUMIF('Time Entries'!$V$12:$V$1011, _xlfn.CONCAT(S$10, " - ", $Y153), 'Time Entries'!$J$12:$J$1011))</f>
        <v/>
      </c>
      <c r="T153" s="24" t="str">
        <f>IF(OR($B153="", $C153=""), "", SUMIF('Time Entries'!$S$12:$S$1011, _xlfn.CONCAT(T$10, " - ", $Y153), 'Time Entries'!$D$12:$D$1011)+SUMIF('Time Entries'!$T$12:$T$1011, _xlfn.CONCAT(T$10, " - ", $Y153), 'Time Entries'!$F$12:$F$1011)+SUMIF('Time Entries'!$U$12:$U$1011, _xlfn.CONCAT(T$10, " - ", $Y153), 'Time Entries'!$H$12:$H$1011)+SUMIF('Time Entries'!$V$12:$V$1011, _xlfn.CONCAT(T$10, " - ", $Y153), 'Time Entries'!$J$12:$J$1011))</f>
        <v/>
      </c>
      <c r="U153" s="48"/>
      <c r="W153" s="17" t="str">
        <f t="shared" si="18"/>
        <v/>
      </c>
      <c r="Y153" s="17" t="str">
        <f t="shared" si="19"/>
        <v/>
      </c>
      <c r="AD153" s="17" t="str">
        <f t="shared" si="20"/>
        <v/>
      </c>
      <c r="AF153" s="17" t="str">
        <f t="shared" si="21"/>
        <v/>
      </c>
      <c r="AH153" s="17" t="str">
        <f>IF($B153="", "", IF(COUNTIF($B$12:$B153, $B153)&gt;1, "", $B153))</f>
        <v/>
      </c>
      <c r="AI153" s="17" t="str">
        <f>IF($AH153="", "", COUNTIF($AH$12:$AH$261, "&lt;"&amp;$AH153)+1+COUNTIF($AH$12:$AH153, $AH153)-1-$AH$10)</f>
        <v/>
      </c>
      <c r="AK153" s="17" t="str">
        <f t="shared" si="22"/>
        <v/>
      </c>
      <c r="AL153" s="17" t="str">
        <f>IF($AK153="", "", COUNTIF($AK$12:$AK$261, "&lt;"&amp;$AK153)+1+COUNTIF($AK$12:$AK153, $AK153)-1-$AK$10)</f>
        <v/>
      </c>
    </row>
    <row r="154" spans="1:38" x14ac:dyDescent="0.25">
      <c r="A154" s="48"/>
      <c r="B154" s="57"/>
      <c r="C154" s="58"/>
      <c r="D154" s="59"/>
      <c r="E154" s="48"/>
      <c r="F154" s="27" t="str">
        <f t="shared" si="16"/>
        <v/>
      </c>
      <c r="G154" s="27" t="str">
        <f t="shared" si="17"/>
        <v/>
      </c>
      <c r="H154" s="48"/>
      <c r="I154" s="31" t="str">
        <f>IF(OR($B154="", $C154=""), "", SUMIF('Time Entries'!$S$12:$S$1011, _xlfn.CONCAT(I$10, " - ", $Y154), 'Time Entries'!$D$12:$D$1011)+SUMIF('Time Entries'!$T$12:$T$1011, _xlfn.CONCAT(I$10, " - ", $Y154), 'Time Entries'!$F$12:$F$1011)+SUMIF('Time Entries'!$U$12:$U$1011, _xlfn.CONCAT(I$10, " - ", $Y154), 'Time Entries'!$H$12:$H$1011)+SUMIF('Time Entries'!$V$12:$V$1011, _xlfn.CONCAT(I$10, " - ", $Y154), 'Time Entries'!$J$12:$J$1011))</f>
        <v/>
      </c>
      <c r="J154" s="22" t="str">
        <f>IF(OR($B154="", $C154=""), "", SUMIF('Time Entries'!$S$12:$S$1011, _xlfn.CONCAT(J$10, " - ", $Y154), 'Time Entries'!$D$12:$D$1011)+SUMIF('Time Entries'!$T$12:$T$1011, _xlfn.CONCAT(J$10, " - ", $Y154), 'Time Entries'!$F$12:$F$1011)+SUMIF('Time Entries'!$U$12:$U$1011, _xlfn.CONCAT(J$10, " - ", $Y154), 'Time Entries'!$H$12:$H$1011)+SUMIF('Time Entries'!$V$12:$V$1011, _xlfn.CONCAT(J$10, " - ", $Y154), 'Time Entries'!$J$12:$J$1011))</f>
        <v/>
      </c>
      <c r="K154" s="22" t="str">
        <f>IF(OR($B154="", $C154=""), "", SUMIF('Time Entries'!$S$12:$S$1011, _xlfn.CONCAT(K$10, " - ", $Y154), 'Time Entries'!$D$12:$D$1011)+SUMIF('Time Entries'!$T$12:$T$1011, _xlfn.CONCAT(K$10, " - ", $Y154), 'Time Entries'!$F$12:$F$1011)+SUMIF('Time Entries'!$U$12:$U$1011, _xlfn.CONCAT(K$10, " - ", $Y154), 'Time Entries'!$H$12:$H$1011)+SUMIF('Time Entries'!$V$12:$V$1011, _xlfn.CONCAT(K$10, " - ", $Y154), 'Time Entries'!$J$12:$J$1011))</f>
        <v/>
      </c>
      <c r="L154" s="22" t="str">
        <f>IF(OR($B154="", $C154=""), "", SUMIF('Time Entries'!$S$12:$S$1011, _xlfn.CONCAT(L$10, " - ", $Y154), 'Time Entries'!$D$12:$D$1011)+SUMIF('Time Entries'!$T$12:$T$1011, _xlfn.CONCAT(L$10, " - ", $Y154), 'Time Entries'!$F$12:$F$1011)+SUMIF('Time Entries'!$U$12:$U$1011, _xlfn.CONCAT(L$10, " - ", $Y154), 'Time Entries'!$H$12:$H$1011)+SUMIF('Time Entries'!$V$12:$V$1011, _xlfn.CONCAT(L$10, " - ", $Y154), 'Time Entries'!$J$12:$J$1011))</f>
        <v/>
      </c>
      <c r="M154" s="22" t="str">
        <f>IF(OR($B154="", $C154=""), "", SUMIF('Time Entries'!$S$12:$S$1011, _xlfn.CONCAT(M$10, " - ", $Y154), 'Time Entries'!$D$12:$D$1011)+SUMIF('Time Entries'!$T$12:$T$1011, _xlfn.CONCAT(M$10, " - ", $Y154), 'Time Entries'!$F$12:$F$1011)+SUMIF('Time Entries'!$U$12:$U$1011, _xlfn.CONCAT(M$10, " - ", $Y154), 'Time Entries'!$H$12:$H$1011)+SUMIF('Time Entries'!$V$12:$V$1011, _xlfn.CONCAT(M$10, " - ", $Y154), 'Time Entries'!$J$12:$J$1011))</f>
        <v/>
      </c>
      <c r="N154" s="22" t="str">
        <f>IF(OR($B154="", $C154=""), "", SUMIF('Time Entries'!$S$12:$S$1011, _xlfn.CONCAT(N$10, " - ", $Y154), 'Time Entries'!$D$12:$D$1011)+SUMIF('Time Entries'!$T$12:$T$1011, _xlfn.CONCAT(N$10, " - ", $Y154), 'Time Entries'!$F$12:$F$1011)+SUMIF('Time Entries'!$U$12:$U$1011, _xlfn.CONCAT(N$10, " - ", $Y154), 'Time Entries'!$H$12:$H$1011)+SUMIF('Time Entries'!$V$12:$V$1011, _xlfn.CONCAT(N$10, " - ", $Y154), 'Time Entries'!$J$12:$J$1011))</f>
        <v/>
      </c>
      <c r="O154" s="22" t="str">
        <f>IF(OR($B154="", $C154=""), "", SUMIF('Time Entries'!$S$12:$S$1011, _xlfn.CONCAT(O$10, " - ", $Y154), 'Time Entries'!$D$12:$D$1011)+SUMIF('Time Entries'!$T$12:$T$1011, _xlfn.CONCAT(O$10, " - ", $Y154), 'Time Entries'!$F$12:$F$1011)+SUMIF('Time Entries'!$U$12:$U$1011, _xlfn.CONCAT(O$10, " - ", $Y154), 'Time Entries'!$H$12:$H$1011)+SUMIF('Time Entries'!$V$12:$V$1011, _xlfn.CONCAT(O$10, " - ", $Y154), 'Time Entries'!$J$12:$J$1011))</f>
        <v/>
      </c>
      <c r="P154" s="22" t="str">
        <f>IF(OR($B154="", $C154=""), "", SUMIF('Time Entries'!$S$12:$S$1011, _xlfn.CONCAT(P$10, " - ", $Y154), 'Time Entries'!$D$12:$D$1011)+SUMIF('Time Entries'!$T$12:$T$1011, _xlfn.CONCAT(P$10, " - ", $Y154), 'Time Entries'!$F$12:$F$1011)+SUMIF('Time Entries'!$U$12:$U$1011, _xlfn.CONCAT(P$10, " - ", $Y154), 'Time Entries'!$H$12:$H$1011)+SUMIF('Time Entries'!$V$12:$V$1011, _xlfn.CONCAT(P$10, " - ", $Y154), 'Time Entries'!$J$12:$J$1011))</f>
        <v/>
      </c>
      <c r="Q154" s="22" t="str">
        <f>IF(OR($B154="", $C154=""), "", SUMIF('Time Entries'!$S$12:$S$1011, _xlfn.CONCAT(Q$10, " - ", $Y154), 'Time Entries'!$D$12:$D$1011)+SUMIF('Time Entries'!$T$12:$T$1011, _xlfn.CONCAT(Q$10, " - ", $Y154), 'Time Entries'!$F$12:$F$1011)+SUMIF('Time Entries'!$U$12:$U$1011, _xlfn.CONCAT(Q$10, " - ", $Y154), 'Time Entries'!$H$12:$H$1011)+SUMIF('Time Entries'!$V$12:$V$1011, _xlfn.CONCAT(Q$10, " - ", $Y154), 'Time Entries'!$J$12:$J$1011))</f>
        <v/>
      </c>
      <c r="R154" s="22" t="str">
        <f>IF(OR($B154="", $C154=""), "", SUMIF('Time Entries'!$S$12:$S$1011, _xlfn.CONCAT(R$10, " - ", $Y154), 'Time Entries'!$D$12:$D$1011)+SUMIF('Time Entries'!$T$12:$T$1011, _xlfn.CONCAT(R$10, " - ", $Y154), 'Time Entries'!$F$12:$F$1011)+SUMIF('Time Entries'!$U$12:$U$1011, _xlfn.CONCAT(R$10, " - ", $Y154), 'Time Entries'!$H$12:$H$1011)+SUMIF('Time Entries'!$V$12:$V$1011, _xlfn.CONCAT(R$10, " - ", $Y154), 'Time Entries'!$J$12:$J$1011))</f>
        <v/>
      </c>
      <c r="S154" s="22" t="str">
        <f>IF(OR($B154="", $C154=""), "", SUMIF('Time Entries'!$S$12:$S$1011, _xlfn.CONCAT(S$10, " - ", $Y154), 'Time Entries'!$D$12:$D$1011)+SUMIF('Time Entries'!$T$12:$T$1011, _xlfn.CONCAT(S$10, " - ", $Y154), 'Time Entries'!$F$12:$F$1011)+SUMIF('Time Entries'!$U$12:$U$1011, _xlfn.CONCAT(S$10, " - ", $Y154), 'Time Entries'!$H$12:$H$1011)+SUMIF('Time Entries'!$V$12:$V$1011, _xlfn.CONCAT(S$10, " - ", $Y154), 'Time Entries'!$J$12:$J$1011))</f>
        <v/>
      </c>
      <c r="T154" s="24" t="str">
        <f>IF(OR($B154="", $C154=""), "", SUMIF('Time Entries'!$S$12:$S$1011, _xlfn.CONCAT(T$10, " - ", $Y154), 'Time Entries'!$D$12:$D$1011)+SUMIF('Time Entries'!$T$12:$T$1011, _xlfn.CONCAT(T$10, " - ", $Y154), 'Time Entries'!$F$12:$F$1011)+SUMIF('Time Entries'!$U$12:$U$1011, _xlfn.CONCAT(T$10, " - ", $Y154), 'Time Entries'!$H$12:$H$1011)+SUMIF('Time Entries'!$V$12:$V$1011, _xlfn.CONCAT(T$10, " - ", $Y154), 'Time Entries'!$J$12:$J$1011))</f>
        <v/>
      </c>
      <c r="U154" s="48"/>
      <c r="W154" s="17" t="str">
        <f t="shared" si="18"/>
        <v/>
      </c>
      <c r="Y154" s="17" t="str">
        <f t="shared" si="19"/>
        <v/>
      </c>
      <c r="AD154" s="17" t="str">
        <f t="shared" si="20"/>
        <v/>
      </c>
      <c r="AF154" s="17" t="str">
        <f t="shared" si="21"/>
        <v/>
      </c>
      <c r="AH154" s="17" t="str">
        <f>IF($B154="", "", IF(COUNTIF($B$12:$B154, $B154)&gt;1, "", $B154))</f>
        <v/>
      </c>
      <c r="AI154" s="17" t="str">
        <f>IF($AH154="", "", COUNTIF($AH$12:$AH$261, "&lt;"&amp;$AH154)+1+COUNTIF($AH$12:$AH154, $AH154)-1-$AH$10)</f>
        <v/>
      </c>
      <c r="AK154" s="17" t="str">
        <f t="shared" si="22"/>
        <v/>
      </c>
      <c r="AL154" s="17" t="str">
        <f>IF($AK154="", "", COUNTIF($AK$12:$AK$261, "&lt;"&amp;$AK154)+1+COUNTIF($AK$12:$AK154, $AK154)-1-$AK$10)</f>
        <v/>
      </c>
    </row>
    <row r="155" spans="1:38" x14ac:dyDescent="0.25">
      <c r="A155" s="48"/>
      <c r="B155" s="57"/>
      <c r="C155" s="58"/>
      <c r="D155" s="59"/>
      <c r="E155" s="48"/>
      <c r="F155" s="27" t="str">
        <f t="shared" si="16"/>
        <v/>
      </c>
      <c r="G155" s="27" t="str">
        <f t="shared" si="17"/>
        <v/>
      </c>
      <c r="H155" s="48"/>
      <c r="I155" s="31" t="str">
        <f>IF(OR($B155="", $C155=""), "", SUMIF('Time Entries'!$S$12:$S$1011, _xlfn.CONCAT(I$10, " - ", $Y155), 'Time Entries'!$D$12:$D$1011)+SUMIF('Time Entries'!$T$12:$T$1011, _xlfn.CONCAT(I$10, " - ", $Y155), 'Time Entries'!$F$12:$F$1011)+SUMIF('Time Entries'!$U$12:$U$1011, _xlfn.CONCAT(I$10, " - ", $Y155), 'Time Entries'!$H$12:$H$1011)+SUMIF('Time Entries'!$V$12:$V$1011, _xlfn.CONCAT(I$10, " - ", $Y155), 'Time Entries'!$J$12:$J$1011))</f>
        <v/>
      </c>
      <c r="J155" s="22" t="str">
        <f>IF(OR($B155="", $C155=""), "", SUMIF('Time Entries'!$S$12:$S$1011, _xlfn.CONCAT(J$10, " - ", $Y155), 'Time Entries'!$D$12:$D$1011)+SUMIF('Time Entries'!$T$12:$T$1011, _xlfn.CONCAT(J$10, " - ", $Y155), 'Time Entries'!$F$12:$F$1011)+SUMIF('Time Entries'!$U$12:$U$1011, _xlfn.CONCAT(J$10, " - ", $Y155), 'Time Entries'!$H$12:$H$1011)+SUMIF('Time Entries'!$V$12:$V$1011, _xlfn.CONCAT(J$10, " - ", $Y155), 'Time Entries'!$J$12:$J$1011))</f>
        <v/>
      </c>
      <c r="K155" s="22" t="str">
        <f>IF(OR($B155="", $C155=""), "", SUMIF('Time Entries'!$S$12:$S$1011, _xlfn.CONCAT(K$10, " - ", $Y155), 'Time Entries'!$D$12:$D$1011)+SUMIF('Time Entries'!$T$12:$T$1011, _xlfn.CONCAT(K$10, " - ", $Y155), 'Time Entries'!$F$12:$F$1011)+SUMIF('Time Entries'!$U$12:$U$1011, _xlfn.CONCAT(K$10, " - ", $Y155), 'Time Entries'!$H$12:$H$1011)+SUMIF('Time Entries'!$V$12:$V$1011, _xlfn.CONCAT(K$10, " - ", $Y155), 'Time Entries'!$J$12:$J$1011))</f>
        <v/>
      </c>
      <c r="L155" s="22" t="str">
        <f>IF(OR($B155="", $C155=""), "", SUMIF('Time Entries'!$S$12:$S$1011, _xlfn.CONCAT(L$10, " - ", $Y155), 'Time Entries'!$D$12:$D$1011)+SUMIF('Time Entries'!$T$12:$T$1011, _xlfn.CONCAT(L$10, " - ", $Y155), 'Time Entries'!$F$12:$F$1011)+SUMIF('Time Entries'!$U$12:$U$1011, _xlfn.CONCAT(L$10, " - ", $Y155), 'Time Entries'!$H$12:$H$1011)+SUMIF('Time Entries'!$V$12:$V$1011, _xlfn.CONCAT(L$10, " - ", $Y155), 'Time Entries'!$J$12:$J$1011))</f>
        <v/>
      </c>
      <c r="M155" s="22" t="str">
        <f>IF(OR($B155="", $C155=""), "", SUMIF('Time Entries'!$S$12:$S$1011, _xlfn.CONCAT(M$10, " - ", $Y155), 'Time Entries'!$D$12:$D$1011)+SUMIF('Time Entries'!$T$12:$T$1011, _xlfn.CONCAT(M$10, " - ", $Y155), 'Time Entries'!$F$12:$F$1011)+SUMIF('Time Entries'!$U$12:$U$1011, _xlfn.CONCAT(M$10, " - ", $Y155), 'Time Entries'!$H$12:$H$1011)+SUMIF('Time Entries'!$V$12:$V$1011, _xlfn.CONCAT(M$10, " - ", $Y155), 'Time Entries'!$J$12:$J$1011))</f>
        <v/>
      </c>
      <c r="N155" s="22" t="str">
        <f>IF(OR($B155="", $C155=""), "", SUMIF('Time Entries'!$S$12:$S$1011, _xlfn.CONCAT(N$10, " - ", $Y155), 'Time Entries'!$D$12:$D$1011)+SUMIF('Time Entries'!$T$12:$T$1011, _xlfn.CONCAT(N$10, " - ", $Y155), 'Time Entries'!$F$12:$F$1011)+SUMIF('Time Entries'!$U$12:$U$1011, _xlfn.CONCAT(N$10, " - ", $Y155), 'Time Entries'!$H$12:$H$1011)+SUMIF('Time Entries'!$V$12:$V$1011, _xlfn.CONCAT(N$10, " - ", $Y155), 'Time Entries'!$J$12:$J$1011))</f>
        <v/>
      </c>
      <c r="O155" s="22" t="str">
        <f>IF(OR($B155="", $C155=""), "", SUMIF('Time Entries'!$S$12:$S$1011, _xlfn.CONCAT(O$10, " - ", $Y155), 'Time Entries'!$D$12:$D$1011)+SUMIF('Time Entries'!$T$12:$T$1011, _xlfn.CONCAT(O$10, " - ", $Y155), 'Time Entries'!$F$12:$F$1011)+SUMIF('Time Entries'!$U$12:$U$1011, _xlfn.CONCAT(O$10, " - ", $Y155), 'Time Entries'!$H$12:$H$1011)+SUMIF('Time Entries'!$V$12:$V$1011, _xlfn.CONCAT(O$10, " - ", $Y155), 'Time Entries'!$J$12:$J$1011))</f>
        <v/>
      </c>
      <c r="P155" s="22" t="str">
        <f>IF(OR($B155="", $C155=""), "", SUMIF('Time Entries'!$S$12:$S$1011, _xlfn.CONCAT(P$10, " - ", $Y155), 'Time Entries'!$D$12:$D$1011)+SUMIF('Time Entries'!$T$12:$T$1011, _xlfn.CONCAT(P$10, " - ", $Y155), 'Time Entries'!$F$12:$F$1011)+SUMIF('Time Entries'!$U$12:$U$1011, _xlfn.CONCAT(P$10, " - ", $Y155), 'Time Entries'!$H$12:$H$1011)+SUMIF('Time Entries'!$V$12:$V$1011, _xlfn.CONCAT(P$10, " - ", $Y155), 'Time Entries'!$J$12:$J$1011))</f>
        <v/>
      </c>
      <c r="Q155" s="22" t="str">
        <f>IF(OR($B155="", $C155=""), "", SUMIF('Time Entries'!$S$12:$S$1011, _xlfn.CONCAT(Q$10, " - ", $Y155), 'Time Entries'!$D$12:$D$1011)+SUMIF('Time Entries'!$T$12:$T$1011, _xlfn.CONCAT(Q$10, " - ", $Y155), 'Time Entries'!$F$12:$F$1011)+SUMIF('Time Entries'!$U$12:$U$1011, _xlfn.CONCAT(Q$10, " - ", $Y155), 'Time Entries'!$H$12:$H$1011)+SUMIF('Time Entries'!$V$12:$V$1011, _xlfn.CONCAT(Q$10, " - ", $Y155), 'Time Entries'!$J$12:$J$1011))</f>
        <v/>
      </c>
      <c r="R155" s="22" t="str">
        <f>IF(OR($B155="", $C155=""), "", SUMIF('Time Entries'!$S$12:$S$1011, _xlfn.CONCAT(R$10, " - ", $Y155), 'Time Entries'!$D$12:$D$1011)+SUMIF('Time Entries'!$T$12:$T$1011, _xlfn.CONCAT(R$10, " - ", $Y155), 'Time Entries'!$F$12:$F$1011)+SUMIF('Time Entries'!$U$12:$U$1011, _xlfn.CONCAT(R$10, " - ", $Y155), 'Time Entries'!$H$12:$H$1011)+SUMIF('Time Entries'!$V$12:$V$1011, _xlfn.CONCAT(R$10, " - ", $Y155), 'Time Entries'!$J$12:$J$1011))</f>
        <v/>
      </c>
      <c r="S155" s="22" t="str">
        <f>IF(OR($B155="", $C155=""), "", SUMIF('Time Entries'!$S$12:$S$1011, _xlfn.CONCAT(S$10, " - ", $Y155), 'Time Entries'!$D$12:$D$1011)+SUMIF('Time Entries'!$T$12:$T$1011, _xlfn.CONCAT(S$10, " - ", $Y155), 'Time Entries'!$F$12:$F$1011)+SUMIF('Time Entries'!$U$12:$U$1011, _xlfn.CONCAT(S$10, " - ", $Y155), 'Time Entries'!$H$12:$H$1011)+SUMIF('Time Entries'!$V$12:$V$1011, _xlfn.CONCAT(S$10, " - ", $Y155), 'Time Entries'!$J$12:$J$1011))</f>
        <v/>
      </c>
      <c r="T155" s="24" t="str">
        <f>IF(OR($B155="", $C155=""), "", SUMIF('Time Entries'!$S$12:$S$1011, _xlfn.CONCAT(T$10, " - ", $Y155), 'Time Entries'!$D$12:$D$1011)+SUMIF('Time Entries'!$T$12:$T$1011, _xlfn.CONCAT(T$10, " - ", $Y155), 'Time Entries'!$F$12:$F$1011)+SUMIF('Time Entries'!$U$12:$U$1011, _xlfn.CONCAT(T$10, " - ", $Y155), 'Time Entries'!$H$12:$H$1011)+SUMIF('Time Entries'!$V$12:$V$1011, _xlfn.CONCAT(T$10, " - ", $Y155), 'Time Entries'!$J$12:$J$1011))</f>
        <v/>
      </c>
      <c r="U155" s="48"/>
      <c r="W155" s="17" t="str">
        <f t="shared" si="18"/>
        <v/>
      </c>
      <c r="Y155" s="17" t="str">
        <f t="shared" si="19"/>
        <v/>
      </c>
      <c r="AD155" s="17" t="str">
        <f t="shared" si="20"/>
        <v/>
      </c>
      <c r="AF155" s="17" t="str">
        <f t="shared" si="21"/>
        <v/>
      </c>
      <c r="AH155" s="17" t="str">
        <f>IF($B155="", "", IF(COUNTIF($B$12:$B155, $B155)&gt;1, "", $B155))</f>
        <v/>
      </c>
      <c r="AI155" s="17" t="str">
        <f>IF($AH155="", "", COUNTIF($AH$12:$AH$261, "&lt;"&amp;$AH155)+1+COUNTIF($AH$12:$AH155, $AH155)-1-$AH$10)</f>
        <v/>
      </c>
      <c r="AK155" s="17" t="str">
        <f t="shared" si="22"/>
        <v/>
      </c>
      <c r="AL155" s="17" t="str">
        <f>IF($AK155="", "", COUNTIF($AK$12:$AK$261, "&lt;"&amp;$AK155)+1+COUNTIF($AK$12:$AK155, $AK155)-1-$AK$10)</f>
        <v/>
      </c>
    </row>
    <row r="156" spans="1:38" x14ac:dyDescent="0.25">
      <c r="A156" s="48"/>
      <c r="B156" s="57"/>
      <c r="C156" s="58"/>
      <c r="D156" s="59"/>
      <c r="E156" s="48"/>
      <c r="F156" s="27" t="str">
        <f t="shared" si="16"/>
        <v/>
      </c>
      <c r="G156" s="27" t="str">
        <f t="shared" si="17"/>
        <v/>
      </c>
      <c r="H156" s="48"/>
      <c r="I156" s="31" t="str">
        <f>IF(OR($B156="", $C156=""), "", SUMIF('Time Entries'!$S$12:$S$1011, _xlfn.CONCAT(I$10, " - ", $Y156), 'Time Entries'!$D$12:$D$1011)+SUMIF('Time Entries'!$T$12:$T$1011, _xlfn.CONCAT(I$10, " - ", $Y156), 'Time Entries'!$F$12:$F$1011)+SUMIF('Time Entries'!$U$12:$U$1011, _xlfn.CONCAT(I$10, " - ", $Y156), 'Time Entries'!$H$12:$H$1011)+SUMIF('Time Entries'!$V$12:$V$1011, _xlfn.CONCAT(I$10, " - ", $Y156), 'Time Entries'!$J$12:$J$1011))</f>
        <v/>
      </c>
      <c r="J156" s="22" t="str">
        <f>IF(OR($B156="", $C156=""), "", SUMIF('Time Entries'!$S$12:$S$1011, _xlfn.CONCAT(J$10, " - ", $Y156), 'Time Entries'!$D$12:$D$1011)+SUMIF('Time Entries'!$T$12:$T$1011, _xlfn.CONCAT(J$10, " - ", $Y156), 'Time Entries'!$F$12:$F$1011)+SUMIF('Time Entries'!$U$12:$U$1011, _xlfn.CONCAT(J$10, " - ", $Y156), 'Time Entries'!$H$12:$H$1011)+SUMIF('Time Entries'!$V$12:$V$1011, _xlfn.CONCAT(J$10, " - ", $Y156), 'Time Entries'!$J$12:$J$1011))</f>
        <v/>
      </c>
      <c r="K156" s="22" t="str">
        <f>IF(OR($B156="", $C156=""), "", SUMIF('Time Entries'!$S$12:$S$1011, _xlfn.CONCAT(K$10, " - ", $Y156), 'Time Entries'!$D$12:$D$1011)+SUMIF('Time Entries'!$T$12:$T$1011, _xlfn.CONCAT(K$10, " - ", $Y156), 'Time Entries'!$F$12:$F$1011)+SUMIF('Time Entries'!$U$12:$U$1011, _xlfn.CONCAT(K$10, " - ", $Y156), 'Time Entries'!$H$12:$H$1011)+SUMIF('Time Entries'!$V$12:$V$1011, _xlfn.CONCAT(K$10, " - ", $Y156), 'Time Entries'!$J$12:$J$1011))</f>
        <v/>
      </c>
      <c r="L156" s="22" t="str">
        <f>IF(OR($B156="", $C156=""), "", SUMIF('Time Entries'!$S$12:$S$1011, _xlfn.CONCAT(L$10, " - ", $Y156), 'Time Entries'!$D$12:$D$1011)+SUMIF('Time Entries'!$T$12:$T$1011, _xlfn.CONCAT(L$10, " - ", $Y156), 'Time Entries'!$F$12:$F$1011)+SUMIF('Time Entries'!$U$12:$U$1011, _xlfn.CONCAT(L$10, " - ", $Y156), 'Time Entries'!$H$12:$H$1011)+SUMIF('Time Entries'!$V$12:$V$1011, _xlfn.CONCAT(L$10, " - ", $Y156), 'Time Entries'!$J$12:$J$1011))</f>
        <v/>
      </c>
      <c r="M156" s="22" t="str">
        <f>IF(OR($B156="", $C156=""), "", SUMIF('Time Entries'!$S$12:$S$1011, _xlfn.CONCAT(M$10, " - ", $Y156), 'Time Entries'!$D$12:$D$1011)+SUMIF('Time Entries'!$T$12:$T$1011, _xlfn.CONCAT(M$10, " - ", $Y156), 'Time Entries'!$F$12:$F$1011)+SUMIF('Time Entries'!$U$12:$U$1011, _xlfn.CONCAT(M$10, " - ", $Y156), 'Time Entries'!$H$12:$H$1011)+SUMIF('Time Entries'!$V$12:$V$1011, _xlfn.CONCAT(M$10, " - ", $Y156), 'Time Entries'!$J$12:$J$1011))</f>
        <v/>
      </c>
      <c r="N156" s="22" t="str">
        <f>IF(OR($B156="", $C156=""), "", SUMIF('Time Entries'!$S$12:$S$1011, _xlfn.CONCAT(N$10, " - ", $Y156), 'Time Entries'!$D$12:$D$1011)+SUMIF('Time Entries'!$T$12:$T$1011, _xlfn.CONCAT(N$10, " - ", $Y156), 'Time Entries'!$F$12:$F$1011)+SUMIF('Time Entries'!$U$12:$U$1011, _xlfn.CONCAT(N$10, " - ", $Y156), 'Time Entries'!$H$12:$H$1011)+SUMIF('Time Entries'!$V$12:$V$1011, _xlfn.CONCAT(N$10, " - ", $Y156), 'Time Entries'!$J$12:$J$1011))</f>
        <v/>
      </c>
      <c r="O156" s="22" t="str">
        <f>IF(OR($B156="", $C156=""), "", SUMIF('Time Entries'!$S$12:$S$1011, _xlfn.CONCAT(O$10, " - ", $Y156), 'Time Entries'!$D$12:$D$1011)+SUMIF('Time Entries'!$T$12:$T$1011, _xlfn.CONCAT(O$10, " - ", $Y156), 'Time Entries'!$F$12:$F$1011)+SUMIF('Time Entries'!$U$12:$U$1011, _xlfn.CONCAT(O$10, " - ", $Y156), 'Time Entries'!$H$12:$H$1011)+SUMIF('Time Entries'!$V$12:$V$1011, _xlfn.CONCAT(O$10, " - ", $Y156), 'Time Entries'!$J$12:$J$1011))</f>
        <v/>
      </c>
      <c r="P156" s="22" t="str">
        <f>IF(OR($B156="", $C156=""), "", SUMIF('Time Entries'!$S$12:$S$1011, _xlfn.CONCAT(P$10, " - ", $Y156), 'Time Entries'!$D$12:$D$1011)+SUMIF('Time Entries'!$T$12:$T$1011, _xlfn.CONCAT(P$10, " - ", $Y156), 'Time Entries'!$F$12:$F$1011)+SUMIF('Time Entries'!$U$12:$U$1011, _xlfn.CONCAT(P$10, " - ", $Y156), 'Time Entries'!$H$12:$H$1011)+SUMIF('Time Entries'!$V$12:$V$1011, _xlfn.CONCAT(P$10, " - ", $Y156), 'Time Entries'!$J$12:$J$1011))</f>
        <v/>
      </c>
      <c r="Q156" s="22" t="str">
        <f>IF(OR($B156="", $C156=""), "", SUMIF('Time Entries'!$S$12:$S$1011, _xlfn.CONCAT(Q$10, " - ", $Y156), 'Time Entries'!$D$12:$D$1011)+SUMIF('Time Entries'!$T$12:$T$1011, _xlfn.CONCAT(Q$10, " - ", $Y156), 'Time Entries'!$F$12:$F$1011)+SUMIF('Time Entries'!$U$12:$U$1011, _xlfn.CONCAT(Q$10, " - ", $Y156), 'Time Entries'!$H$12:$H$1011)+SUMIF('Time Entries'!$V$12:$V$1011, _xlfn.CONCAT(Q$10, " - ", $Y156), 'Time Entries'!$J$12:$J$1011))</f>
        <v/>
      </c>
      <c r="R156" s="22" t="str">
        <f>IF(OR($B156="", $C156=""), "", SUMIF('Time Entries'!$S$12:$S$1011, _xlfn.CONCAT(R$10, " - ", $Y156), 'Time Entries'!$D$12:$D$1011)+SUMIF('Time Entries'!$T$12:$T$1011, _xlfn.CONCAT(R$10, " - ", $Y156), 'Time Entries'!$F$12:$F$1011)+SUMIF('Time Entries'!$U$12:$U$1011, _xlfn.CONCAT(R$10, " - ", $Y156), 'Time Entries'!$H$12:$H$1011)+SUMIF('Time Entries'!$V$12:$V$1011, _xlfn.CONCAT(R$10, " - ", $Y156), 'Time Entries'!$J$12:$J$1011))</f>
        <v/>
      </c>
      <c r="S156" s="22" t="str">
        <f>IF(OR($B156="", $C156=""), "", SUMIF('Time Entries'!$S$12:$S$1011, _xlfn.CONCAT(S$10, " - ", $Y156), 'Time Entries'!$D$12:$D$1011)+SUMIF('Time Entries'!$T$12:$T$1011, _xlfn.CONCAT(S$10, " - ", $Y156), 'Time Entries'!$F$12:$F$1011)+SUMIF('Time Entries'!$U$12:$U$1011, _xlfn.CONCAT(S$10, " - ", $Y156), 'Time Entries'!$H$12:$H$1011)+SUMIF('Time Entries'!$V$12:$V$1011, _xlfn.CONCAT(S$10, " - ", $Y156), 'Time Entries'!$J$12:$J$1011))</f>
        <v/>
      </c>
      <c r="T156" s="24" t="str">
        <f>IF(OR($B156="", $C156=""), "", SUMIF('Time Entries'!$S$12:$S$1011, _xlfn.CONCAT(T$10, " - ", $Y156), 'Time Entries'!$D$12:$D$1011)+SUMIF('Time Entries'!$T$12:$T$1011, _xlfn.CONCAT(T$10, " - ", $Y156), 'Time Entries'!$F$12:$F$1011)+SUMIF('Time Entries'!$U$12:$U$1011, _xlfn.CONCAT(T$10, " - ", $Y156), 'Time Entries'!$H$12:$H$1011)+SUMIF('Time Entries'!$V$12:$V$1011, _xlfn.CONCAT(T$10, " - ", $Y156), 'Time Entries'!$J$12:$J$1011))</f>
        <v/>
      </c>
      <c r="U156" s="48"/>
      <c r="W156" s="17" t="str">
        <f t="shared" si="18"/>
        <v/>
      </c>
      <c r="Y156" s="17" t="str">
        <f t="shared" si="19"/>
        <v/>
      </c>
      <c r="AD156" s="17" t="str">
        <f t="shared" si="20"/>
        <v/>
      </c>
      <c r="AF156" s="17" t="str">
        <f t="shared" si="21"/>
        <v/>
      </c>
      <c r="AH156" s="17" t="str">
        <f>IF($B156="", "", IF(COUNTIF($B$12:$B156, $B156)&gt;1, "", $B156))</f>
        <v/>
      </c>
      <c r="AI156" s="17" t="str">
        <f>IF($AH156="", "", COUNTIF($AH$12:$AH$261, "&lt;"&amp;$AH156)+1+COUNTIF($AH$12:$AH156, $AH156)-1-$AH$10)</f>
        <v/>
      </c>
      <c r="AK156" s="17" t="str">
        <f t="shared" si="22"/>
        <v/>
      </c>
      <c r="AL156" s="17" t="str">
        <f>IF($AK156="", "", COUNTIF($AK$12:$AK$261, "&lt;"&amp;$AK156)+1+COUNTIF($AK$12:$AK156, $AK156)-1-$AK$10)</f>
        <v/>
      </c>
    </row>
    <row r="157" spans="1:38" x14ac:dyDescent="0.25">
      <c r="A157" s="48"/>
      <c r="B157" s="57"/>
      <c r="C157" s="58"/>
      <c r="D157" s="59"/>
      <c r="E157" s="48"/>
      <c r="F157" s="27" t="str">
        <f t="shared" si="16"/>
        <v/>
      </c>
      <c r="G157" s="27" t="str">
        <f t="shared" si="17"/>
        <v/>
      </c>
      <c r="H157" s="48"/>
      <c r="I157" s="31" t="str">
        <f>IF(OR($B157="", $C157=""), "", SUMIF('Time Entries'!$S$12:$S$1011, _xlfn.CONCAT(I$10, " - ", $Y157), 'Time Entries'!$D$12:$D$1011)+SUMIF('Time Entries'!$T$12:$T$1011, _xlfn.CONCAT(I$10, " - ", $Y157), 'Time Entries'!$F$12:$F$1011)+SUMIF('Time Entries'!$U$12:$U$1011, _xlfn.CONCAT(I$10, " - ", $Y157), 'Time Entries'!$H$12:$H$1011)+SUMIF('Time Entries'!$V$12:$V$1011, _xlfn.CONCAT(I$10, " - ", $Y157), 'Time Entries'!$J$12:$J$1011))</f>
        <v/>
      </c>
      <c r="J157" s="22" t="str">
        <f>IF(OR($B157="", $C157=""), "", SUMIF('Time Entries'!$S$12:$S$1011, _xlfn.CONCAT(J$10, " - ", $Y157), 'Time Entries'!$D$12:$D$1011)+SUMIF('Time Entries'!$T$12:$T$1011, _xlfn.CONCAT(J$10, " - ", $Y157), 'Time Entries'!$F$12:$F$1011)+SUMIF('Time Entries'!$U$12:$U$1011, _xlfn.CONCAT(J$10, " - ", $Y157), 'Time Entries'!$H$12:$H$1011)+SUMIF('Time Entries'!$V$12:$V$1011, _xlfn.CONCAT(J$10, " - ", $Y157), 'Time Entries'!$J$12:$J$1011))</f>
        <v/>
      </c>
      <c r="K157" s="22" t="str">
        <f>IF(OR($B157="", $C157=""), "", SUMIF('Time Entries'!$S$12:$S$1011, _xlfn.CONCAT(K$10, " - ", $Y157), 'Time Entries'!$D$12:$D$1011)+SUMIF('Time Entries'!$T$12:$T$1011, _xlfn.CONCAT(K$10, " - ", $Y157), 'Time Entries'!$F$12:$F$1011)+SUMIF('Time Entries'!$U$12:$U$1011, _xlfn.CONCAT(K$10, " - ", $Y157), 'Time Entries'!$H$12:$H$1011)+SUMIF('Time Entries'!$V$12:$V$1011, _xlfn.CONCAT(K$10, " - ", $Y157), 'Time Entries'!$J$12:$J$1011))</f>
        <v/>
      </c>
      <c r="L157" s="22" t="str">
        <f>IF(OR($B157="", $C157=""), "", SUMIF('Time Entries'!$S$12:$S$1011, _xlfn.CONCAT(L$10, " - ", $Y157), 'Time Entries'!$D$12:$D$1011)+SUMIF('Time Entries'!$T$12:$T$1011, _xlfn.CONCAT(L$10, " - ", $Y157), 'Time Entries'!$F$12:$F$1011)+SUMIF('Time Entries'!$U$12:$U$1011, _xlfn.CONCAT(L$10, " - ", $Y157), 'Time Entries'!$H$12:$H$1011)+SUMIF('Time Entries'!$V$12:$V$1011, _xlfn.CONCAT(L$10, " - ", $Y157), 'Time Entries'!$J$12:$J$1011))</f>
        <v/>
      </c>
      <c r="M157" s="22" t="str">
        <f>IF(OR($B157="", $C157=""), "", SUMIF('Time Entries'!$S$12:$S$1011, _xlfn.CONCAT(M$10, " - ", $Y157), 'Time Entries'!$D$12:$D$1011)+SUMIF('Time Entries'!$T$12:$T$1011, _xlfn.CONCAT(M$10, " - ", $Y157), 'Time Entries'!$F$12:$F$1011)+SUMIF('Time Entries'!$U$12:$U$1011, _xlfn.CONCAT(M$10, " - ", $Y157), 'Time Entries'!$H$12:$H$1011)+SUMIF('Time Entries'!$V$12:$V$1011, _xlfn.CONCAT(M$10, " - ", $Y157), 'Time Entries'!$J$12:$J$1011))</f>
        <v/>
      </c>
      <c r="N157" s="22" t="str">
        <f>IF(OR($B157="", $C157=""), "", SUMIF('Time Entries'!$S$12:$S$1011, _xlfn.CONCAT(N$10, " - ", $Y157), 'Time Entries'!$D$12:$D$1011)+SUMIF('Time Entries'!$T$12:$T$1011, _xlfn.CONCAT(N$10, " - ", $Y157), 'Time Entries'!$F$12:$F$1011)+SUMIF('Time Entries'!$U$12:$U$1011, _xlfn.CONCAT(N$10, " - ", $Y157), 'Time Entries'!$H$12:$H$1011)+SUMIF('Time Entries'!$V$12:$V$1011, _xlfn.CONCAT(N$10, " - ", $Y157), 'Time Entries'!$J$12:$J$1011))</f>
        <v/>
      </c>
      <c r="O157" s="22" t="str">
        <f>IF(OR($B157="", $C157=""), "", SUMIF('Time Entries'!$S$12:$S$1011, _xlfn.CONCAT(O$10, " - ", $Y157), 'Time Entries'!$D$12:$D$1011)+SUMIF('Time Entries'!$T$12:$T$1011, _xlfn.CONCAT(O$10, " - ", $Y157), 'Time Entries'!$F$12:$F$1011)+SUMIF('Time Entries'!$U$12:$U$1011, _xlfn.CONCAT(O$10, " - ", $Y157), 'Time Entries'!$H$12:$H$1011)+SUMIF('Time Entries'!$V$12:$V$1011, _xlfn.CONCAT(O$10, " - ", $Y157), 'Time Entries'!$J$12:$J$1011))</f>
        <v/>
      </c>
      <c r="P157" s="22" t="str">
        <f>IF(OR($B157="", $C157=""), "", SUMIF('Time Entries'!$S$12:$S$1011, _xlfn.CONCAT(P$10, " - ", $Y157), 'Time Entries'!$D$12:$D$1011)+SUMIF('Time Entries'!$T$12:$T$1011, _xlfn.CONCAT(P$10, " - ", $Y157), 'Time Entries'!$F$12:$F$1011)+SUMIF('Time Entries'!$U$12:$U$1011, _xlfn.CONCAT(P$10, " - ", $Y157), 'Time Entries'!$H$12:$H$1011)+SUMIF('Time Entries'!$V$12:$V$1011, _xlfn.CONCAT(P$10, " - ", $Y157), 'Time Entries'!$J$12:$J$1011))</f>
        <v/>
      </c>
      <c r="Q157" s="22" t="str">
        <f>IF(OR($B157="", $C157=""), "", SUMIF('Time Entries'!$S$12:$S$1011, _xlfn.CONCAT(Q$10, " - ", $Y157), 'Time Entries'!$D$12:$D$1011)+SUMIF('Time Entries'!$T$12:$T$1011, _xlfn.CONCAT(Q$10, " - ", $Y157), 'Time Entries'!$F$12:$F$1011)+SUMIF('Time Entries'!$U$12:$U$1011, _xlfn.CONCAT(Q$10, " - ", $Y157), 'Time Entries'!$H$12:$H$1011)+SUMIF('Time Entries'!$V$12:$V$1011, _xlfn.CONCAT(Q$10, " - ", $Y157), 'Time Entries'!$J$12:$J$1011))</f>
        <v/>
      </c>
      <c r="R157" s="22" t="str">
        <f>IF(OR($B157="", $C157=""), "", SUMIF('Time Entries'!$S$12:$S$1011, _xlfn.CONCAT(R$10, " - ", $Y157), 'Time Entries'!$D$12:$D$1011)+SUMIF('Time Entries'!$T$12:$T$1011, _xlfn.CONCAT(R$10, " - ", $Y157), 'Time Entries'!$F$12:$F$1011)+SUMIF('Time Entries'!$U$12:$U$1011, _xlfn.CONCAT(R$10, " - ", $Y157), 'Time Entries'!$H$12:$H$1011)+SUMIF('Time Entries'!$V$12:$V$1011, _xlfn.CONCAT(R$10, " - ", $Y157), 'Time Entries'!$J$12:$J$1011))</f>
        <v/>
      </c>
      <c r="S157" s="22" t="str">
        <f>IF(OR($B157="", $C157=""), "", SUMIF('Time Entries'!$S$12:$S$1011, _xlfn.CONCAT(S$10, " - ", $Y157), 'Time Entries'!$D$12:$D$1011)+SUMIF('Time Entries'!$T$12:$T$1011, _xlfn.CONCAT(S$10, " - ", $Y157), 'Time Entries'!$F$12:$F$1011)+SUMIF('Time Entries'!$U$12:$U$1011, _xlfn.CONCAT(S$10, " - ", $Y157), 'Time Entries'!$H$12:$H$1011)+SUMIF('Time Entries'!$V$12:$V$1011, _xlfn.CONCAT(S$10, " - ", $Y157), 'Time Entries'!$J$12:$J$1011))</f>
        <v/>
      </c>
      <c r="T157" s="24" t="str">
        <f>IF(OR($B157="", $C157=""), "", SUMIF('Time Entries'!$S$12:$S$1011, _xlfn.CONCAT(T$10, " - ", $Y157), 'Time Entries'!$D$12:$D$1011)+SUMIF('Time Entries'!$T$12:$T$1011, _xlfn.CONCAT(T$10, " - ", $Y157), 'Time Entries'!$F$12:$F$1011)+SUMIF('Time Entries'!$U$12:$U$1011, _xlfn.CONCAT(T$10, " - ", $Y157), 'Time Entries'!$H$12:$H$1011)+SUMIF('Time Entries'!$V$12:$V$1011, _xlfn.CONCAT(T$10, " - ", $Y157), 'Time Entries'!$J$12:$J$1011))</f>
        <v/>
      </c>
      <c r="U157" s="48"/>
      <c r="W157" s="17" t="str">
        <f t="shared" si="18"/>
        <v/>
      </c>
      <c r="Y157" s="17" t="str">
        <f t="shared" si="19"/>
        <v/>
      </c>
      <c r="AD157" s="17" t="str">
        <f t="shared" si="20"/>
        <v/>
      </c>
      <c r="AF157" s="17" t="str">
        <f t="shared" si="21"/>
        <v/>
      </c>
      <c r="AH157" s="17" t="str">
        <f>IF($B157="", "", IF(COUNTIF($B$12:$B157, $B157)&gt;1, "", $B157))</f>
        <v/>
      </c>
      <c r="AI157" s="17" t="str">
        <f>IF($AH157="", "", COUNTIF($AH$12:$AH$261, "&lt;"&amp;$AH157)+1+COUNTIF($AH$12:$AH157, $AH157)-1-$AH$10)</f>
        <v/>
      </c>
      <c r="AK157" s="17" t="str">
        <f t="shared" si="22"/>
        <v/>
      </c>
      <c r="AL157" s="17" t="str">
        <f>IF($AK157="", "", COUNTIF($AK$12:$AK$261, "&lt;"&amp;$AK157)+1+COUNTIF($AK$12:$AK157, $AK157)-1-$AK$10)</f>
        <v/>
      </c>
    </row>
    <row r="158" spans="1:38" x14ac:dyDescent="0.25">
      <c r="A158" s="48"/>
      <c r="B158" s="57"/>
      <c r="C158" s="58"/>
      <c r="D158" s="59"/>
      <c r="E158" s="48"/>
      <c r="F158" s="27" t="str">
        <f t="shared" si="16"/>
        <v/>
      </c>
      <c r="G158" s="27" t="str">
        <f t="shared" si="17"/>
        <v/>
      </c>
      <c r="H158" s="48"/>
      <c r="I158" s="31" t="str">
        <f>IF(OR($B158="", $C158=""), "", SUMIF('Time Entries'!$S$12:$S$1011, _xlfn.CONCAT(I$10, " - ", $Y158), 'Time Entries'!$D$12:$D$1011)+SUMIF('Time Entries'!$T$12:$T$1011, _xlfn.CONCAT(I$10, " - ", $Y158), 'Time Entries'!$F$12:$F$1011)+SUMIF('Time Entries'!$U$12:$U$1011, _xlfn.CONCAT(I$10, " - ", $Y158), 'Time Entries'!$H$12:$H$1011)+SUMIF('Time Entries'!$V$12:$V$1011, _xlfn.CONCAT(I$10, " - ", $Y158), 'Time Entries'!$J$12:$J$1011))</f>
        <v/>
      </c>
      <c r="J158" s="22" t="str">
        <f>IF(OR($B158="", $C158=""), "", SUMIF('Time Entries'!$S$12:$S$1011, _xlfn.CONCAT(J$10, " - ", $Y158), 'Time Entries'!$D$12:$D$1011)+SUMIF('Time Entries'!$T$12:$T$1011, _xlfn.CONCAT(J$10, " - ", $Y158), 'Time Entries'!$F$12:$F$1011)+SUMIF('Time Entries'!$U$12:$U$1011, _xlfn.CONCAT(J$10, " - ", $Y158), 'Time Entries'!$H$12:$H$1011)+SUMIF('Time Entries'!$V$12:$V$1011, _xlfn.CONCAT(J$10, " - ", $Y158), 'Time Entries'!$J$12:$J$1011))</f>
        <v/>
      </c>
      <c r="K158" s="22" t="str">
        <f>IF(OR($B158="", $C158=""), "", SUMIF('Time Entries'!$S$12:$S$1011, _xlfn.CONCAT(K$10, " - ", $Y158), 'Time Entries'!$D$12:$D$1011)+SUMIF('Time Entries'!$T$12:$T$1011, _xlfn.CONCAT(K$10, " - ", $Y158), 'Time Entries'!$F$12:$F$1011)+SUMIF('Time Entries'!$U$12:$U$1011, _xlfn.CONCAT(K$10, " - ", $Y158), 'Time Entries'!$H$12:$H$1011)+SUMIF('Time Entries'!$V$12:$V$1011, _xlfn.CONCAT(K$10, " - ", $Y158), 'Time Entries'!$J$12:$J$1011))</f>
        <v/>
      </c>
      <c r="L158" s="22" t="str">
        <f>IF(OR($B158="", $C158=""), "", SUMIF('Time Entries'!$S$12:$S$1011, _xlfn.CONCAT(L$10, " - ", $Y158), 'Time Entries'!$D$12:$D$1011)+SUMIF('Time Entries'!$T$12:$T$1011, _xlfn.CONCAT(L$10, " - ", $Y158), 'Time Entries'!$F$12:$F$1011)+SUMIF('Time Entries'!$U$12:$U$1011, _xlfn.CONCAT(L$10, " - ", $Y158), 'Time Entries'!$H$12:$H$1011)+SUMIF('Time Entries'!$V$12:$V$1011, _xlfn.CONCAT(L$10, " - ", $Y158), 'Time Entries'!$J$12:$J$1011))</f>
        <v/>
      </c>
      <c r="M158" s="22" t="str">
        <f>IF(OR($B158="", $C158=""), "", SUMIF('Time Entries'!$S$12:$S$1011, _xlfn.CONCAT(M$10, " - ", $Y158), 'Time Entries'!$D$12:$D$1011)+SUMIF('Time Entries'!$T$12:$T$1011, _xlfn.CONCAT(M$10, " - ", $Y158), 'Time Entries'!$F$12:$F$1011)+SUMIF('Time Entries'!$U$12:$U$1011, _xlfn.CONCAT(M$10, " - ", $Y158), 'Time Entries'!$H$12:$H$1011)+SUMIF('Time Entries'!$V$12:$V$1011, _xlfn.CONCAT(M$10, " - ", $Y158), 'Time Entries'!$J$12:$J$1011))</f>
        <v/>
      </c>
      <c r="N158" s="22" t="str">
        <f>IF(OR($B158="", $C158=""), "", SUMIF('Time Entries'!$S$12:$S$1011, _xlfn.CONCAT(N$10, " - ", $Y158), 'Time Entries'!$D$12:$D$1011)+SUMIF('Time Entries'!$T$12:$T$1011, _xlfn.CONCAT(N$10, " - ", $Y158), 'Time Entries'!$F$12:$F$1011)+SUMIF('Time Entries'!$U$12:$U$1011, _xlfn.CONCAT(N$10, " - ", $Y158), 'Time Entries'!$H$12:$H$1011)+SUMIF('Time Entries'!$V$12:$V$1011, _xlfn.CONCAT(N$10, " - ", $Y158), 'Time Entries'!$J$12:$J$1011))</f>
        <v/>
      </c>
      <c r="O158" s="22" t="str">
        <f>IF(OR($B158="", $C158=""), "", SUMIF('Time Entries'!$S$12:$S$1011, _xlfn.CONCAT(O$10, " - ", $Y158), 'Time Entries'!$D$12:$D$1011)+SUMIF('Time Entries'!$T$12:$T$1011, _xlfn.CONCAT(O$10, " - ", $Y158), 'Time Entries'!$F$12:$F$1011)+SUMIF('Time Entries'!$U$12:$U$1011, _xlfn.CONCAT(O$10, " - ", $Y158), 'Time Entries'!$H$12:$H$1011)+SUMIF('Time Entries'!$V$12:$V$1011, _xlfn.CONCAT(O$10, " - ", $Y158), 'Time Entries'!$J$12:$J$1011))</f>
        <v/>
      </c>
      <c r="P158" s="22" t="str">
        <f>IF(OR($B158="", $C158=""), "", SUMIF('Time Entries'!$S$12:$S$1011, _xlfn.CONCAT(P$10, " - ", $Y158), 'Time Entries'!$D$12:$D$1011)+SUMIF('Time Entries'!$T$12:$T$1011, _xlfn.CONCAT(P$10, " - ", $Y158), 'Time Entries'!$F$12:$F$1011)+SUMIF('Time Entries'!$U$12:$U$1011, _xlfn.CONCAT(P$10, " - ", $Y158), 'Time Entries'!$H$12:$H$1011)+SUMIF('Time Entries'!$V$12:$V$1011, _xlfn.CONCAT(P$10, " - ", $Y158), 'Time Entries'!$J$12:$J$1011))</f>
        <v/>
      </c>
      <c r="Q158" s="22" t="str">
        <f>IF(OR($B158="", $C158=""), "", SUMIF('Time Entries'!$S$12:$S$1011, _xlfn.CONCAT(Q$10, " - ", $Y158), 'Time Entries'!$D$12:$D$1011)+SUMIF('Time Entries'!$T$12:$T$1011, _xlfn.CONCAT(Q$10, " - ", $Y158), 'Time Entries'!$F$12:$F$1011)+SUMIF('Time Entries'!$U$12:$U$1011, _xlfn.CONCAT(Q$10, " - ", $Y158), 'Time Entries'!$H$12:$H$1011)+SUMIF('Time Entries'!$V$12:$V$1011, _xlfn.CONCAT(Q$10, " - ", $Y158), 'Time Entries'!$J$12:$J$1011))</f>
        <v/>
      </c>
      <c r="R158" s="22" t="str">
        <f>IF(OR($B158="", $C158=""), "", SUMIF('Time Entries'!$S$12:$S$1011, _xlfn.CONCAT(R$10, " - ", $Y158), 'Time Entries'!$D$12:$D$1011)+SUMIF('Time Entries'!$T$12:$T$1011, _xlfn.CONCAT(R$10, " - ", $Y158), 'Time Entries'!$F$12:$F$1011)+SUMIF('Time Entries'!$U$12:$U$1011, _xlfn.CONCAT(R$10, " - ", $Y158), 'Time Entries'!$H$12:$H$1011)+SUMIF('Time Entries'!$V$12:$V$1011, _xlfn.CONCAT(R$10, " - ", $Y158), 'Time Entries'!$J$12:$J$1011))</f>
        <v/>
      </c>
      <c r="S158" s="22" t="str">
        <f>IF(OR($B158="", $C158=""), "", SUMIF('Time Entries'!$S$12:$S$1011, _xlfn.CONCAT(S$10, " - ", $Y158), 'Time Entries'!$D$12:$D$1011)+SUMIF('Time Entries'!$T$12:$T$1011, _xlfn.CONCAT(S$10, " - ", $Y158), 'Time Entries'!$F$12:$F$1011)+SUMIF('Time Entries'!$U$12:$U$1011, _xlfn.CONCAT(S$10, " - ", $Y158), 'Time Entries'!$H$12:$H$1011)+SUMIF('Time Entries'!$V$12:$V$1011, _xlfn.CONCAT(S$10, " - ", $Y158), 'Time Entries'!$J$12:$J$1011))</f>
        <v/>
      </c>
      <c r="T158" s="24" t="str">
        <f>IF(OR($B158="", $C158=""), "", SUMIF('Time Entries'!$S$12:$S$1011, _xlfn.CONCAT(T$10, " - ", $Y158), 'Time Entries'!$D$12:$D$1011)+SUMIF('Time Entries'!$T$12:$T$1011, _xlfn.CONCAT(T$10, " - ", $Y158), 'Time Entries'!$F$12:$F$1011)+SUMIF('Time Entries'!$U$12:$U$1011, _xlfn.CONCAT(T$10, " - ", $Y158), 'Time Entries'!$H$12:$H$1011)+SUMIF('Time Entries'!$V$12:$V$1011, _xlfn.CONCAT(T$10, " - ", $Y158), 'Time Entries'!$J$12:$J$1011))</f>
        <v/>
      </c>
      <c r="U158" s="48"/>
      <c r="W158" s="17" t="str">
        <f t="shared" si="18"/>
        <v/>
      </c>
      <c r="Y158" s="17" t="str">
        <f t="shared" si="19"/>
        <v/>
      </c>
      <c r="AD158" s="17" t="str">
        <f t="shared" si="20"/>
        <v/>
      </c>
      <c r="AF158" s="17" t="str">
        <f t="shared" si="21"/>
        <v/>
      </c>
      <c r="AH158" s="17" t="str">
        <f>IF($B158="", "", IF(COUNTIF($B$12:$B158, $B158)&gt;1, "", $B158))</f>
        <v/>
      </c>
      <c r="AI158" s="17" t="str">
        <f>IF($AH158="", "", COUNTIF($AH$12:$AH$261, "&lt;"&amp;$AH158)+1+COUNTIF($AH$12:$AH158, $AH158)-1-$AH$10)</f>
        <v/>
      </c>
      <c r="AK158" s="17" t="str">
        <f t="shared" si="22"/>
        <v/>
      </c>
      <c r="AL158" s="17" t="str">
        <f>IF($AK158="", "", COUNTIF($AK$12:$AK$261, "&lt;"&amp;$AK158)+1+COUNTIF($AK$12:$AK158, $AK158)-1-$AK$10)</f>
        <v/>
      </c>
    </row>
    <row r="159" spans="1:38" x14ac:dyDescent="0.25">
      <c r="A159" s="48"/>
      <c r="B159" s="57"/>
      <c r="C159" s="58"/>
      <c r="D159" s="59"/>
      <c r="E159" s="48"/>
      <c r="F159" s="27" t="str">
        <f t="shared" si="16"/>
        <v/>
      </c>
      <c r="G159" s="27" t="str">
        <f t="shared" si="17"/>
        <v/>
      </c>
      <c r="H159" s="48"/>
      <c r="I159" s="31" t="str">
        <f>IF(OR($B159="", $C159=""), "", SUMIF('Time Entries'!$S$12:$S$1011, _xlfn.CONCAT(I$10, " - ", $Y159), 'Time Entries'!$D$12:$D$1011)+SUMIF('Time Entries'!$T$12:$T$1011, _xlfn.CONCAT(I$10, " - ", $Y159), 'Time Entries'!$F$12:$F$1011)+SUMIF('Time Entries'!$U$12:$U$1011, _xlfn.CONCAT(I$10, " - ", $Y159), 'Time Entries'!$H$12:$H$1011)+SUMIF('Time Entries'!$V$12:$V$1011, _xlfn.CONCAT(I$10, " - ", $Y159), 'Time Entries'!$J$12:$J$1011))</f>
        <v/>
      </c>
      <c r="J159" s="22" t="str">
        <f>IF(OR($B159="", $C159=""), "", SUMIF('Time Entries'!$S$12:$S$1011, _xlfn.CONCAT(J$10, " - ", $Y159), 'Time Entries'!$D$12:$D$1011)+SUMIF('Time Entries'!$T$12:$T$1011, _xlfn.CONCAT(J$10, " - ", $Y159), 'Time Entries'!$F$12:$F$1011)+SUMIF('Time Entries'!$U$12:$U$1011, _xlfn.CONCAT(J$10, " - ", $Y159), 'Time Entries'!$H$12:$H$1011)+SUMIF('Time Entries'!$V$12:$V$1011, _xlfn.CONCAT(J$10, " - ", $Y159), 'Time Entries'!$J$12:$J$1011))</f>
        <v/>
      </c>
      <c r="K159" s="22" t="str">
        <f>IF(OR($B159="", $C159=""), "", SUMIF('Time Entries'!$S$12:$S$1011, _xlfn.CONCAT(K$10, " - ", $Y159), 'Time Entries'!$D$12:$D$1011)+SUMIF('Time Entries'!$T$12:$T$1011, _xlfn.CONCAT(K$10, " - ", $Y159), 'Time Entries'!$F$12:$F$1011)+SUMIF('Time Entries'!$U$12:$U$1011, _xlfn.CONCAT(K$10, " - ", $Y159), 'Time Entries'!$H$12:$H$1011)+SUMIF('Time Entries'!$V$12:$V$1011, _xlfn.CONCAT(K$10, " - ", $Y159), 'Time Entries'!$J$12:$J$1011))</f>
        <v/>
      </c>
      <c r="L159" s="22" t="str">
        <f>IF(OR($B159="", $C159=""), "", SUMIF('Time Entries'!$S$12:$S$1011, _xlfn.CONCAT(L$10, " - ", $Y159), 'Time Entries'!$D$12:$D$1011)+SUMIF('Time Entries'!$T$12:$T$1011, _xlfn.CONCAT(L$10, " - ", $Y159), 'Time Entries'!$F$12:$F$1011)+SUMIF('Time Entries'!$U$12:$U$1011, _xlfn.CONCAT(L$10, " - ", $Y159), 'Time Entries'!$H$12:$H$1011)+SUMIF('Time Entries'!$V$12:$V$1011, _xlfn.CONCAT(L$10, " - ", $Y159), 'Time Entries'!$J$12:$J$1011))</f>
        <v/>
      </c>
      <c r="M159" s="22" t="str">
        <f>IF(OR($B159="", $C159=""), "", SUMIF('Time Entries'!$S$12:$S$1011, _xlfn.CONCAT(M$10, " - ", $Y159), 'Time Entries'!$D$12:$D$1011)+SUMIF('Time Entries'!$T$12:$T$1011, _xlfn.CONCAT(M$10, " - ", $Y159), 'Time Entries'!$F$12:$F$1011)+SUMIF('Time Entries'!$U$12:$U$1011, _xlfn.CONCAT(M$10, " - ", $Y159), 'Time Entries'!$H$12:$H$1011)+SUMIF('Time Entries'!$V$12:$V$1011, _xlfn.CONCAT(M$10, " - ", $Y159), 'Time Entries'!$J$12:$J$1011))</f>
        <v/>
      </c>
      <c r="N159" s="22" t="str">
        <f>IF(OR($B159="", $C159=""), "", SUMIF('Time Entries'!$S$12:$S$1011, _xlfn.CONCAT(N$10, " - ", $Y159), 'Time Entries'!$D$12:$D$1011)+SUMIF('Time Entries'!$T$12:$T$1011, _xlfn.CONCAT(N$10, " - ", $Y159), 'Time Entries'!$F$12:$F$1011)+SUMIF('Time Entries'!$U$12:$U$1011, _xlfn.CONCAT(N$10, " - ", $Y159), 'Time Entries'!$H$12:$H$1011)+SUMIF('Time Entries'!$V$12:$V$1011, _xlfn.CONCAT(N$10, " - ", $Y159), 'Time Entries'!$J$12:$J$1011))</f>
        <v/>
      </c>
      <c r="O159" s="22" t="str">
        <f>IF(OR($B159="", $C159=""), "", SUMIF('Time Entries'!$S$12:$S$1011, _xlfn.CONCAT(O$10, " - ", $Y159), 'Time Entries'!$D$12:$D$1011)+SUMIF('Time Entries'!$T$12:$T$1011, _xlfn.CONCAT(O$10, " - ", $Y159), 'Time Entries'!$F$12:$F$1011)+SUMIF('Time Entries'!$U$12:$U$1011, _xlfn.CONCAT(O$10, " - ", $Y159), 'Time Entries'!$H$12:$H$1011)+SUMIF('Time Entries'!$V$12:$V$1011, _xlfn.CONCAT(O$10, " - ", $Y159), 'Time Entries'!$J$12:$J$1011))</f>
        <v/>
      </c>
      <c r="P159" s="22" t="str">
        <f>IF(OR($B159="", $C159=""), "", SUMIF('Time Entries'!$S$12:$S$1011, _xlfn.CONCAT(P$10, " - ", $Y159), 'Time Entries'!$D$12:$D$1011)+SUMIF('Time Entries'!$T$12:$T$1011, _xlfn.CONCAT(P$10, " - ", $Y159), 'Time Entries'!$F$12:$F$1011)+SUMIF('Time Entries'!$U$12:$U$1011, _xlfn.CONCAT(P$10, " - ", $Y159), 'Time Entries'!$H$12:$H$1011)+SUMIF('Time Entries'!$V$12:$V$1011, _xlfn.CONCAT(P$10, " - ", $Y159), 'Time Entries'!$J$12:$J$1011))</f>
        <v/>
      </c>
      <c r="Q159" s="22" t="str">
        <f>IF(OR($B159="", $C159=""), "", SUMIF('Time Entries'!$S$12:$S$1011, _xlfn.CONCAT(Q$10, " - ", $Y159), 'Time Entries'!$D$12:$D$1011)+SUMIF('Time Entries'!$T$12:$T$1011, _xlfn.CONCAT(Q$10, " - ", $Y159), 'Time Entries'!$F$12:$F$1011)+SUMIF('Time Entries'!$U$12:$U$1011, _xlfn.CONCAT(Q$10, " - ", $Y159), 'Time Entries'!$H$12:$H$1011)+SUMIF('Time Entries'!$V$12:$V$1011, _xlfn.CONCAT(Q$10, " - ", $Y159), 'Time Entries'!$J$12:$J$1011))</f>
        <v/>
      </c>
      <c r="R159" s="22" t="str">
        <f>IF(OR($B159="", $C159=""), "", SUMIF('Time Entries'!$S$12:$S$1011, _xlfn.CONCAT(R$10, " - ", $Y159), 'Time Entries'!$D$12:$D$1011)+SUMIF('Time Entries'!$T$12:$T$1011, _xlfn.CONCAT(R$10, " - ", $Y159), 'Time Entries'!$F$12:$F$1011)+SUMIF('Time Entries'!$U$12:$U$1011, _xlfn.CONCAT(R$10, " - ", $Y159), 'Time Entries'!$H$12:$H$1011)+SUMIF('Time Entries'!$V$12:$V$1011, _xlfn.CONCAT(R$10, " - ", $Y159), 'Time Entries'!$J$12:$J$1011))</f>
        <v/>
      </c>
      <c r="S159" s="22" t="str">
        <f>IF(OR($B159="", $C159=""), "", SUMIF('Time Entries'!$S$12:$S$1011, _xlfn.CONCAT(S$10, " - ", $Y159), 'Time Entries'!$D$12:$D$1011)+SUMIF('Time Entries'!$T$12:$T$1011, _xlfn.CONCAT(S$10, " - ", $Y159), 'Time Entries'!$F$12:$F$1011)+SUMIF('Time Entries'!$U$12:$U$1011, _xlfn.CONCAT(S$10, " - ", $Y159), 'Time Entries'!$H$12:$H$1011)+SUMIF('Time Entries'!$V$12:$V$1011, _xlfn.CONCAT(S$10, " - ", $Y159), 'Time Entries'!$J$12:$J$1011))</f>
        <v/>
      </c>
      <c r="T159" s="24" t="str">
        <f>IF(OR($B159="", $C159=""), "", SUMIF('Time Entries'!$S$12:$S$1011, _xlfn.CONCAT(T$10, " - ", $Y159), 'Time Entries'!$D$12:$D$1011)+SUMIF('Time Entries'!$T$12:$T$1011, _xlfn.CONCAT(T$10, " - ", $Y159), 'Time Entries'!$F$12:$F$1011)+SUMIF('Time Entries'!$U$12:$U$1011, _xlfn.CONCAT(T$10, " - ", $Y159), 'Time Entries'!$H$12:$H$1011)+SUMIF('Time Entries'!$V$12:$V$1011, _xlfn.CONCAT(T$10, " - ", $Y159), 'Time Entries'!$J$12:$J$1011))</f>
        <v/>
      </c>
      <c r="U159" s="48"/>
      <c r="W159" s="17" t="str">
        <f t="shared" si="18"/>
        <v/>
      </c>
      <c r="Y159" s="17" t="str">
        <f t="shared" si="19"/>
        <v/>
      </c>
      <c r="AD159" s="17" t="str">
        <f t="shared" si="20"/>
        <v/>
      </c>
      <c r="AF159" s="17" t="str">
        <f t="shared" si="21"/>
        <v/>
      </c>
      <c r="AH159" s="17" t="str">
        <f>IF($B159="", "", IF(COUNTIF($B$12:$B159, $B159)&gt;1, "", $B159))</f>
        <v/>
      </c>
      <c r="AI159" s="17" t="str">
        <f>IF($AH159="", "", COUNTIF($AH$12:$AH$261, "&lt;"&amp;$AH159)+1+COUNTIF($AH$12:$AH159, $AH159)-1-$AH$10)</f>
        <v/>
      </c>
      <c r="AK159" s="17" t="str">
        <f t="shared" si="22"/>
        <v/>
      </c>
      <c r="AL159" s="17" t="str">
        <f>IF($AK159="", "", COUNTIF($AK$12:$AK$261, "&lt;"&amp;$AK159)+1+COUNTIF($AK$12:$AK159, $AK159)-1-$AK$10)</f>
        <v/>
      </c>
    </row>
    <row r="160" spans="1:38" x14ac:dyDescent="0.25">
      <c r="A160" s="48"/>
      <c r="B160" s="57"/>
      <c r="C160" s="58"/>
      <c r="D160" s="59"/>
      <c r="E160" s="48"/>
      <c r="F160" s="27" t="str">
        <f t="shared" si="16"/>
        <v/>
      </c>
      <c r="G160" s="27" t="str">
        <f t="shared" si="17"/>
        <v/>
      </c>
      <c r="H160" s="48"/>
      <c r="I160" s="31" t="str">
        <f>IF(OR($B160="", $C160=""), "", SUMIF('Time Entries'!$S$12:$S$1011, _xlfn.CONCAT(I$10, " - ", $Y160), 'Time Entries'!$D$12:$D$1011)+SUMIF('Time Entries'!$T$12:$T$1011, _xlfn.CONCAT(I$10, " - ", $Y160), 'Time Entries'!$F$12:$F$1011)+SUMIF('Time Entries'!$U$12:$U$1011, _xlfn.CONCAT(I$10, " - ", $Y160), 'Time Entries'!$H$12:$H$1011)+SUMIF('Time Entries'!$V$12:$V$1011, _xlfn.CONCAT(I$10, " - ", $Y160), 'Time Entries'!$J$12:$J$1011))</f>
        <v/>
      </c>
      <c r="J160" s="22" t="str">
        <f>IF(OR($B160="", $C160=""), "", SUMIF('Time Entries'!$S$12:$S$1011, _xlfn.CONCAT(J$10, " - ", $Y160), 'Time Entries'!$D$12:$D$1011)+SUMIF('Time Entries'!$T$12:$T$1011, _xlfn.CONCAT(J$10, " - ", $Y160), 'Time Entries'!$F$12:$F$1011)+SUMIF('Time Entries'!$U$12:$U$1011, _xlfn.CONCAT(J$10, " - ", $Y160), 'Time Entries'!$H$12:$H$1011)+SUMIF('Time Entries'!$V$12:$V$1011, _xlfn.CONCAT(J$10, " - ", $Y160), 'Time Entries'!$J$12:$J$1011))</f>
        <v/>
      </c>
      <c r="K160" s="22" t="str">
        <f>IF(OR($B160="", $C160=""), "", SUMIF('Time Entries'!$S$12:$S$1011, _xlfn.CONCAT(K$10, " - ", $Y160), 'Time Entries'!$D$12:$D$1011)+SUMIF('Time Entries'!$T$12:$T$1011, _xlfn.CONCAT(K$10, " - ", $Y160), 'Time Entries'!$F$12:$F$1011)+SUMIF('Time Entries'!$U$12:$U$1011, _xlfn.CONCAT(K$10, " - ", $Y160), 'Time Entries'!$H$12:$H$1011)+SUMIF('Time Entries'!$V$12:$V$1011, _xlfn.CONCAT(K$10, " - ", $Y160), 'Time Entries'!$J$12:$J$1011))</f>
        <v/>
      </c>
      <c r="L160" s="22" t="str">
        <f>IF(OR($B160="", $C160=""), "", SUMIF('Time Entries'!$S$12:$S$1011, _xlfn.CONCAT(L$10, " - ", $Y160), 'Time Entries'!$D$12:$D$1011)+SUMIF('Time Entries'!$T$12:$T$1011, _xlfn.CONCAT(L$10, " - ", $Y160), 'Time Entries'!$F$12:$F$1011)+SUMIF('Time Entries'!$U$12:$U$1011, _xlfn.CONCAT(L$10, " - ", $Y160), 'Time Entries'!$H$12:$H$1011)+SUMIF('Time Entries'!$V$12:$V$1011, _xlfn.CONCAT(L$10, " - ", $Y160), 'Time Entries'!$J$12:$J$1011))</f>
        <v/>
      </c>
      <c r="M160" s="22" t="str">
        <f>IF(OR($B160="", $C160=""), "", SUMIF('Time Entries'!$S$12:$S$1011, _xlfn.CONCAT(M$10, " - ", $Y160), 'Time Entries'!$D$12:$D$1011)+SUMIF('Time Entries'!$T$12:$T$1011, _xlfn.CONCAT(M$10, " - ", $Y160), 'Time Entries'!$F$12:$F$1011)+SUMIF('Time Entries'!$U$12:$U$1011, _xlfn.CONCAT(M$10, " - ", $Y160), 'Time Entries'!$H$12:$H$1011)+SUMIF('Time Entries'!$V$12:$V$1011, _xlfn.CONCAT(M$10, " - ", $Y160), 'Time Entries'!$J$12:$J$1011))</f>
        <v/>
      </c>
      <c r="N160" s="22" t="str">
        <f>IF(OR($B160="", $C160=""), "", SUMIF('Time Entries'!$S$12:$S$1011, _xlfn.CONCAT(N$10, " - ", $Y160), 'Time Entries'!$D$12:$D$1011)+SUMIF('Time Entries'!$T$12:$T$1011, _xlfn.CONCAT(N$10, " - ", $Y160), 'Time Entries'!$F$12:$F$1011)+SUMIF('Time Entries'!$U$12:$U$1011, _xlfn.CONCAT(N$10, " - ", $Y160), 'Time Entries'!$H$12:$H$1011)+SUMIF('Time Entries'!$V$12:$V$1011, _xlfn.CONCAT(N$10, " - ", $Y160), 'Time Entries'!$J$12:$J$1011))</f>
        <v/>
      </c>
      <c r="O160" s="22" t="str">
        <f>IF(OR($B160="", $C160=""), "", SUMIF('Time Entries'!$S$12:$S$1011, _xlfn.CONCAT(O$10, " - ", $Y160), 'Time Entries'!$D$12:$D$1011)+SUMIF('Time Entries'!$T$12:$T$1011, _xlfn.CONCAT(O$10, " - ", $Y160), 'Time Entries'!$F$12:$F$1011)+SUMIF('Time Entries'!$U$12:$U$1011, _xlfn.CONCAT(O$10, " - ", $Y160), 'Time Entries'!$H$12:$H$1011)+SUMIF('Time Entries'!$V$12:$V$1011, _xlfn.CONCAT(O$10, " - ", $Y160), 'Time Entries'!$J$12:$J$1011))</f>
        <v/>
      </c>
      <c r="P160" s="22" t="str">
        <f>IF(OR($B160="", $C160=""), "", SUMIF('Time Entries'!$S$12:$S$1011, _xlfn.CONCAT(P$10, " - ", $Y160), 'Time Entries'!$D$12:$D$1011)+SUMIF('Time Entries'!$T$12:$T$1011, _xlfn.CONCAT(P$10, " - ", $Y160), 'Time Entries'!$F$12:$F$1011)+SUMIF('Time Entries'!$U$12:$U$1011, _xlfn.CONCAT(P$10, " - ", $Y160), 'Time Entries'!$H$12:$H$1011)+SUMIF('Time Entries'!$V$12:$V$1011, _xlfn.CONCAT(P$10, " - ", $Y160), 'Time Entries'!$J$12:$J$1011))</f>
        <v/>
      </c>
      <c r="Q160" s="22" t="str">
        <f>IF(OR($B160="", $C160=""), "", SUMIF('Time Entries'!$S$12:$S$1011, _xlfn.CONCAT(Q$10, " - ", $Y160), 'Time Entries'!$D$12:$D$1011)+SUMIF('Time Entries'!$T$12:$T$1011, _xlfn.CONCAT(Q$10, " - ", $Y160), 'Time Entries'!$F$12:$F$1011)+SUMIF('Time Entries'!$U$12:$U$1011, _xlfn.CONCAT(Q$10, " - ", $Y160), 'Time Entries'!$H$12:$H$1011)+SUMIF('Time Entries'!$V$12:$V$1011, _xlfn.CONCAT(Q$10, " - ", $Y160), 'Time Entries'!$J$12:$J$1011))</f>
        <v/>
      </c>
      <c r="R160" s="22" t="str">
        <f>IF(OR($B160="", $C160=""), "", SUMIF('Time Entries'!$S$12:$S$1011, _xlfn.CONCAT(R$10, " - ", $Y160), 'Time Entries'!$D$12:$D$1011)+SUMIF('Time Entries'!$T$12:$T$1011, _xlfn.CONCAT(R$10, " - ", $Y160), 'Time Entries'!$F$12:$F$1011)+SUMIF('Time Entries'!$U$12:$U$1011, _xlfn.CONCAT(R$10, " - ", $Y160), 'Time Entries'!$H$12:$H$1011)+SUMIF('Time Entries'!$V$12:$V$1011, _xlfn.CONCAT(R$10, " - ", $Y160), 'Time Entries'!$J$12:$J$1011))</f>
        <v/>
      </c>
      <c r="S160" s="22" t="str">
        <f>IF(OR($B160="", $C160=""), "", SUMIF('Time Entries'!$S$12:$S$1011, _xlfn.CONCAT(S$10, " - ", $Y160), 'Time Entries'!$D$12:$D$1011)+SUMIF('Time Entries'!$T$12:$T$1011, _xlfn.CONCAT(S$10, " - ", $Y160), 'Time Entries'!$F$12:$F$1011)+SUMIF('Time Entries'!$U$12:$U$1011, _xlfn.CONCAT(S$10, " - ", $Y160), 'Time Entries'!$H$12:$H$1011)+SUMIF('Time Entries'!$V$12:$V$1011, _xlfn.CONCAT(S$10, " - ", $Y160), 'Time Entries'!$J$12:$J$1011))</f>
        <v/>
      </c>
      <c r="T160" s="24" t="str">
        <f>IF(OR($B160="", $C160=""), "", SUMIF('Time Entries'!$S$12:$S$1011, _xlfn.CONCAT(T$10, " - ", $Y160), 'Time Entries'!$D$12:$D$1011)+SUMIF('Time Entries'!$T$12:$T$1011, _xlfn.CONCAT(T$10, " - ", $Y160), 'Time Entries'!$F$12:$F$1011)+SUMIF('Time Entries'!$U$12:$U$1011, _xlfn.CONCAT(T$10, " - ", $Y160), 'Time Entries'!$H$12:$H$1011)+SUMIF('Time Entries'!$V$12:$V$1011, _xlfn.CONCAT(T$10, " - ", $Y160), 'Time Entries'!$J$12:$J$1011))</f>
        <v/>
      </c>
      <c r="U160" s="48"/>
      <c r="W160" s="17" t="str">
        <f t="shared" si="18"/>
        <v/>
      </c>
      <c r="Y160" s="17" t="str">
        <f t="shared" si="19"/>
        <v/>
      </c>
      <c r="AD160" s="17" t="str">
        <f t="shared" si="20"/>
        <v/>
      </c>
      <c r="AF160" s="17" t="str">
        <f t="shared" si="21"/>
        <v/>
      </c>
      <c r="AH160" s="17" t="str">
        <f>IF($B160="", "", IF(COUNTIF($B$12:$B160, $B160)&gt;1, "", $B160))</f>
        <v/>
      </c>
      <c r="AI160" s="17" t="str">
        <f>IF($AH160="", "", COUNTIF($AH$12:$AH$261, "&lt;"&amp;$AH160)+1+COUNTIF($AH$12:$AH160, $AH160)-1-$AH$10)</f>
        <v/>
      </c>
      <c r="AK160" s="17" t="str">
        <f t="shared" si="22"/>
        <v/>
      </c>
      <c r="AL160" s="17" t="str">
        <f>IF($AK160="", "", COUNTIF($AK$12:$AK$261, "&lt;"&amp;$AK160)+1+COUNTIF($AK$12:$AK160, $AK160)-1-$AK$10)</f>
        <v/>
      </c>
    </row>
    <row r="161" spans="1:38" x14ac:dyDescent="0.25">
      <c r="A161" s="48"/>
      <c r="B161" s="57"/>
      <c r="C161" s="58"/>
      <c r="D161" s="59"/>
      <c r="E161" s="48"/>
      <c r="F161" s="27" t="str">
        <f t="shared" si="16"/>
        <v/>
      </c>
      <c r="G161" s="27" t="str">
        <f t="shared" si="17"/>
        <v/>
      </c>
      <c r="H161" s="48"/>
      <c r="I161" s="31" t="str">
        <f>IF(OR($B161="", $C161=""), "", SUMIF('Time Entries'!$S$12:$S$1011, _xlfn.CONCAT(I$10, " - ", $Y161), 'Time Entries'!$D$12:$D$1011)+SUMIF('Time Entries'!$T$12:$T$1011, _xlfn.CONCAT(I$10, " - ", $Y161), 'Time Entries'!$F$12:$F$1011)+SUMIF('Time Entries'!$U$12:$U$1011, _xlfn.CONCAT(I$10, " - ", $Y161), 'Time Entries'!$H$12:$H$1011)+SUMIF('Time Entries'!$V$12:$V$1011, _xlfn.CONCAT(I$10, " - ", $Y161), 'Time Entries'!$J$12:$J$1011))</f>
        <v/>
      </c>
      <c r="J161" s="22" t="str">
        <f>IF(OR($B161="", $C161=""), "", SUMIF('Time Entries'!$S$12:$S$1011, _xlfn.CONCAT(J$10, " - ", $Y161), 'Time Entries'!$D$12:$D$1011)+SUMIF('Time Entries'!$T$12:$T$1011, _xlfn.CONCAT(J$10, " - ", $Y161), 'Time Entries'!$F$12:$F$1011)+SUMIF('Time Entries'!$U$12:$U$1011, _xlfn.CONCAT(J$10, " - ", $Y161), 'Time Entries'!$H$12:$H$1011)+SUMIF('Time Entries'!$V$12:$V$1011, _xlfn.CONCAT(J$10, " - ", $Y161), 'Time Entries'!$J$12:$J$1011))</f>
        <v/>
      </c>
      <c r="K161" s="22" t="str">
        <f>IF(OR($B161="", $C161=""), "", SUMIF('Time Entries'!$S$12:$S$1011, _xlfn.CONCAT(K$10, " - ", $Y161), 'Time Entries'!$D$12:$D$1011)+SUMIF('Time Entries'!$T$12:$T$1011, _xlfn.CONCAT(K$10, " - ", $Y161), 'Time Entries'!$F$12:$F$1011)+SUMIF('Time Entries'!$U$12:$U$1011, _xlfn.CONCAT(K$10, " - ", $Y161), 'Time Entries'!$H$12:$H$1011)+SUMIF('Time Entries'!$V$12:$V$1011, _xlfn.CONCAT(K$10, " - ", $Y161), 'Time Entries'!$J$12:$J$1011))</f>
        <v/>
      </c>
      <c r="L161" s="22" t="str">
        <f>IF(OR($B161="", $C161=""), "", SUMIF('Time Entries'!$S$12:$S$1011, _xlfn.CONCAT(L$10, " - ", $Y161), 'Time Entries'!$D$12:$D$1011)+SUMIF('Time Entries'!$T$12:$T$1011, _xlfn.CONCAT(L$10, " - ", $Y161), 'Time Entries'!$F$12:$F$1011)+SUMIF('Time Entries'!$U$12:$U$1011, _xlfn.CONCAT(L$10, " - ", $Y161), 'Time Entries'!$H$12:$H$1011)+SUMIF('Time Entries'!$V$12:$V$1011, _xlfn.CONCAT(L$10, " - ", $Y161), 'Time Entries'!$J$12:$J$1011))</f>
        <v/>
      </c>
      <c r="M161" s="22" t="str">
        <f>IF(OR($B161="", $C161=""), "", SUMIF('Time Entries'!$S$12:$S$1011, _xlfn.CONCAT(M$10, " - ", $Y161), 'Time Entries'!$D$12:$D$1011)+SUMIF('Time Entries'!$T$12:$T$1011, _xlfn.CONCAT(M$10, " - ", $Y161), 'Time Entries'!$F$12:$F$1011)+SUMIF('Time Entries'!$U$12:$U$1011, _xlfn.CONCAT(M$10, " - ", $Y161), 'Time Entries'!$H$12:$H$1011)+SUMIF('Time Entries'!$V$12:$V$1011, _xlfn.CONCAT(M$10, " - ", $Y161), 'Time Entries'!$J$12:$J$1011))</f>
        <v/>
      </c>
      <c r="N161" s="22" t="str">
        <f>IF(OR($B161="", $C161=""), "", SUMIF('Time Entries'!$S$12:$S$1011, _xlfn.CONCAT(N$10, " - ", $Y161), 'Time Entries'!$D$12:$D$1011)+SUMIF('Time Entries'!$T$12:$T$1011, _xlfn.CONCAT(N$10, " - ", $Y161), 'Time Entries'!$F$12:$F$1011)+SUMIF('Time Entries'!$U$12:$U$1011, _xlfn.CONCAT(N$10, " - ", $Y161), 'Time Entries'!$H$12:$H$1011)+SUMIF('Time Entries'!$V$12:$V$1011, _xlfn.CONCAT(N$10, " - ", $Y161), 'Time Entries'!$J$12:$J$1011))</f>
        <v/>
      </c>
      <c r="O161" s="22" t="str">
        <f>IF(OR($B161="", $C161=""), "", SUMIF('Time Entries'!$S$12:$S$1011, _xlfn.CONCAT(O$10, " - ", $Y161), 'Time Entries'!$D$12:$D$1011)+SUMIF('Time Entries'!$T$12:$T$1011, _xlfn.CONCAT(O$10, " - ", $Y161), 'Time Entries'!$F$12:$F$1011)+SUMIF('Time Entries'!$U$12:$U$1011, _xlfn.CONCAT(O$10, " - ", $Y161), 'Time Entries'!$H$12:$H$1011)+SUMIF('Time Entries'!$V$12:$V$1011, _xlfn.CONCAT(O$10, " - ", $Y161), 'Time Entries'!$J$12:$J$1011))</f>
        <v/>
      </c>
      <c r="P161" s="22" t="str">
        <f>IF(OR($B161="", $C161=""), "", SUMIF('Time Entries'!$S$12:$S$1011, _xlfn.CONCAT(P$10, " - ", $Y161), 'Time Entries'!$D$12:$D$1011)+SUMIF('Time Entries'!$T$12:$T$1011, _xlfn.CONCAT(P$10, " - ", $Y161), 'Time Entries'!$F$12:$F$1011)+SUMIF('Time Entries'!$U$12:$U$1011, _xlfn.CONCAT(P$10, " - ", $Y161), 'Time Entries'!$H$12:$H$1011)+SUMIF('Time Entries'!$V$12:$V$1011, _xlfn.CONCAT(P$10, " - ", $Y161), 'Time Entries'!$J$12:$J$1011))</f>
        <v/>
      </c>
      <c r="Q161" s="22" t="str">
        <f>IF(OR($B161="", $C161=""), "", SUMIF('Time Entries'!$S$12:$S$1011, _xlfn.CONCAT(Q$10, " - ", $Y161), 'Time Entries'!$D$12:$D$1011)+SUMIF('Time Entries'!$T$12:$T$1011, _xlfn.CONCAT(Q$10, " - ", $Y161), 'Time Entries'!$F$12:$F$1011)+SUMIF('Time Entries'!$U$12:$U$1011, _xlfn.CONCAT(Q$10, " - ", $Y161), 'Time Entries'!$H$12:$H$1011)+SUMIF('Time Entries'!$V$12:$V$1011, _xlfn.CONCAT(Q$10, " - ", $Y161), 'Time Entries'!$J$12:$J$1011))</f>
        <v/>
      </c>
      <c r="R161" s="22" t="str">
        <f>IF(OR($B161="", $C161=""), "", SUMIF('Time Entries'!$S$12:$S$1011, _xlfn.CONCAT(R$10, " - ", $Y161), 'Time Entries'!$D$12:$D$1011)+SUMIF('Time Entries'!$T$12:$T$1011, _xlfn.CONCAT(R$10, " - ", $Y161), 'Time Entries'!$F$12:$F$1011)+SUMIF('Time Entries'!$U$12:$U$1011, _xlfn.CONCAT(R$10, " - ", $Y161), 'Time Entries'!$H$12:$H$1011)+SUMIF('Time Entries'!$V$12:$V$1011, _xlfn.CONCAT(R$10, " - ", $Y161), 'Time Entries'!$J$12:$J$1011))</f>
        <v/>
      </c>
      <c r="S161" s="22" t="str">
        <f>IF(OR($B161="", $C161=""), "", SUMIF('Time Entries'!$S$12:$S$1011, _xlfn.CONCAT(S$10, " - ", $Y161), 'Time Entries'!$D$12:$D$1011)+SUMIF('Time Entries'!$T$12:$T$1011, _xlfn.CONCAT(S$10, " - ", $Y161), 'Time Entries'!$F$12:$F$1011)+SUMIF('Time Entries'!$U$12:$U$1011, _xlfn.CONCAT(S$10, " - ", $Y161), 'Time Entries'!$H$12:$H$1011)+SUMIF('Time Entries'!$V$12:$V$1011, _xlfn.CONCAT(S$10, " - ", $Y161), 'Time Entries'!$J$12:$J$1011))</f>
        <v/>
      </c>
      <c r="T161" s="24" t="str">
        <f>IF(OR($B161="", $C161=""), "", SUMIF('Time Entries'!$S$12:$S$1011, _xlfn.CONCAT(T$10, " - ", $Y161), 'Time Entries'!$D$12:$D$1011)+SUMIF('Time Entries'!$T$12:$T$1011, _xlfn.CONCAT(T$10, " - ", $Y161), 'Time Entries'!$F$12:$F$1011)+SUMIF('Time Entries'!$U$12:$U$1011, _xlfn.CONCAT(T$10, " - ", $Y161), 'Time Entries'!$H$12:$H$1011)+SUMIF('Time Entries'!$V$12:$V$1011, _xlfn.CONCAT(T$10, " - ", $Y161), 'Time Entries'!$J$12:$J$1011))</f>
        <v/>
      </c>
      <c r="U161" s="48"/>
      <c r="W161" s="17" t="str">
        <f t="shared" si="18"/>
        <v/>
      </c>
      <c r="Y161" s="17" t="str">
        <f t="shared" si="19"/>
        <v/>
      </c>
      <c r="AD161" s="17" t="str">
        <f t="shared" si="20"/>
        <v/>
      </c>
      <c r="AF161" s="17" t="str">
        <f t="shared" si="21"/>
        <v/>
      </c>
      <c r="AH161" s="17" t="str">
        <f>IF($B161="", "", IF(COUNTIF($B$12:$B161, $B161)&gt;1, "", $B161))</f>
        <v/>
      </c>
      <c r="AI161" s="17" t="str">
        <f>IF($AH161="", "", COUNTIF($AH$12:$AH$261, "&lt;"&amp;$AH161)+1+COUNTIF($AH$12:$AH161, $AH161)-1-$AH$10)</f>
        <v/>
      </c>
      <c r="AK161" s="17" t="str">
        <f t="shared" si="22"/>
        <v/>
      </c>
      <c r="AL161" s="17" t="str">
        <f>IF($AK161="", "", COUNTIF($AK$12:$AK$261, "&lt;"&amp;$AK161)+1+COUNTIF($AK$12:$AK161, $AK161)-1-$AK$10)</f>
        <v/>
      </c>
    </row>
    <row r="162" spans="1:38" x14ac:dyDescent="0.25">
      <c r="A162" s="48"/>
      <c r="B162" s="57"/>
      <c r="C162" s="58"/>
      <c r="D162" s="59"/>
      <c r="E162" s="48"/>
      <c r="F162" s="27" t="str">
        <f t="shared" si="16"/>
        <v/>
      </c>
      <c r="G162" s="27" t="str">
        <f t="shared" si="17"/>
        <v/>
      </c>
      <c r="H162" s="48"/>
      <c r="I162" s="31" t="str">
        <f>IF(OR($B162="", $C162=""), "", SUMIF('Time Entries'!$S$12:$S$1011, _xlfn.CONCAT(I$10, " - ", $Y162), 'Time Entries'!$D$12:$D$1011)+SUMIF('Time Entries'!$T$12:$T$1011, _xlfn.CONCAT(I$10, " - ", $Y162), 'Time Entries'!$F$12:$F$1011)+SUMIF('Time Entries'!$U$12:$U$1011, _xlfn.CONCAT(I$10, " - ", $Y162), 'Time Entries'!$H$12:$H$1011)+SUMIF('Time Entries'!$V$12:$V$1011, _xlfn.CONCAT(I$10, " - ", $Y162), 'Time Entries'!$J$12:$J$1011))</f>
        <v/>
      </c>
      <c r="J162" s="22" t="str">
        <f>IF(OR($B162="", $C162=""), "", SUMIF('Time Entries'!$S$12:$S$1011, _xlfn.CONCAT(J$10, " - ", $Y162), 'Time Entries'!$D$12:$D$1011)+SUMIF('Time Entries'!$T$12:$T$1011, _xlfn.CONCAT(J$10, " - ", $Y162), 'Time Entries'!$F$12:$F$1011)+SUMIF('Time Entries'!$U$12:$U$1011, _xlfn.CONCAT(J$10, " - ", $Y162), 'Time Entries'!$H$12:$H$1011)+SUMIF('Time Entries'!$V$12:$V$1011, _xlfn.CONCAT(J$10, " - ", $Y162), 'Time Entries'!$J$12:$J$1011))</f>
        <v/>
      </c>
      <c r="K162" s="22" t="str">
        <f>IF(OR($B162="", $C162=""), "", SUMIF('Time Entries'!$S$12:$S$1011, _xlfn.CONCAT(K$10, " - ", $Y162), 'Time Entries'!$D$12:$D$1011)+SUMIF('Time Entries'!$T$12:$T$1011, _xlfn.CONCAT(K$10, " - ", $Y162), 'Time Entries'!$F$12:$F$1011)+SUMIF('Time Entries'!$U$12:$U$1011, _xlfn.CONCAT(K$10, " - ", $Y162), 'Time Entries'!$H$12:$H$1011)+SUMIF('Time Entries'!$V$12:$V$1011, _xlfn.CONCAT(K$10, " - ", $Y162), 'Time Entries'!$J$12:$J$1011))</f>
        <v/>
      </c>
      <c r="L162" s="22" t="str">
        <f>IF(OR($B162="", $C162=""), "", SUMIF('Time Entries'!$S$12:$S$1011, _xlfn.CONCAT(L$10, " - ", $Y162), 'Time Entries'!$D$12:$D$1011)+SUMIF('Time Entries'!$T$12:$T$1011, _xlfn.CONCAT(L$10, " - ", $Y162), 'Time Entries'!$F$12:$F$1011)+SUMIF('Time Entries'!$U$12:$U$1011, _xlfn.CONCAT(L$10, " - ", $Y162), 'Time Entries'!$H$12:$H$1011)+SUMIF('Time Entries'!$V$12:$V$1011, _xlfn.CONCAT(L$10, " - ", $Y162), 'Time Entries'!$J$12:$J$1011))</f>
        <v/>
      </c>
      <c r="M162" s="22" t="str">
        <f>IF(OR($B162="", $C162=""), "", SUMIF('Time Entries'!$S$12:$S$1011, _xlfn.CONCAT(M$10, " - ", $Y162), 'Time Entries'!$D$12:$D$1011)+SUMIF('Time Entries'!$T$12:$T$1011, _xlfn.CONCAT(M$10, " - ", $Y162), 'Time Entries'!$F$12:$F$1011)+SUMIF('Time Entries'!$U$12:$U$1011, _xlfn.CONCAT(M$10, " - ", $Y162), 'Time Entries'!$H$12:$H$1011)+SUMIF('Time Entries'!$V$12:$V$1011, _xlfn.CONCAT(M$10, " - ", $Y162), 'Time Entries'!$J$12:$J$1011))</f>
        <v/>
      </c>
      <c r="N162" s="22" t="str">
        <f>IF(OR($B162="", $C162=""), "", SUMIF('Time Entries'!$S$12:$S$1011, _xlfn.CONCAT(N$10, " - ", $Y162), 'Time Entries'!$D$12:$D$1011)+SUMIF('Time Entries'!$T$12:$T$1011, _xlfn.CONCAT(N$10, " - ", $Y162), 'Time Entries'!$F$12:$F$1011)+SUMIF('Time Entries'!$U$12:$U$1011, _xlfn.CONCAT(N$10, " - ", $Y162), 'Time Entries'!$H$12:$H$1011)+SUMIF('Time Entries'!$V$12:$V$1011, _xlfn.CONCAT(N$10, " - ", $Y162), 'Time Entries'!$J$12:$J$1011))</f>
        <v/>
      </c>
      <c r="O162" s="22" t="str">
        <f>IF(OR($B162="", $C162=""), "", SUMIF('Time Entries'!$S$12:$S$1011, _xlfn.CONCAT(O$10, " - ", $Y162), 'Time Entries'!$D$12:$D$1011)+SUMIF('Time Entries'!$T$12:$T$1011, _xlfn.CONCAT(O$10, " - ", $Y162), 'Time Entries'!$F$12:$F$1011)+SUMIF('Time Entries'!$U$12:$U$1011, _xlfn.CONCAT(O$10, " - ", $Y162), 'Time Entries'!$H$12:$H$1011)+SUMIF('Time Entries'!$V$12:$V$1011, _xlfn.CONCAT(O$10, " - ", $Y162), 'Time Entries'!$J$12:$J$1011))</f>
        <v/>
      </c>
      <c r="P162" s="22" t="str">
        <f>IF(OR($B162="", $C162=""), "", SUMIF('Time Entries'!$S$12:$S$1011, _xlfn.CONCAT(P$10, " - ", $Y162), 'Time Entries'!$D$12:$D$1011)+SUMIF('Time Entries'!$T$12:$T$1011, _xlfn.CONCAT(P$10, " - ", $Y162), 'Time Entries'!$F$12:$F$1011)+SUMIF('Time Entries'!$U$12:$U$1011, _xlfn.CONCAT(P$10, " - ", $Y162), 'Time Entries'!$H$12:$H$1011)+SUMIF('Time Entries'!$V$12:$V$1011, _xlfn.CONCAT(P$10, " - ", $Y162), 'Time Entries'!$J$12:$J$1011))</f>
        <v/>
      </c>
      <c r="Q162" s="22" t="str">
        <f>IF(OR($B162="", $C162=""), "", SUMIF('Time Entries'!$S$12:$S$1011, _xlfn.CONCAT(Q$10, " - ", $Y162), 'Time Entries'!$D$12:$D$1011)+SUMIF('Time Entries'!$T$12:$T$1011, _xlfn.CONCAT(Q$10, " - ", $Y162), 'Time Entries'!$F$12:$F$1011)+SUMIF('Time Entries'!$U$12:$U$1011, _xlfn.CONCAT(Q$10, " - ", $Y162), 'Time Entries'!$H$12:$H$1011)+SUMIF('Time Entries'!$V$12:$V$1011, _xlfn.CONCAT(Q$10, " - ", $Y162), 'Time Entries'!$J$12:$J$1011))</f>
        <v/>
      </c>
      <c r="R162" s="22" t="str">
        <f>IF(OR($B162="", $C162=""), "", SUMIF('Time Entries'!$S$12:$S$1011, _xlfn.CONCAT(R$10, " - ", $Y162), 'Time Entries'!$D$12:$D$1011)+SUMIF('Time Entries'!$T$12:$T$1011, _xlfn.CONCAT(R$10, " - ", $Y162), 'Time Entries'!$F$12:$F$1011)+SUMIF('Time Entries'!$U$12:$U$1011, _xlfn.CONCAT(R$10, " - ", $Y162), 'Time Entries'!$H$12:$H$1011)+SUMIF('Time Entries'!$V$12:$V$1011, _xlfn.CONCAT(R$10, " - ", $Y162), 'Time Entries'!$J$12:$J$1011))</f>
        <v/>
      </c>
      <c r="S162" s="22" t="str">
        <f>IF(OR($B162="", $C162=""), "", SUMIF('Time Entries'!$S$12:$S$1011, _xlfn.CONCAT(S$10, " - ", $Y162), 'Time Entries'!$D$12:$D$1011)+SUMIF('Time Entries'!$T$12:$T$1011, _xlfn.CONCAT(S$10, " - ", $Y162), 'Time Entries'!$F$12:$F$1011)+SUMIF('Time Entries'!$U$12:$U$1011, _xlfn.CONCAT(S$10, " - ", $Y162), 'Time Entries'!$H$12:$H$1011)+SUMIF('Time Entries'!$V$12:$V$1011, _xlfn.CONCAT(S$10, " - ", $Y162), 'Time Entries'!$J$12:$J$1011))</f>
        <v/>
      </c>
      <c r="T162" s="24" t="str">
        <f>IF(OR($B162="", $C162=""), "", SUMIF('Time Entries'!$S$12:$S$1011, _xlfn.CONCAT(T$10, " - ", $Y162), 'Time Entries'!$D$12:$D$1011)+SUMIF('Time Entries'!$T$12:$T$1011, _xlfn.CONCAT(T$10, " - ", $Y162), 'Time Entries'!$F$12:$F$1011)+SUMIF('Time Entries'!$U$12:$U$1011, _xlfn.CONCAT(T$10, " - ", $Y162), 'Time Entries'!$H$12:$H$1011)+SUMIF('Time Entries'!$V$12:$V$1011, _xlfn.CONCAT(T$10, " - ", $Y162), 'Time Entries'!$J$12:$J$1011))</f>
        <v/>
      </c>
      <c r="U162" s="48"/>
      <c r="W162" s="17" t="str">
        <f t="shared" si="18"/>
        <v/>
      </c>
      <c r="Y162" s="17" t="str">
        <f t="shared" si="19"/>
        <v/>
      </c>
      <c r="AD162" s="17" t="str">
        <f t="shared" si="20"/>
        <v/>
      </c>
      <c r="AF162" s="17" t="str">
        <f t="shared" si="21"/>
        <v/>
      </c>
      <c r="AH162" s="17" t="str">
        <f>IF($B162="", "", IF(COUNTIF($B$12:$B162, $B162)&gt;1, "", $B162))</f>
        <v/>
      </c>
      <c r="AI162" s="17" t="str">
        <f>IF($AH162="", "", COUNTIF($AH$12:$AH$261, "&lt;"&amp;$AH162)+1+COUNTIF($AH$12:$AH162, $AH162)-1-$AH$10)</f>
        <v/>
      </c>
      <c r="AK162" s="17" t="str">
        <f t="shared" si="22"/>
        <v/>
      </c>
      <c r="AL162" s="17" t="str">
        <f>IF($AK162="", "", COUNTIF($AK$12:$AK$261, "&lt;"&amp;$AK162)+1+COUNTIF($AK$12:$AK162, $AK162)-1-$AK$10)</f>
        <v/>
      </c>
    </row>
    <row r="163" spans="1:38" x14ac:dyDescent="0.25">
      <c r="A163" s="48"/>
      <c r="B163" s="57"/>
      <c r="C163" s="58"/>
      <c r="D163" s="59"/>
      <c r="E163" s="48"/>
      <c r="F163" s="27" t="str">
        <f t="shared" si="16"/>
        <v/>
      </c>
      <c r="G163" s="27" t="str">
        <f t="shared" si="17"/>
        <v/>
      </c>
      <c r="H163" s="48"/>
      <c r="I163" s="31" t="str">
        <f>IF(OR($B163="", $C163=""), "", SUMIF('Time Entries'!$S$12:$S$1011, _xlfn.CONCAT(I$10, " - ", $Y163), 'Time Entries'!$D$12:$D$1011)+SUMIF('Time Entries'!$T$12:$T$1011, _xlfn.CONCAT(I$10, " - ", $Y163), 'Time Entries'!$F$12:$F$1011)+SUMIF('Time Entries'!$U$12:$U$1011, _xlfn.CONCAT(I$10, " - ", $Y163), 'Time Entries'!$H$12:$H$1011)+SUMIF('Time Entries'!$V$12:$V$1011, _xlfn.CONCAT(I$10, " - ", $Y163), 'Time Entries'!$J$12:$J$1011))</f>
        <v/>
      </c>
      <c r="J163" s="22" t="str">
        <f>IF(OR($B163="", $C163=""), "", SUMIF('Time Entries'!$S$12:$S$1011, _xlfn.CONCAT(J$10, " - ", $Y163), 'Time Entries'!$D$12:$D$1011)+SUMIF('Time Entries'!$T$12:$T$1011, _xlfn.CONCAT(J$10, " - ", $Y163), 'Time Entries'!$F$12:$F$1011)+SUMIF('Time Entries'!$U$12:$U$1011, _xlfn.CONCAT(J$10, " - ", $Y163), 'Time Entries'!$H$12:$H$1011)+SUMIF('Time Entries'!$V$12:$V$1011, _xlfn.CONCAT(J$10, " - ", $Y163), 'Time Entries'!$J$12:$J$1011))</f>
        <v/>
      </c>
      <c r="K163" s="22" t="str">
        <f>IF(OR($B163="", $C163=""), "", SUMIF('Time Entries'!$S$12:$S$1011, _xlfn.CONCAT(K$10, " - ", $Y163), 'Time Entries'!$D$12:$D$1011)+SUMIF('Time Entries'!$T$12:$T$1011, _xlfn.CONCAT(K$10, " - ", $Y163), 'Time Entries'!$F$12:$F$1011)+SUMIF('Time Entries'!$U$12:$U$1011, _xlfn.CONCAT(K$10, " - ", $Y163), 'Time Entries'!$H$12:$H$1011)+SUMIF('Time Entries'!$V$12:$V$1011, _xlfn.CONCAT(K$10, " - ", $Y163), 'Time Entries'!$J$12:$J$1011))</f>
        <v/>
      </c>
      <c r="L163" s="22" t="str">
        <f>IF(OR($B163="", $C163=""), "", SUMIF('Time Entries'!$S$12:$S$1011, _xlfn.CONCAT(L$10, " - ", $Y163), 'Time Entries'!$D$12:$D$1011)+SUMIF('Time Entries'!$T$12:$T$1011, _xlfn.CONCAT(L$10, " - ", $Y163), 'Time Entries'!$F$12:$F$1011)+SUMIF('Time Entries'!$U$12:$U$1011, _xlfn.CONCAT(L$10, " - ", $Y163), 'Time Entries'!$H$12:$H$1011)+SUMIF('Time Entries'!$V$12:$V$1011, _xlfn.CONCAT(L$10, " - ", $Y163), 'Time Entries'!$J$12:$J$1011))</f>
        <v/>
      </c>
      <c r="M163" s="22" t="str">
        <f>IF(OR($B163="", $C163=""), "", SUMIF('Time Entries'!$S$12:$S$1011, _xlfn.CONCAT(M$10, " - ", $Y163), 'Time Entries'!$D$12:$D$1011)+SUMIF('Time Entries'!$T$12:$T$1011, _xlfn.CONCAT(M$10, " - ", $Y163), 'Time Entries'!$F$12:$F$1011)+SUMIF('Time Entries'!$U$12:$U$1011, _xlfn.CONCAT(M$10, " - ", $Y163), 'Time Entries'!$H$12:$H$1011)+SUMIF('Time Entries'!$V$12:$V$1011, _xlfn.CONCAT(M$10, " - ", $Y163), 'Time Entries'!$J$12:$J$1011))</f>
        <v/>
      </c>
      <c r="N163" s="22" t="str">
        <f>IF(OR($B163="", $C163=""), "", SUMIF('Time Entries'!$S$12:$S$1011, _xlfn.CONCAT(N$10, " - ", $Y163), 'Time Entries'!$D$12:$D$1011)+SUMIF('Time Entries'!$T$12:$T$1011, _xlfn.CONCAT(N$10, " - ", $Y163), 'Time Entries'!$F$12:$F$1011)+SUMIF('Time Entries'!$U$12:$U$1011, _xlfn.CONCAT(N$10, " - ", $Y163), 'Time Entries'!$H$12:$H$1011)+SUMIF('Time Entries'!$V$12:$V$1011, _xlfn.CONCAT(N$10, " - ", $Y163), 'Time Entries'!$J$12:$J$1011))</f>
        <v/>
      </c>
      <c r="O163" s="22" t="str">
        <f>IF(OR($B163="", $C163=""), "", SUMIF('Time Entries'!$S$12:$S$1011, _xlfn.CONCAT(O$10, " - ", $Y163), 'Time Entries'!$D$12:$D$1011)+SUMIF('Time Entries'!$T$12:$T$1011, _xlfn.CONCAT(O$10, " - ", $Y163), 'Time Entries'!$F$12:$F$1011)+SUMIF('Time Entries'!$U$12:$U$1011, _xlfn.CONCAT(O$10, " - ", $Y163), 'Time Entries'!$H$12:$H$1011)+SUMIF('Time Entries'!$V$12:$V$1011, _xlfn.CONCAT(O$10, " - ", $Y163), 'Time Entries'!$J$12:$J$1011))</f>
        <v/>
      </c>
      <c r="P163" s="22" t="str">
        <f>IF(OR($B163="", $C163=""), "", SUMIF('Time Entries'!$S$12:$S$1011, _xlfn.CONCAT(P$10, " - ", $Y163), 'Time Entries'!$D$12:$D$1011)+SUMIF('Time Entries'!$T$12:$T$1011, _xlfn.CONCAT(P$10, " - ", $Y163), 'Time Entries'!$F$12:$F$1011)+SUMIF('Time Entries'!$U$12:$U$1011, _xlfn.CONCAT(P$10, " - ", $Y163), 'Time Entries'!$H$12:$H$1011)+SUMIF('Time Entries'!$V$12:$V$1011, _xlfn.CONCAT(P$10, " - ", $Y163), 'Time Entries'!$J$12:$J$1011))</f>
        <v/>
      </c>
      <c r="Q163" s="22" t="str">
        <f>IF(OR($B163="", $C163=""), "", SUMIF('Time Entries'!$S$12:$S$1011, _xlfn.CONCAT(Q$10, " - ", $Y163), 'Time Entries'!$D$12:$D$1011)+SUMIF('Time Entries'!$T$12:$T$1011, _xlfn.CONCAT(Q$10, " - ", $Y163), 'Time Entries'!$F$12:$F$1011)+SUMIF('Time Entries'!$U$12:$U$1011, _xlfn.CONCAT(Q$10, " - ", $Y163), 'Time Entries'!$H$12:$H$1011)+SUMIF('Time Entries'!$V$12:$V$1011, _xlfn.CONCAT(Q$10, " - ", $Y163), 'Time Entries'!$J$12:$J$1011))</f>
        <v/>
      </c>
      <c r="R163" s="22" t="str">
        <f>IF(OR($B163="", $C163=""), "", SUMIF('Time Entries'!$S$12:$S$1011, _xlfn.CONCAT(R$10, " - ", $Y163), 'Time Entries'!$D$12:$D$1011)+SUMIF('Time Entries'!$T$12:$T$1011, _xlfn.CONCAT(R$10, " - ", $Y163), 'Time Entries'!$F$12:$F$1011)+SUMIF('Time Entries'!$U$12:$U$1011, _xlfn.CONCAT(R$10, " - ", $Y163), 'Time Entries'!$H$12:$H$1011)+SUMIF('Time Entries'!$V$12:$V$1011, _xlfn.CONCAT(R$10, " - ", $Y163), 'Time Entries'!$J$12:$J$1011))</f>
        <v/>
      </c>
      <c r="S163" s="22" t="str">
        <f>IF(OR($B163="", $C163=""), "", SUMIF('Time Entries'!$S$12:$S$1011, _xlfn.CONCAT(S$10, " - ", $Y163), 'Time Entries'!$D$12:$D$1011)+SUMIF('Time Entries'!$T$12:$T$1011, _xlfn.CONCAT(S$10, " - ", $Y163), 'Time Entries'!$F$12:$F$1011)+SUMIF('Time Entries'!$U$12:$U$1011, _xlfn.CONCAT(S$10, " - ", $Y163), 'Time Entries'!$H$12:$H$1011)+SUMIF('Time Entries'!$V$12:$V$1011, _xlfn.CONCAT(S$10, " - ", $Y163), 'Time Entries'!$J$12:$J$1011))</f>
        <v/>
      </c>
      <c r="T163" s="24" t="str">
        <f>IF(OR($B163="", $C163=""), "", SUMIF('Time Entries'!$S$12:$S$1011, _xlfn.CONCAT(T$10, " - ", $Y163), 'Time Entries'!$D$12:$D$1011)+SUMIF('Time Entries'!$T$12:$T$1011, _xlfn.CONCAT(T$10, " - ", $Y163), 'Time Entries'!$F$12:$F$1011)+SUMIF('Time Entries'!$U$12:$U$1011, _xlfn.CONCAT(T$10, " - ", $Y163), 'Time Entries'!$H$12:$H$1011)+SUMIF('Time Entries'!$V$12:$V$1011, _xlfn.CONCAT(T$10, " - ", $Y163), 'Time Entries'!$J$12:$J$1011))</f>
        <v/>
      </c>
      <c r="U163" s="48"/>
      <c r="W163" s="17" t="str">
        <f t="shared" si="18"/>
        <v/>
      </c>
      <c r="Y163" s="17" t="str">
        <f t="shared" si="19"/>
        <v/>
      </c>
      <c r="AD163" s="17" t="str">
        <f t="shared" si="20"/>
        <v/>
      </c>
      <c r="AF163" s="17" t="str">
        <f t="shared" si="21"/>
        <v/>
      </c>
      <c r="AH163" s="17" t="str">
        <f>IF($B163="", "", IF(COUNTIF($B$12:$B163, $B163)&gt;1, "", $B163))</f>
        <v/>
      </c>
      <c r="AI163" s="17" t="str">
        <f>IF($AH163="", "", COUNTIF($AH$12:$AH$261, "&lt;"&amp;$AH163)+1+COUNTIF($AH$12:$AH163, $AH163)-1-$AH$10)</f>
        <v/>
      </c>
      <c r="AK163" s="17" t="str">
        <f t="shared" si="22"/>
        <v/>
      </c>
      <c r="AL163" s="17" t="str">
        <f>IF($AK163="", "", COUNTIF($AK$12:$AK$261, "&lt;"&amp;$AK163)+1+COUNTIF($AK$12:$AK163, $AK163)-1-$AK$10)</f>
        <v/>
      </c>
    </row>
    <row r="164" spans="1:38" x14ac:dyDescent="0.25">
      <c r="A164" s="48"/>
      <c r="B164" s="57"/>
      <c r="C164" s="58"/>
      <c r="D164" s="59"/>
      <c r="E164" s="48"/>
      <c r="F164" s="27" t="str">
        <f t="shared" si="16"/>
        <v/>
      </c>
      <c r="G164" s="27" t="str">
        <f t="shared" si="17"/>
        <v/>
      </c>
      <c r="H164" s="48"/>
      <c r="I164" s="31" t="str">
        <f>IF(OR($B164="", $C164=""), "", SUMIF('Time Entries'!$S$12:$S$1011, _xlfn.CONCAT(I$10, " - ", $Y164), 'Time Entries'!$D$12:$D$1011)+SUMIF('Time Entries'!$T$12:$T$1011, _xlfn.CONCAT(I$10, " - ", $Y164), 'Time Entries'!$F$12:$F$1011)+SUMIF('Time Entries'!$U$12:$U$1011, _xlfn.CONCAT(I$10, " - ", $Y164), 'Time Entries'!$H$12:$H$1011)+SUMIF('Time Entries'!$V$12:$V$1011, _xlfn.CONCAT(I$10, " - ", $Y164), 'Time Entries'!$J$12:$J$1011))</f>
        <v/>
      </c>
      <c r="J164" s="22" t="str">
        <f>IF(OR($B164="", $C164=""), "", SUMIF('Time Entries'!$S$12:$S$1011, _xlfn.CONCAT(J$10, " - ", $Y164), 'Time Entries'!$D$12:$D$1011)+SUMIF('Time Entries'!$T$12:$T$1011, _xlfn.CONCAT(J$10, " - ", $Y164), 'Time Entries'!$F$12:$F$1011)+SUMIF('Time Entries'!$U$12:$U$1011, _xlfn.CONCAT(J$10, " - ", $Y164), 'Time Entries'!$H$12:$H$1011)+SUMIF('Time Entries'!$V$12:$V$1011, _xlfn.CONCAT(J$10, " - ", $Y164), 'Time Entries'!$J$12:$J$1011))</f>
        <v/>
      </c>
      <c r="K164" s="22" t="str">
        <f>IF(OR($B164="", $C164=""), "", SUMIF('Time Entries'!$S$12:$S$1011, _xlfn.CONCAT(K$10, " - ", $Y164), 'Time Entries'!$D$12:$D$1011)+SUMIF('Time Entries'!$T$12:$T$1011, _xlfn.CONCAT(K$10, " - ", $Y164), 'Time Entries'!$F$12:$F$1011)+SUMIF('Time Entries'!$U$12:$U$1011, _xlfn.CONCAT(K$10, " - ", $Y164), 'Time Entries'!$H$12:$H$1011)+SUMIF('Time Entries'!$V$12:$V$1011, _xlfn.CONCAT(K$10, " - ", $Y164), 'Time Entries'!$J$12:$J$1011))</f>
        <v/>
      </c>
      <c r="L164" s="22" t="str">
        <f>IF(OR($B164="", $C164=""), "", SUMIF('Time Entries'!$S$12:$S$1011, _xlfn.CONCAT(L$10, " - ", $Y164), 'Time Entries'!$D$12:$D$1011)+SUMIF('Time Entries'!$T$12:$T$1011, _xlfn.CONCAT(L$10, " - ", $Y164), 'Time Entries'!$F$12:$F$1011)+SUMIF('Time Entries'!$U$12:$U$1011, _xlfn.CONCAT(L$10, " - ", $Y164), 'Time Entries'!$H$12:$H$1011)+SUMIF('Time Entries'!$V$12:$V$1011, _xlfn.CONCAT(L$10, " - ", $Y164), 'Time Entries'!$J$12:$J$1011))</f>
        <v/>
      </c>
      <c r="M164" s="22" t="str">
        <f>IF(OR($B164="", $C164=""), "", SUMIF('Time Entries'!$S$12:$S$1011, _xlfn.CONCAT(M$10, " - ", $Y164), 'Time Entries'!$D$12:$D$1011)+SUMIF('Time Entries'!$T$12:$T$1011, _xlfn.CONCAT(M$10, " - ", $Y164), 'Time Entries'!$F$12:$F$1011)+SUMIF('Time Entries'!$U$12:$U$1011, _xlfn.CONCAT(M$10, " - ", $Y164), 'Time Entries'!$H$12:$H$1011)+SUMIF('Time Entries'!$V$12:$V$1011, _xlfn.CONCAT(M$10, " - ", $Y164), 'Time Entries'!$J$12:$J$1011))</f>
        <v/>
      </c>
      <c r="N164" s="22" t="str">
        <f>IF(OR($B164="", $C164=""), "", SUMIF('Time Entries'!$S$12:$S$1011, _xlfn.CONCAT(N$10, " - ", $Y164), 'Time Entries'!$D$12:$D$1011)+SUMIF('Time Entries'!$T$12:$T$1011, _xlfn.CONCAT(N$10, " - ", $Y164), 'Time Entries'!$F$12:$F$1011)+SUMIF('Time Entries'!$U$12:$U$1011, _xlfn.CONCAT(N$10, " - ", $Y164), 'Time Entries'!$H$12:$H$1011)+SUMIF('Time Entries'!$V$12:$V$1011, _xlfn.CONCAT(N$10, " - ", $Y164), 'Time Entries'!$J$12:$J$1011))</f>
        <v/>
      </c>
      <c r="O164" s="22" t="str">
        <f>IF(OR($B164="", $C164=""), "", SUMIF('Time Entries'!$S$12:$S$1011, _xlfn.CONCAT(O$10, " - ", $Y164), 'Time Entries'!$D$12:$D$1011)+SUMIF('Time Entries'!$T$12:$T$1011, _xlfn.CONCAT(O$10, " - ", $Y164), 'Time Entries'!$F$12:$F$1011)+SUMIF('Time Entries'!$U$12:$U$1011, _xlfn.CONCAT(O$10, " - ", $Y164), 'Time Entries'!$H$12:$H$1011)+SUMIF('Time Entries'!$V$12:$V$1011, _xlfn.CONCAT(O$10, " - ", $Y164), 'Time Entries'!$J$12:$J$1011))</f>
        <v/>
      </c>
      <c r="P164" s="22" t="str">
        <f>IF(OR($B164="", $C164=""), "", SUMIF('Time Entries'!$S$12:$S$1011, _xlfn.CONCAT(P$10, " - ", $Y164), 'Time Entries'!$D$12:$D$1011)+SUMIF('Time Entries'!$T$12:$T$1011, _xlfn.CONCAT(P$10, " - ", $Y164), 'Time Entries'!$F$12:$F$1011)+SUMIF('Time Entries'!$U$12:$U$1011, _xlfn.CONCAT(P$10, " - ", $Y164), 'Time Entries'!$H$12:$H$1011)+SUMIF('Time Entries'!$V$12:$V$1011, _xlfn.CONCAT(P$10, " - ", $Y164), 'Time Entries'!$J$12:$J$1011))</f>
        <v/>
      </c>
      <c r="Q164" s="22" t="str">
        <f>IF(OR($B164="", $C164=""), "", SUMIF('Time Entries'!$S$12:$S$1011, _xlfn.CONCAT(Q$10, " - ", $Y164), 'Time Entries'!$D$12:$D$1011)+SUMIF('Time Entries'!$T$12:$T$1011, _xlfn.CONCAT(Q$10, " - ", $Y164), 'Time Entries'!$F$12:$F$1011)+SUMIF('Time Entries'!$U$12:$U$1011, _xlfn.CONCAT(Q$10, " - ", $Y164), 'Time Entries'!$H$12:$H$1011)+SUMIF('Time Entries'!$V$12:$V$1011, _xlfn.CONCAT(Q$10, " - ", $Y164), 'Time Entries'!$J$12:$J$1011))</f>
        <v/>
      </c>
      <c r="R164" s="22" t="str">
        <f>IF(OR($B164="", $C164=""), "", SUMIF('Time Entries'!$S$12:$S$1011, _xlfn.CONCAT(R$10, " - ", $Y164), 'Time Entries'!$D$12:$D$1011)+SUMIF('Time Entries'!$T$12:$T$1011, _xlfn.CONCAT(R$10, " - ", $Y164), 'Time Entries'!$F$12:$F$1011)+SUMIF('Time Entries'!$U$12:$U$1011, _xlfn.CONCAT(R$10, " - ", $Y164), 'Time Entries'!$H$12:$H$1011)+SUMIF('Time Entries'!$V$12:$V$1011, _xlfn.CONCAT(R$10, " - ", $Y164), 'Time Entries'!$J$12:$J$1011))</f>
        <v/>
      </c>
      <c r="S164" s="22" t="str">
        <f>IF(OR($B164="", $C164=""), "", SUMIF('Time Entries'!$S$12:$S$1011, _xlfn.CONCAT(S$10, " - ", $Y164), 'Time Entries'!$D$12:$D$1011)+SUMIF('Time Entries'!$T$12:$T$1011, _xlfn.CONCAT(S$10, " - ", $Y164), 'Time Entries'!$F$12:$F$1011)+SUMIF('Time Entries'!$U$12:$U$1011, _xlfn.CONCAT(S$10, " - ", $Y164), 'Time Entries'!$H$12:$H$1011)+SUMIF('Time Entries'!$V$12:$V$1011, _xlfn.CONCAT(S$10, " - ", $Y164), 'Time Entries'!$J$12:$J$1011))</f>
        <v/>
      </c>
      <c r="T164" s="24" t="str">
        <f>IF(OR($B164="", $C164=""), "", SUMIF('Time Entries'!$S$12:$S$1011, _xlfn.CONCAT(T$10, " - ", $Y164), 'Time Entries'!$D$12:$D$1011)+SUMIF('Time Entries'!$T$12:$T$1011, _xlfn.CONCAT(T$10, " - ", $Y164), 'Time Entries'!$F$12:$F$1011)+SUMIF('Time Entries'!$U$12:$U$1011, _xlfn.CONCAT(T$10, " - ", $Y164), 'Time Entries'!$H$12:$H$1011)+SUMIF('Time Entries'!$V$12:$V$1011, _xlfn.CONCAT(T$10, " - ", $Y164), 'Time Entries'!$J$12:$J$1011))</f>
        <v/>
      </c>
      <c r="U164" s="48"/>
      <c r="W164" s="17" t="str">
        <f t="shared" si="18"/>
        <v/>
      </c>
      <c r="Y164" s="17" t="str">
        <f t="shared" si="19"/>
        <v/>
      </c>
      <c r="AD164" s="17" t="str">
        <f t="shared" si="20"/>
        <v/>
      </c>
      <c r="AF164" s="17" t="str">
        <f t="shared" si="21"/>
        <v/>
      </c>
      <c r="AH164" s="17" t="str">
        <f>IF($B164="", "", IF(COUNTIF($B$12:$B164, $B164)&gt;1, "", $B164))</f>
        <v/>
      </c>
      <c r="AI164" s="17" t="str">
        <f>IF($AH164="", "", COUNTIF($AH$12:$AH$261, "&lt;"&amp;$AH164)+1+COUNTIF($AH$12:$AH164, $AH164)-1-$AH$10)</f>
        <v/>
      </c>
      <c r="AK164" s="17" t="str">
        <f t="shared" si="22"/>
        <v/>
      </c>
      <c r="AL164" s="17" t="str">
        <f>IF($AK164="", "", COUNTIF($AK$12:$AK$261, "&lt;"&amp;$AK164)+1+COUNTIF($AK$12:$AK164, $AK164)-1-$AK$10)</f>
        <v/>
      </c>
    </row>
    <row r="165" spans="1:38" x14ac:dyDescent="0.25">
      <c r="A165" s="48"/>
      <c r="B165" s="57"/>
      <c r="C165" s="58"/>
      <c r="D165" s="59"/>
      <c r="E165" s="48"/>
      <c r="F165" s="27" t="str">
        <f t="shared" si="16"/>
        <v/>
      </c>
      <c r="G165" s="27" t="str">
        <f t="shared" si="17"/>
        <v/>
      </c>
      <c r="H165" s="48"/>
      <c r="I165" s="31" t="str">
        <f>IF(OR($B165="", $C165=""), "", SUMIF('Time Entries'!$S$12:$S$1011, _xlfn.CONCAT(I$10, " - ", $Y165), 'Time Entries'!$D$12:$D$1011)+SUMIF('Time Entries'!$T$12:$T$1011, _xlfn.CONCAT(I$10, " - ", $Y165), 'Time Entries'!$F$12:$F$1011)+SUMIF('Time Entries'!$U$12:$U$1011, _xlfn.CONCAT(I$10, " - ", $Y165), 'Time Entries'!$H$12:$H$1011)+SUMIF('Time Entries'!$V$12:$V$1011, _xlfn.CONCAT(I$10, " - ", $Y165), 'Time Entries'!$J$12:$J$1011))</f>
        <v/>
      </c>
      <c r="J165" s="22" t="str">
        <f>IF(OR($B165="", $C165=""), "", SUMIF('Time Entries'!$S$12:$S$1011, _xlfn.CONCAT(J$10, " - ", $Y165), 'Time Entries'!$D$12:$D$1011)+SUMIF('Time Entries'!$T$12:$T$1011, _xlfn.CONCAT(J$10, " - ", $Y165), 'Time Entries'!$F$12:$F$1011)+SUMIF('Time Entries'!$U$12:$U$1011, _xlfn.CONCAT(J$10, " - ", $Y165), 'Time Entries'!$H$12:$H$1011)+SUMIF('Time Entries'!$V$12:$V$1011, _xlfn.CONCAT(J$10, " - ", $Y165), 'Time Entries'!$J$12:$J$1011))</f>
        <v/>
      </c>
      <c r="K165" s="22" t="str">
        <f>IF(OR($B165="", $C165=""), "", SUMIF('Time Entries'!$S$12:$S$1011, _xlfn.CONCAT(K$10, " - ", $Y165), 'Time Entries'!$D$12:$D$1011)+SUMIF('Time Entries'!$T$12:$T$1011, _xlfn.CONCAT(K$10, " - ", $Y165), 'Time Entries'!$F$12:$F$1011)+SUMIF('Time Entries'!$U$12:$U$1011, _xlfn.CONCAT(K$10, " - ", $Y165), 'Time Entries'!$H$12:$H$1011)+SUMIF('Time Entries'!$V$12:$V$1011, _xlfn.CONCAT(K$10, " - ", $Y165), 'Time Entries'!$J$12:$J$1011))</f>
        <v/>
      </c>
      <c r="L165" s="22" t="str">
        <f>IF(OR($B165="", $C165=""), "", SUMIF('Time Entries'!$S$12:$S$1011, _xlfn.CONCAT(L$10, " - ", $Y165), 'Time Entries'!$D$12:$D$1011)+SUMIF('Time Entries'!$T$12:$T$1011, _xlfn.CONCAT(L$10, " - ", $Y165), 'Time Entries'!$F$12:$F$1011)+SUMIF('Time Entries'!$U$12:$U$1011, _xlfn.CONCAT(L$10, " - ", $Y165), 'Time Entries'!$H$12:$H$1011)+SUMIF('Time Entries'!$V$12:$V$1011, _xlfn.CONCAT(L$10, " - ", $Y165), 'Time Entries'!$J$12:$J$1011))</f>
        <v/>
      </c>
      <c r="M165" s="22" t="str">
        <f>IF(OR($B165="", $C165=""), "", SUMIF('Time Entries'!$S$12:$S$1011, _xlfn.CONCAT(M$10, " - ", $Y165), 'Time Entries'!$D$12:$D$1011)+SUMIF('Time Entries'!$T$12:$T$1011, _xlfn.CONCAT(M$10, " - ", $Y165), 'Time Entries'!$F$12:$F$1011)+SUMIF('Time Entries'!$U$12:$U$1011, _xlfn.CONCAT(M$10, " - ", $Y165), 'Time Entries'!$H$12:$H$1011)+SUMIF('Time Entries'!$V$12:$V$1011, _xlfn.CONCAT(M$10, " - ", $Y165), 'Time Entries'!$J$12:$J$1011))</f>
        <v/>
      </c>
      <c r="N165" s="22" t="str">
        <f>IF(OR($B165="", $C165=""), "", SUMIF('Time Entries'!$S$12:$S$1011, _xlfn.CONCAT(N$10, " - ", $Y165), 'Time Entries'!$D$12:$D$1011)+SUMIF('Time Entries'!$T$12:$T$1011, _xlfn.CONCAT(N$10, " - ", $Y165), 'Time Entries'!$F$12:$F$1011)+SUMIF('Time Entries'!$U$12:$U$1011, _xlfn.CONCAT(N$10, " - ", $Y165), 'Time Entries'!$H$12:$H$1011)+SUMIF('Time Entries'!$V$12:$V$1011, _xlfn.CONCAT(N$10, " - ", $Y165), 'Time Entries'!$J$12:$J$1011))</f>
        <v/>
      </c>
      <c r="O165" s="22" t="str">
        <f>IF(OR($B165="", $C165=""), "", SUMIF('Time Entries'!$S$12:$S$1011, _xlfn.CONCAT(O$10, " - ", $Y165), 'Time Entries'!$D$12:$D$1011)+SUMIF('Time Entries'!$T$12:$T$1011, _xlfn.CONCAT(O$10, " - ", $Y165), 'Time Entries'!$F$12:$F$1011)+SUMIF('Time Entries'!$U$12:$U$1011, _xlfn.CONCAT(O$10, " - ", $Y165), 'Time Entries'!$H$12:$H$1011)+SUMIF('Time Entries'!$V$12:$V$1011, _xlfn.CONCAT(O$10, " - ", $Y165), 'Time Entries'!$J$12:$J$1011))</f>
        <v/>
      </c>
      <c r="P165" s="22" t="str">
        <f>IF(OR($B165="", $C165=""), "", SUMIF('Time Entries'!$S$12:$S$1011, _xlfn.CONCAT(P$10, " - ", $Y165), 'Time Entries'!$D$12:$D$1011)+SUMIF('Time Entries'!$T$12:$T$1011, _xlfn.CONCAT(P$10, " - ", $Y165), 'Time Entries'!$F$12:$F$1011)+SUMIF('Time Entries'!$U$12:$U$1011, _xlfn.CONCAT(P$10, " - ", $Y165), 'Time Entries'!$H$12:$H$1011)+SUMIF('Time Entries'!$V$12:$V$1011, _xlfn.CONCAT(P$10, " - ", $Y165), 'Time Entries'!$J$12:$J$1011))</f>
        <v/>
      </c>
      <c r="Q165" s="22" t="str">
        <f>IF(OR($B165="", $C165=""), "", SUMIF('Time Entries'!$S$12:$S$1011, _xlfn.CONCAT(Q$10, " - ", $Y165), 'Time Entries'!$D$12:$D$1011)+SUMIF('Time Entries'!$T$12:$T$1011, _xlfn.CONCAT(Q$10, " - ", $Y165), 'Time Entries'!$F$12:$F$1011)+SUMIF('Time Entries'!$U$12:$U$1011, _xlfn.CONCAT(Q$10, " - ", $Y165), 'Time Entries'!$H$12:$H$1011)+SUMIF('Time Entries'!$V$12:$V$1011, _xlfn.CONCAT(Q$10, " - ", $Y165), 'Time Entries'!$J$12:$J$1011))</f>
        <v/>
      </c>
      <c r="R165" s="22" t="str">
        <f>IF(OR($B165="", $C165=""), "", SUMIF('Time Entries'!$S$12:$S$1011, _xlfn.CONCAT(R$10, " - ", $Y165), 'Time Entries'!$D$12:$D$1011)+SUMIF('Time Entries'!$T$12:$T$1011, _xlfn.CONCAT(R$10, " - ", $Y165), 'Time Entries'!$F$12:$F$1011)+SUMIF('Time Entries'!$U$12:$U$1011, _xlfn.CONCAT(R$10, " - ", $Y165), 'Time Entries'!$H$12:$H$1011)+SUMIF('Time Entries'!$V$12:$V$1011, _xlfn.CONCAT(R$10, " - ", $Y165), 'Time Entries'!$J$12:$J$1011))</f>
        <v/>
      </c>
      <c r="S165" s="22" t="str">
        <f>IF(OR($B165="", $C165=""), "", SUMIF('Time Entries'!$S$12:$S$1011, _xlfn.CONCAT(S$10, " - ", $Y165), 'Time Entries'!$D$12:$D$1011)+SUMIF('Time Entries'!$T$12:$T$1011, _xlfn.CONCAT(S$10, " - ", $Y165), 'Time Entries'!$F$12:$F$1011)+SUMIF('Time Entries'!$U$12:$U$1011, _xlfn.CONCAT(S$10, " - ", $Y165), 'Time Entries'!$H$12:$H$1011)+SUMIF('Time Entries'!$V$12:$V$1011, _xlfn.CONCAT(S$10, " - ", $Y165), 'Time Entries'!$J$12:$J$1011))</f>
        <v/>
      </c>
      <c r="T165" s="24" t="str">
        <f>IF(OR($B165="", $C165=""), "", SUMIF('Time Entries'!$S$12:$S$1011, _xlfn.CONCAT(T$10, " - ", $Y165), 'Time Entries'!$D$12:$D$1011)+SUMIF('Time Entries'!$T$12:$T$1011, _xlfn.CONCAT(T$10, " - ", $Y165), 'Time Entries'!$F$12:$F$1011)+SUMIF('Time Entries'!$U$12:$U$1011, _xlfn.CONCAT(T$10, " - ", $Y165), 'Time Entries'!$H$12:$H$1011)+SUMIF('Time Entries'!$V$12:$V$1011, _xlfn.CONCAT(T$10, " - ", $Y165), 'Time Entries'!$J$12:$J$1011))</f>
        <v/>
      </c>
      <c r="U165" s="48"/>
      <c r="W165" s="17" t="str">
        <f t="shared" si="18"/>
        <v/>
      </c>
      <c r="Y165" s="17" t="str">
        <f t="shared" si="19"/>
        <v/>
      </c>
      <c r="AD165" s="17" t="str">
        <f t="shared" si="20"/>
        <v/>
      </c>
      <c r="AF165" s="17" t="str">
        <f t="shared" si="21"/>
        <v/>
      </c>
      <c r="AH165" s="17" t="str">
        <f>IF($B165="", "", IF(COUNTIF($B$12:$B165, $B165)&gt;1, "", $B165))</f>
        <v/>
      </c>
      <c r="AI165" s="17" t="str">
        <f>IF($AH165="", "", COUNTIF($AH$12:$AH$261, "&lt;"&amp;$AH165)+1+COUNTIF($AH$12:$AH165, $AH165)-1-$AH$10)</f>
        <v/>
      </c>
      <c r="AK165" s="17" t="str">
        <f t="shared" si="22"/>
        <v/>
      </c>
      <c r="AL165" s="17" t="str">
        <f>IF($AK165="", "", COUNTIF($AK$12:$AK$261, "&lt;"&amp;$AK165)+1+COUNTIF($AK$12:$AK165, $AK165)-1-$AK$10)</f>
        <v/>
      </c>
    </row>
    <row r="166" spans="1:38" x14ac:dyDescent="0.25">
      <c r="A166" s="48"/>
      <c r="B166" s="57"/>
      <c r="C166" s="58"/>
      <c r="D166" s="59"/>
      <c r="E166" s="48"/>
      <c r="F166" s="27" t="str">
        <f t="shared" si="16"/>
        <v/>
      </c>
      <c r="G166" s="27" t="str">
        <f t="shared" si="17"/>
        <v/>
      </c>
      <c r="H166" s="48"/>
      <c r="I166" s="31" t="str">
        <f>IF(OR($B166="", $C166=""), "", SUMIF('Time Entries'!$S$12:$S$1011, _xlfn.CONCAT(I$10, " - ", $Y166), 'Time Entries'!$D$12:$D$1011)+SUMIF('Time Entries'!$T$12:$T$1011, _xlfn.CONCAT(I$10, " - ", $Y166), 'Time Entries'!$F$12:$F$1011)+SUMIF('Time Entries'!$U$12:$U$1011, _xlfn.CONCAT(I$10, " - ", $Y166), 'Time Entries'!$H$12:$H$1011)+SUMIF('Time Entries'!$V$12:$V$1011, _xlfn.CONCAT(I$10, " - ", $Y166), 'Time Entries'!$J$12:$J$1011))</f>
        <v/>
      </c>
      <c r="J166" s="22" t="str">
        <f>IF(OR($B166="", $C166=""), "", SUMIF('Time Entries'!$S$12:$S$1011, _xlfn.CONCAT(J$10, " - ", $Y166), 'Time Entries'!$D$12:$D$1011)+SUMIF('Time Entries'!$T$12:$T$1011, _xlfn.CONCAT(J$10, " - ", $Y166), 'Time Entries'!$F$12:$F$1011)+SUMIF('Time Entries'!$U$12:$U$1011, _xlfn.CONCAT(J$10, " - ", $Y166), 'Time Entries'!$H$12:$H$1011)+SUMIF('Time Entries'!$V$12:$V$1011, _xlfn.CONCAT(J$10, " - ", $Y166), 'Time Entries'!$J$12:$J$1011))</f>
        <v/>
      </c>
      <c r="K166" s="22" t="str">
        <f>IF(OR($B166="", $C166=""), "", SUMIF('Time Entries'!$S$12:$S$1011, _xlfn.CONCAT(K$10, " - ", $Y166), 'Time Entries'!$D$12:$D$1011)+SUMIF('Time Entries'!$T$12:$T$1011, _xlfn.CONCAT(K$10, " - ", $Y166), 'Time Entries'!$F$12:$F$1011)+SUMIF('Time Entries'!$U$12:$U$1011, _xlfn.CONCAT(K$10, " - ", $Y166), 'Time Entries'!$H$12:$H$1011)+SUMIF('Time Entries'!$V$12:$V$1011, _xlfn.CONCAT(K$10, " - ", $Y166), 'Time Entries'!$J$12:$J$1011))</f>
        <v/>
      </c>
      <c r="L166" s="22" t="str">
        <f>IF(OR($B166="", $C166=""), "", SUMIF('Time Entries'!$S$12:$S$1011, _xlfn.CONCAT(L$10, " - ", $Y166), 'Time Entries'!$D$12:$D$1011)+SUMIF('Time Entries'!$T$12:$T$1011, _xlfn.CONCAT(L$10, " - ", $Y166), 'Time Entries'!$F$12:$F$1011)+SUMIF('Time Entries'!$U$12:$U$1011, _xlfn.CONCAT(L$10, " - ", $Y166), 'Time Entries'!$H$12:$H$1011)+SUMIF('Time Entries'!$V$12:$V$1011, _xlfn.CONCAT(L$10, " - ", $Y166), 'Time Entries'!$J$12:$J$1011))</f>
        <v/>
      </c>
      <c r="M166" s="22" t="str">
        <f>IF(OR($B166="", $C166=""), "", SUMIF('Time Entries'!$S$12:$S$1011, _xlfn.CONCAT(M$10, " - ", $Y166), 'Time Entries'!$D$12:$D$1011)+SUMIF('Time Entries'!$T$12:$T$1011, _xlfn.CONCAT(M$10, " - ", $Y166), 'Time Entries'!$F$12:$F$1011)+SUMIF('Time Entries'!$U$12:$U$1011, _xlfn.CONCAT(M$10, " - ", $Y166), 'Time Entries'!$H$12:$H$1011)+SUMIF('Time Entries'!$V$12:$V$1011, _xlfn.CONCAT(M$10, " - ", $Y166), 'Time Entries'!$J$12:$J$1011))</f>
        <v/>
      </c>
      <c r="N166" s="22" t="str">
        <f>IF(OR($B166="", $C166=""), "", SUMIF('Time Entries'!$S$12:$S$1011, _xlfn.CONCAT(N$10, " - ", $Y166), 'Time Entries'!$D$12:$D$1011)+SUMIF('Time Entries'!$T$12:$T$1011, _xlfn.CONCAT(N$10, " - ", $Y166), 'Time Entries'!$F$12:$F$1011)+SUMIF('Time Entries'!$U$12:$U$1011, _xlfn.CONCAT(N$10, " - ", $Y166), 'Time Entries'!$H$12:$H$1011)+SUMIF('Time Entries'!$V$12:$V$1011, _xlfn.CONCAT(N$10, " - ", $Y166), 'Time Entries'!$J$12:$J$1011))</f>
        <v/>
      </c>
      <c r="O166" s="22" t="str">
        <f>IF(OR($B166="", $C166=""), "", SUMIF('Time Entries'!$S$12:$S$1011, _xlfn.CONCAT(O$10, " - ", $Y166), 'Time Entries'!$D$12:$D$1011)+SUMIF('Time Entries'!$T$12:$T$1011, _xlfn.CONCAT(O$10, " - ", $Y166), 'Time Entries'!$F$12:$F$1011)+SUMIF('Time Entries'!$U$12:$U$1011, _xlfn.CONCAT(O$10, " - ", $Y166), 'Time Entries'!$H$12:$H$1011)+SUMIF('Time Entries'!$V$12:$V$1011, _xlfn.CONCAT(O$10, " - ", $Y166), 'Time Entries'!$J$12:$J$1011))</f>
        <v/>
      </c>
      <c r="P166" s="22" t="str">
        <f>IF(OR($B166="", $C166=""), "", SUMIF('Time Entries'!$S$12:$S$1011, _xlfn.CONCAT(P$10, " - ", $Y166), 'Time Entries'!$D$12:$D$1011)+SUMIF('Time Entries'!$T$12:$T$1011, _xlfn.CONCAT(P$10, " - ", $Y166), 'Time Entries'!$F$12:$F$1011)+SUMIF('Time Entries'!$U$12:$U$1011, _xlfn.CONCAT(P$10, " - ", $Y166), 'Time Entries'!$H$12:$H$1011)+SUMIF('Time Entries'!$V$12:$V$1011, _xlfn.CONCAT(P$10, " - ", $Y166), 'Time Entries'!$J$12:$J$1011))</f>
        <v/>
      </c>
      <c r="Q166" s="22" t="str">
        <f>IF(OR($B166="", $C166=""), "", SUMIF('Time Entries'!$S$12:$S$1011, _xlfn.CONCAT(Q$10, " - ", $Y166), 'Time Entries'!$D$12:$D$1011)+SUMIF('Time Entries'!$T$12:$T$1011, _xlfn.CONCAT(Q$10, " - ", $Y166), 'Time Entries'!$F$12:$F$1011)+SUMIF('Time Entries'!$U$12:$U$1011, _xlfn.CONCAT(Q$10, " - ", $Y166), 'Time Entries'!$H$12:$H$1011)+SUMIF('Time Entries'!$V$12:$V$1011, _xlfn.CONCAT(Q$10, " - ", $Y166), 'Time Entries'!$J$12:$J$1011))</f>
        <v/>
      </c>
      <c r="R166" s="22" t="str">
        <f>IF(OR($B166="", $C166=""), "", SUMIF('Time Entries'!$S$12:$S$1011, _xlfn.CONCAT(R$10, " - ", $Y166), 'Time Entries'!$D$12:$D$1011)+SUMIF('Time Entries'!$T$12:$T$1011, _xlfn.CONCAT(R$10, " - ", $Y166), 'Time Entries'!$F$12:$F$1011)+SUMIF('Time Entries'!$U$12:$U$1011, _xlfn.CONCAT(R$10, " - ", $Y166), 'Time Entries'!$H$12:$H$1011)+SUMIF('Time Entries'!$V$12:$V$1011, _xlfn.CONCAT(R$10, " - ", $Y166), 'Time Entries'!$J$12:$J$1011))</f>
        <v/>
      </c>
      <c r="S166" s="22" t="str">
        <f>IF(OR($B166="", $C166=""), "", SUMIF('Time Entries'!$S$12:$S$1011, _xlfn.CONCAT(S$10, " - ", $Y166), 'Time Entries'!$D$12:$D$1011)+SUMIF('Time Entries'!$T$12:$T$1011, _xlfn.CONCAT(S$10, " - ", $Y166), 'Time Entries'!$F$12:$F$1011)+SUMIF('Time Entries'!$U$12:$U$1011, _xlfn.CONCAT(S$10, " - ", $Y166), 'Time Entries'!$H$12:$H$1011)+SUMIF('Time Entries'!$V$12:$V$1011, _xlfn.CONCAT(S$10, " - ", $Y166), 'Time Entries'!$J$12:$J$1011))</f>
        <v/>
      </c>
      <c r="T166" s="24" t="str">
        <f>IF(OR($B166="", $C166=""), "", SUMIF('Time Entries'!$S$12:$S$1011, _xlfn.CONCAT(T$10, " - ", $Y166), 'Time Entries'!$D$12:$D$1011)+SUMIF('Time Entries'!$T$12:$T$1011, _xlfn.CONCAT(T$10, " - ", $Y166), 'Time Entries'!$F$12:$F$1011)+SUMIF('Time Entries'!$U$12:$U$1011, _xlfn.CONCAT(T$10, " - ", $Y166), 'Time Entries'!$H$12:$H$1011)+SUMIF('Time Entries'!$V$12:$V$1011, _xlfn.CONCAT(T$10, " - ", $Y166), 'Time Entries'!$J$12:$J$1011))</f>
        <v/>
      </c>
      <c r="U166" s="48"/>
      <c r="W166" s="17" t="str">
        <f t="shared" si="18"/>
        <v/>
      </c>
      <c r="Y166" s="17" t="str">
        <f t="shared" si="19"/>
        <v/>
      </c>
      <c r="AD166" s="17" t="str">
        <f t="shared" si="20"/>
        <v/>
      </c>
      <c r="AF166" s="17" t="str">
        <f t="shared" si="21"/>
        <v/>
      </c>
      <c r="AH166" s="17" t="str">
        <f>IF($B166="", "", IF(COUNTIF($B$12:$B166, $B166)&gt;1, "", $B166))</f>
        <v/>
      </c>
      <c r="AI166" s="17" t="str">
        <f>IF($AH166="", "", COUNTIF($AH$12:$AH$261, "&lt;"&amp;$AH166)+1+COUNTIF($AH$12:$AH166, $AH166)-1-$AH$10)</f>
        <v/>
      </c>
      <c r="AK166" s="17" t="str">
        <f t="shared" si="22"/>
        <v/>
      </c>
      <c r="AL166" s="17" t="str">
        <f>IF($AK166="", "", COUNTIF($AK$12:$AK$261, "&lt;"&amp;$AK166)+1+COUNTIF($AK$12:$AK166, $AK166)-1-$AK$10)</f>
        <v/>
      </c>
    </row>
    <row r="167" spans="1:38" x14ac:dyDescent="0.25">
      <c r="A167" s="48"/>
      <c r="B167" s="57"/>
      <c r="C167" s="58"/>
      <c r="D167" s="59"/>
      <c r="E167" s="48"/>
      <c r="F167" s="27" t="str">
        <f t="shared" si="16"/>
        <v/>
      </c>
      <c r="G167" s="27" t="str">
        <f t="shared" si="17"/>
        <v/>
      </c>
      <c r="H167" s="48"/>
      <c r="I167" s="31" t="str">
        <f>IF(OR($B167="", $C167=""), "", SUMIF('Time Entries'!$S$12:$S$1011, _xlfn.CONCAT(I$10, " - ", $Y167), 'Time Entries'!$D$12:$D$1011)+SUMIF('Time Entries'!$T$12:$T$1011, _xlfn.CONCAT(I$10, " - ", $Y167), 'Time Entries'!$F$12:$F$1011)+SUMIF('Time Entries'!$U$12:$U$1011, _xlfn.CONCAT(I$10, " - ", $Y167), 'Time Entries'!$H$12:$H$1011)+SUMIF('Time Entries'!$V$12:$V$1011, _xlfn.CONCAT(I$10, " - ", $Y167), 'Time Entries'!$J$12:$J$1011))</f>
        <v/>
      </c>
      <c r="J167" s="22" t="str">
        <f>IF(OR($B167="", $C167=""), "", SUMIF('Time Entries'!$S$12:$S$1011, _xlfn.CONCAT(J$10, " - ", $Y167), 'Time Entries'!$D$12:$D$1011)+SUMIF('Time Entries'!$T$12:$T$1011, _xlfn.CONCAT(J$10, " - ", $Y167), 'Time Entries'!$F$12:$F$1011)+SUMIF('Time Entries'!$U$12:$U$1011, _xlfn.CONCAT(J$10, " - ", $Y167), 'Time Entries'!$H$12:$H$1011)+SUMIF('Time Entries'!$V$12:$V$1011, _xlfn.CONCAT(J$10, " - ", $Y167), 'Time Entries'!$J$12:$J$1011))</f>
        <v/>
      </c>
      <c r="K167" s="22" t="str">
        <f>IF(OR($B167="", $C167=""), "", SUMIF('Time Entries'!$S$12:$S$1011, _xlfn.CONCAT(K$10, " - ", $Y167), 'Time Entries'!$D$12:$D$1011)+SUMIF('Time Entries'!$T$12:$T$1011, _xlfn.CONCAT(K$10, " - ", $Y167), 'Time Entries'!$F$12:$F$1011)+SUMIF('Time Entries'!$U$12:$U$1011, _xlfn.CONCAT(K$10, " - ", $Y167), 'Time Entries'!$H$12:$H$1011)+SUMIF('Time Entries'!$V$12:$V$1011, _xlfn.CONCAT(K$10, " - ", $Y167), 'Time Entries'!$J$12:$J$1011))</f>
        <v/>
      </c>
      <c r="L167" s="22" t="str">
        <f>IF(OR($B167="", $C167=""), "", SUMIF('Time Entries'!$S$12:$S$1011, _xlfn.CONCAT(L$10, " - ", $Y167), 'Time Entries'!$D$12:$D$1011)+SUMIF('Time Entries'!$T$12:$T$1011, _xlfn.CONCAT(L$10, " - ", $Y167), 'Time Entries'!$F$12:$F$1011)+SUMIF('Time Entries'!$U$12:$U$1011, _xlfn.CONCAT(L$10, " - ", $Y167), 'Time Entries'!$H$12:$H$1011)+SUMIF('Time Entries'!$V$12:$V$1011, _xlfn.CONCAT(L$10, " - ", $Y167), 'Time Entries'!$J$12:$J$1011))</f>
        <v/>
      </c>
      <c r="M167" s="22" t="str">
        <f>IF(OR($B167="", $C167=""), "", SUMIF('Time Entries'!$S$12:$S$1011, _xlfn.CONCAT(M$10, " - ", $Y167), 'Time Entries'!$D$12:$D$1011)+SUMIF('Time Entries'!$T$12:$T$1011, _xlfn.CONCAT(M$10, " - ", $Y167), 'Time Entries'!$F$12:$F$1011)+SUMIF('Time Entries'!$U$12:$U$1011, _xlfn.CONCAT(M$10, " - ", $Y167), 'Time Entries'!$H$12:$H$1011)+SUMIF('Time Entries'!$V$12:$V$1011, _xlfn.CONCAT(M$10, " - ", $Y167), 'Time Entries'!$J$12:$J$1011))</f>
        <v/>
      </c>
      <c r="N167" s="22" t="str">
        <f>IF(OR($B167="", $C167=""), "", SUMIF('Time Entries'!$S$12:$S$1011, _xlfn.CONCAT(N$10, " - ", $Y167), 'Time Entries'!$D$12:$D$1011)+SUMIF('Time Entries'!$T$12:$T$1011, _xlfn.CONCAT(N$10, " - ", $Y167), 'Time Entries'!$F$12:$F$1011)+SUMIF('Time Entries'!$U$12:$U$1011, _xlfn.CONCAT(N$10, " - ", $Y167), 'Time Entries'!$H$12:$H$1011)+SUMIF('Time Entries'!$V$12:$V$1011, _xlfn.CONCAT(N$10, " - ", $Y167), 'Time Entries'!$J$12:$J$1011))</f>
        <v/>
      </c>
      <c r="O167" s="22" t="str">
        <f>IF(OR($B167="", $C167=""), "", SUMIF('Time Entries'!$S$12:$S$1011, _xlfn.CONCAT(O$10, " - ", $Y167), 'Time Entries'!$D$12:$D$1011)+SUMIF('Time Entries'!$T$12:$T$1011, _xlfn.CONCAT(O$10, " - ", $Y167), 'Time Entries'!$F$12:$F$1011)+SUMIF('Time Entries'!$U$12:$U$1011, _xlfn.CONCAT(O$10, " - ", $Y167), 'Time Entries'!$H$12:$H$1011)+SUMIF('Time Entries'!$V$12:$V$1011, _xlfn.CONCAT(O$10, " - ", $Y167), 'Time Entries'!$J$12:$J$1011))</f>
        <v/>
      </c>
      <c r="P167" s="22" t="str">
        <f>IF(OR($B167="", $C167=""), "", SUMIF('Time Entries'!$S$12:$S$1011, _xlfn.CONCAT(P$10, " - ", $Y167), 'Time Entries'!$D$12:$D$1011)+SUMIF('Time Entries'!$T$12:$T$1011, _xlfn.CONCAT(P$10, " - ", $Y167), 'Time Entries'!$F$12:$F$1011)+SUMIF('Time Entries'!$U$12:$U$1011, _xlfn.CONCAT(P$10, " - ", $Y167), 'Time Entries'!$H$12:$H$1011)+SUMIF('Time Entries'!$V$12:$V$1011, _xlfn.CONCAT(P$10, " - ", $Y167), 'Time Entries'!$J$12:$J$1011))</f>
        <v/>
      </c>
      <c r="Q167" s="22" t="str">
        <f>IF(OR($B167="", $C167=""), "", SUMIF('Time Entries'!$S$12:$S$1011, _xlfn.CONCAT(Q$10, " - ", $Y167), 'Time Entries'!$D$12:$D$1011)+SUMIF('Time Entries'!$T$12:$T$1011, _xlfn.CONCAT(Q$10, " - ", $Y167), 'Time Entries'!$F$12:$F$1011)+SUMIF('Time Entries'!$U$12:$U$1011, _xlfn.CONCAT(Q$10, " - ", $Y167), 'Time Entries'!$H$12:$H$1011)+SUMIF('Time Entries'!$V$12:$V$1011, _xlfn.CONCAT(Q$10, " - ", $Y167), 'Time Entries'!$J$12:$J$1011))</f>
        <v/>
      </c>
      <c r="R167" s="22" t="str">
        <f>IF(OR($B167="", $C167=""), "", SUMIF('Time Entries'!$S$12:$S$1011, _xlfn.CONCAT(R$10, " - ", $Y167), 'Time Entries'!$D$12:$D$1011)+SUMIF('Time Entries'!$T$12:$T$1011, _xlfn.CONCAT(R$10, " - ", $Y167), 'Time Entries'!$F$12:$F$1011)+SUMIF('Time Entries'!$U$12:$U$1011, _xlfn.CONCAT(R$10, " - ", $Y167), 'Time Entries'!$H$12:$H$1011)+SUMIF('Time Entries'!$V$12:$V$1011, _xlfn.CONCAT(R$10, " - ", $Y167), 'Time Entries'!$J$12:$J$1011))</f>
        <v/>
      </c>
      <c r="S167" s="22" t="str">
        <f>IF(OR($B167="", $C167=""), "", SUMIF('Time Entries'!$S$12:$S$1011, _xlfn.CONCAT(S$10, " - ", $Y167), 'Time Entries'!$D$12:$D$1011)+SUMIF('Time Entries'!$T$12:$T$1011, _xlfn.CONCAT(S$10, " - ", $Y167), 'Time Entries'!$F$12:$F$1011)+SUMIF('Time Entries'!$U$12:$U$1011, _xlfn.CONCAT(S$10, " - ", $Y167), 'Time Entries'!$H$12:$H$1011)+SUMIF('Time Entries'!$V$12:$V$1011, _xlfn.CONCAT(S$10, " - ", $Y167), 'Time Entries'!$J$12:$J$1011))</f>
        <v/>
      </c>
      <c r="T167" s="24" t="str">
        <f>IF(OR($B167="", $C167=""), "", SUMIF('Time Entries'!$S$12:$S$1011, _xlfn.CONCAT(T$10, " - ", $Y167), 'Time Entries'!$D$12:$D$1011)+SUMIF('Time Entries'!$T$12:$T$1011, _xlfn.CONCAT(T$10, " - ", $Y167), 'Time Entries'!$F$12:$F$1011)+SUMIF('Time Entries'!$U$12:$U$1011, _xlfn.CONCAT(T$10, " - ", $Y167), 'Time Entries'!$H$12:$H$1011)+SUMIF('Time Entries'!$V$12:$V$1011, _xlfn.CONCAT(T$10, " - ", $Y167), 'Time Entries'!$J$12:$J$1011))</f>
        <v/>
      </c>
      <c r="U167" s="48"/>
      <c r="W167" s="17" t="str">
        <f t="shared" si="18"/>
        <v/>
      </c>
      <c r="Y167" s="17" t="str">
        <f t="shared" si="19"/>
        <v/>
      </c>
      <c r="AD167" s="17" t="str">
        <f t="shared" si="20"/>
        <v/>
      </c>
      <c r="AF167" s="17" t="str">
        <f t="shared" si="21"/>
        <v/>
      </c>
      <c r="AH167" s="17" t="str">
        <f>IF($B167="", "", IF(COUNTIF($B$12:$B167, $B167)&gt;1, "", $B167))</f>
        <v/>
      </c>
      <c r="AI167" s="17" t="str">
        <f>IF($AH167="", "", COUNTIF($AH$12:$AH$261, "&lt;"&amp;$AH167)+1+COUNTIF($AH$12:$AH167, $AH167)-1-$AH$10)</f>
        <v/>
      </c>
      <c r="AK167" s="17" t="str">
        <f t="shared" si="22"/>
        <v/>
      </c>
      <c r="AL167" s="17" t="str">
        <f>IF($AK167="", "", COUNTIF($AK$12:$AK$261, "&lt;"&amp;$AK167)+1+COUNTIF($AK$12:$AK167, $AK167)-1-$AK$10)</f>
        <v/>
      </c>
    </row>
    <row r="168" spans="1:38" x14ac:dyDescent="0.25">
      <c r="A168" s="48"/>
      <c r="B168" s="57"/>
      <c r="C168" s="58"/>
      <c r="D168" s="59"/>
      <c r="E168" s="48"/>
      <c r="F168" s="27" t="str">
        <f t="shared" si="16"/>
        <v/>
      </c>
      <c r="G168" s="27" t="str">
        <f t="shared" si="17"/>
        <v/>
      </c>
      <c r="H168" s="48"/>
      <c r="I168" s="31" t="str">
        <f>IF(OR($B168="", $C168=""), "", SUMIF('Time Entries'!$S$12:$S$1011, _xlfn.CONCAT(I$10, " - ", $Y168), 'Time Entries'!$D$12:$D$1011)+SUMIF('Time Entries'!$T$12:$T$1011, _xlfn.CONCAT(I$10, " - ", $Y168), 'Time Entries'!$F$12:$F$1011)+SUMIF('Time Entries'!$U$12:$U$1011, _xlfn.CONCAT(I$10, " - ", $Y168), 'Time Entries'!$H$12:$H$1011)+SUMIF('Time Entries'!$V$12:$V$1011, _xlfn.CONCAT(I$10, " - ", $Y168), 'Time Entries'!$J$12:$J$1011))</f>
        <v/>
      </c>
      <c r="J168" s="22" t="str">
        <f>IF(OR($B168="", $C168=""), "", SUMIF('Time Entries'!$S$12:$S$1011, _xlfn.CONCAT(J$10, " - ", $Y168), 'Time Entries'!$D$12:$D$1011)+SUMIF('Time Entries'!$T$12:$T$1011, _xlfn.CONCAT(J$10, " - ", $Y168), 'Time Entries'!$F$12:$F$1011)+SUMIF('Time Entries'!$U$12:$U$1011, _xlfn.CONCAT(J$10, " - ", $Y168), 'Time Entries'!$H$12:$H$1011)+SUMIF('Time Entries'!$V$12:$V$1011, _xlfn.CONCAT(J$10, " - ", $Y168), 'Time Entries'!$J$12:$J$1011))</f>
        <v/>
      </c>
      <c r="K168" s="22" t="str">
        <f>IF(OR($B168="", $C168=""), "", SUMIF('Time Entries'!$S$12:$S$1011, _xlfn.CONCAT(K$10, " - ", $Y168), 'Time Entries'!$D$12:$D$1011)+SUMIF('Time Entries'!$T$12:$T$1011, _xlfn.CONCAT(K$10, " - ", $Y168), 'Time Entries'!$F$12:$F$1011)+SUMIF('Time Entries'!$U$12:$U$1011, _xlfn.CONCAT(K$10, " - ", $Y168), 'Time Entries'!$H$12:$H$1011)+SUMIF('Time Entries'!$V$12:$V$1011, _xlfn.CONCAT(K$10, " - ", $Y168), 'Time Entries'!$J$12:$J$1011))</f>
        <v/>
      </c>
      <c r="L168" s="22" t="str">
        <f>IF(OR($B168="", $C168=""), "", SUMIF('Time Entries'!$S$12:$S$1011, _xlfn.CONCAT(L$10, " - ", $Y168), 'Time Entries'!$D$12:$D$1011)+SUMIF('Time Entries'!$T$12:$T$1011, _xlfn.CONCAT(L$10, " - ", $Y168), 'Time Entries'!$F$12:$F$1011)+SUMIF('Time Entries'!$U$12:$U$1011, _xlfn.CONCAT(L$10, " - ", $Y168), 'Time Entries'!$H$12:$H$1011)+SUMIF('Time Entries'!$V$12:$V$1011, _xlfn.CONCAT(L$10, " - ", $Y168), 'Time Entries'!$J$12:$J$1011))</f>
        <v/>
      </c>
      <c r="M168" s="22" t="str">
        <f>IF(OR($B168="", $C168=""), "", SUMIF('Time Entries'!$S$12:$S$1011, _xlfn.CONCAT(M$10, " - ", $Y168), 'Time Entries'!$D$12:$D$1011)+SUMIF('Time Entries'!$T$12:$T$1011, _xlfn.CONCAT(M$10, " - ", $Y168), 'Time Entries'!$F$12:$F$1011)+SUMIF('Time Entries'!$U$12:$U$1011, _xlfn.CONCAT(M$10, " - ", $Y168), 'Time Entries'!$H$12:$H$1011)+SUMIF('Time Entries'!$V$12:$V$1011, _xlfn.CONCAT(M$10, " - ", $Y168), 'Time Entries'!$J$12:$J$1011))</f>
        <v/>
      </c>
      <c r="N168" s="22" t="str">
        <f>IF(OR($B168="", $C168=""), "", SUMIF('Time Entries'!$S$12:$S$1011, _xlfn.CONCAT(N$10, " - ", $Y168), 'Time Entries'!$D$12:$D$1011)+SUMIF('Time Entries'!$T$12:$T$1011, _xlfn.CONCAT(N$10, " - ", $Y168), 'Time Entries'!$F$12:$F$1011)+SUMIF('Time Entries'!$U$12:$U$1011, _xlfn.CONCAT(N$10, " - ", $Y168), 'Time Entries'!$H$12:$H$1011)+SUMIF('Time Entries'!$V$12:$V$1011, _xlfn.CONCAT(N$10, " - ", $Y168), 'Time Entries'!$J$12:$J$1011))</f>
        <v/>
      </c>
      <c r="O168" s="22" t="str">
        <f>IF(OR($B168="", $C168=""), "", SUMIF('Time Entries'!$S$12:$S$1011, _xlfn.CONCAT(O$10, " - ", $Y168), 'Time Entries'!$D$12:$D$1011)+SUMIF('Time Entries'!$T$12:$T$1011, _xlfn.CONCAT(O$10, " - ", $Y168), 'Time Entries'!$F$12:$F$1011)+SUMIF('Time Entries'!$U$12:$U$1011, _xlfn.CONCAT(O$10, " - ", $Y168), 'Time Entries'!$H$12:$H$1011)+SUMIF('Time Entries'!$V$12:$V$1011, _xlfn.CONCAT(O$10, " - ", $Y168), 'Time Entries'!$J$12:$J$1011))</f>
        <v/>
      </c>
      <c r="P168" s="22" t="str">
        <f>IF(OR($B168="", $C168=""), "", SUMIF('Time Entries'!$S$12:$S$1011, _xlfn.CONCAT(P$10, " - ", $Y168), 'Time Entries'!$D$12:$D$1011)+SUMIF('Time Entries'!$T$12:$T$1011, _xlfn.CONCAT(P$10, " - ", $Y168), 'Time Entries'!$F$12:$F$1011)+SUMIF('Time Entries'!$U$12:$U$1011, _xlfn.CONCAT(P$10, " - ", $Y168), 'Time Entries'!$H$12:$H$1011)+SUMIF('Time Entries'!$V$12:$V$1011, _xlfn.CONCAT(P$10, " - ", $Y168), 'Time Entries'!$J$12:$J$1011))</f>
        <v/>
      </c>
      <c r="Q168" s="22" t="str">
        <f>IF(OR($B168="", $C168=""), "", SUMIF('Time Entries'!$S$12:$S$1011, _xlfn.CONCAT(Q$10, " - ", $Y168), 'Time Entries'!$D$12:$D$1011)+SUMIF('Time Entries'!$T$12:$T$1011, _xlfn.CONCAT(Q$10, " - ", $Y168), 'Time Entries'!$F$12:$F$1011)+SUMIF('Time Entries'!$U$12:$U$1011, _xlfn.CONCAT(Q$10, " - ", $Y168), 'Time Entries'!$H$12:$H$1011)+SUMIF('Time Entries'!$V$12:$V$1011, _xlfn.CONCAT(Q$10, " - ", $Y168), 'Time Entries'!$J$12:$J$1011))</f>
        <v/>
      </c>
      <c r="R168" s="22" t="str">
        <f>IF(OR($B168="", $C168=""), "", SUMIF('Time Entries'!$S$12:$S$1011, _xlfn.CONCAT(R$10, " - ", $Y168), 'Time Entries'!$D$12:$D$1011)+SUMIF('Time Entries'!$T$12:$T$1011, _xlfn.CONCAT(R$10, " - ", $Y168), 'Time Entries'!$F$12:$F$1011)+SUMIF('Time Entries'!$U$12:$U$1011, _xlfn.CONCAT(R$10, " - ", $Y168), 'Time Entries'!$H$12:$H$1011)+SUMIF('Time Entries'!$V$12:$V$1011, _xlfn.CONCAT(R$10, " - ", $Y168), 'Time Entries'!$J$12:$J$1011))</f>
        <v/>
      </c>
      <c r="S168" s="22" t="str">
        <f>IF(OR($B168="", $C168=""), "", SUMIF('Time Entries'!$S$12:$S$1011, _xlfn.CONCAT(S$10, " - ", $Y168), 'Time Entries'!$D$12:$D$1011)+SUMIF('Time Entries'!$T$12:$T$1011, _xlfn.CONCAT(S$10, " - ", $Y168), 'Time Entries'!$F$12:$F$1011)+SUMIF('Time Entries'!$U$12:$U$1011, _xlfn.CONCAT(S$10, " - ", $Y168), 'Time Entries'!$H$12:$H$1011)+SUMIF('Time Entries'!$V$12:$V$1011, _xlfn.CONCAT(S$10, " - ", $Y168), 'Time Entries'!$J$12:$J$1011))</f>
        <v/>
      </c>
      <c r="T168" s="24" t="str">
        <f>IF(OR($B168="", $C168=""), "", SUMIF('Time Entries'!$S$12:$S$1011, _xlfn.CONCAT(T$10, " - ", $Y168), 'Time Entries'!$D$12:$D$1011)+SUMIF('Time Entries'!$T$12:$T$1011, _xlfn.CONCAT(T$10, " - ", $Y168), 'Time Entries'!$F$12:$F$1011)+SUMIF('Time Entries'!$U$12:$U$1011, _xlfn.CONCAT(T$10, " - ", $Y168), 'Time Entries'!$H$12:$H$1011)+SUMIF('Time Entries'!$V$12:$V$1011, _xlfn.CONCAT(T$10, " - ", $Y168), 'Time Entries'!$J$12:$J$1011))</f>
        <v/>
      </c>
      <c r="U168" s="48"/>
      <c r="W168" s="17" t="str">
        <f t="shared" si="18"/>
        <v/>
      </c>
      <c r="Y168" s="17" t="str">
        <f t="shared" si="19"/>
        <v/>
      </c>
      <c r="AD168" s="17" t="str">
        <f t="shared" si="20"/>
        <v/>
      </c>
      <c r="AF168" s="17" t="str">
        <f t="shared" si="21"/>
        <v/>
      </c>
      <c r="AH168" s="17" t="str">
        <f>IF($B168="", "", IF(COUNTIF($B$12:$B168, $B168)&gt;1, "", $B168))</f>
        <v/>
      </c>
      <c r="AI168" s="17" t="str">
        <f>IF($AH168="", "", COUNTIF($AH$12:$AH$261, "&lt;"&amp;$AH168)+1+COUNTIF($AH$12:$AH168, $AH168)-1-$AH$10)</f>
        <v/>
      </c>
      <c r="AK168" s="17" t="str">
        <f t="shared" si="22"/>
        <v/>
      </c>
      <c r="AL168" s="17" t="str">
        <f>IF($AK168="", "", COUNTIF($AK$12:$AK$261, "&lt;"&amp;$AK168)+1+COUNTIF($AK$12:$AK168, $AK168)-1-$AK$10)</f>
        <v/>
      </c>
    </row>
    <row r="169" spans="1:38" x14ac:dyDescent="0.25">
      <c r="A169" s="48"/>
      <c r="B169" s="57"/>
      <c r="C169" s="58"/>
      <c r="D169" s="59"/>
      <c r="E169" s="48"/>
      <c r="F169" s="27" t="str">
        <f t="shared" si="16"/>
        <v/>
      </c>
      <c r="G169" s="27" t="str">
        <f t="shared" si="17"/>
        <v/>
      </c>
      <c r="H169" s="48"/>
      <c r="I169" s="31" t="str">
        <f>IF(OR($B169="", $C169=""), "", SUMIF('Time Entries'!$S$12:$S$1011, _xlfn.CONCAT(I$10, " - ", $Y169), 'Time Entries'!$D$12:$D$1011)+SUMIF('Time Entries'!$T$12:$T$1011, _xlfn.CONCAT(I$10, " - ", $Y169), 'Time Entries'!$F$12:$F$1011)+SUMIF('Time Entries'!$U$12:$U$1011, _xlfn.CONCAT(I$10, " - ", $Y169), 'Time Entries'!$H$12:$H$1011)+SUMIF('Time Entries'!$V$12:$V$1011, _xlfn.CONCAT(I$10, " - ", $Y169), 'Time Entries'!$J$12:$J$1011))</f>
        <v/>
      </c>
      <c r="J169" s="22" t="str">
        <f>IF(OR($B169="", $C169=""), "", SUMIF('Time Entries'!$S$12:$S$1011, _xlfn.CONCAT(J$10, " - ", $Y169), 'Time Entries'!$D$12:$D$1011)+SUMIF('Time Entries'!$T$12:$T$1011, _xlfn.CONCAT(J$10, " - ", $Y169), 'Time Entries'!$F$12:$F$1011)+SUMIF('Time Entries'!$U$12:$U$1011, _xlfn.CONCAT(J$10, " - ", $Y169), 'Time Entries'!$H$12:$H$1011)+SUMIF('Time Entries'!$V$12:$V$1011, _xlfn.CONCAT(J$10, " - ", $Y169), 'Time Entries'!$J$12:$J$1011))</f>
        <v/>
      </c>
      <c r="K169" s="22" t="str">
        <f>IF(OR($B169="", $C169=""), "", SUMIF('Time Entries'!$S$12:$S$1011, _xlfn.CONCAT(K$10, " - ", $Y169), 'Time Entries'!$D$12:$D$1011)+SUMIF('Time Entries'!$T$12:$T$1011, _xlfn.CONCAT(K$10, " - ", $Y169), 'Time Entries'!$F$12:$F$1011)+SUMIF('Time Entries'!$U$12:$U$1011, _xlfn.CONCAT(K$10, " - ", $Y169), 'Time Entries'!$H$12:$H$1011)+SUMIF('Time Entries'!$V$12:$V$1011, _xlfn.CONCAT(K$10, " - ", $Y169), 'Time Entries'!$J$12:$J$1011))</f>
        <v/>
      </c>
      <c r="L169" s="22" t="str">
        <f>IF(OR($B169="", $C169=""), "", SUMIF('Time Entries'!$S$12:$S$1011, _xlfn.CONCAT(L$10, " - ", $Y169), 'Time Entries'!$D$12:$D$1011)+SUMIF('Time Entries'!$T$12:$T$1011, _xlfn.CONCAT(L$10, " - ", $Y169), 'Time Entries'!$F$12:$F$1011)+SUMIF('Time Entries'!$U$12:$U$1011, _xlfn.CONCAT(L$10, " - ", $Y169), 'Time Entries'!$H$12:$H$1011)+SUMIF('Time Entries'!$V$12:$V$1011, _xlfn.CONCAT(L$10, " - ", $Y169), 'Time Entries'!$J$12:$J$1011))</f>
        <v/>
      </c>
      <c r="M169" s="22" t="str">
        <f>IF(OR($B169="", $C169=""), "", SUMIF('Time Entries'!$S$12:$S$1011, _xlfn.CONCAT(M$10, " - ", $Y169), 'Time Entries'!$D$12:$D$1011)+SUMIF('Time Entries'!$T$12:$T$1011, _xlfn.CONCAT(M$10, " - ", $Y169), 'Time Entries'!$F$12:$F$1011)+SUMIF('Time Entries'!$U$12:$U$1011, _xlfn.CONCAT(M$10, " - ", $Y169), 'Time Entries'!$H$12:$H$1011)+SUMIF('Time Entries'!$V$12:$V$1011, _xlfn.CONCAT(M$10, " - ", $Y169), 'Time Entries'!$J$12:$J$1011))</f>
        <v/>
      </c>
      <c r="N169" s="22" t="str">
        <f>IF(OR($B169="", $C169=""), "", SUMIF('Time Entries'!$S$12:$S$1011, _xlfn.CONCAT(N$10, " - ", $Y169), 'Time Entries'!$D$12:$D$1011)+SUMIF('Time Entries'!$T$12:$T$1011, _xlfn.CONCAT(N$10, " - ", $Y169), 'Time Entries'!$F$12:$F$1011)+SUMIF('Time Entries'!$U$12:$U$1011, _xlfn.CONCAT(N$10, " - ", $Y169), 'Time Entries'!$H$12:$H$1011)+SUMIF('Time Entries'!$V$12:$V$1011, _xlfn.CONCAT(N$10, " - ", $Y169), 'Time Entries'!$J$12:$J$1011))</f>
        <v/>
      </c>
      <c r="O169" s="22" t="str">
        <f>IF(OR($B169="", $C169=""), "", SUMIF('Time Entries'!$S$12:$S$1011, _xlfn.CONCAT(O$10, " - ", $Y169), 'Time Entries'!$D$12:$D$1011)+SUMIF('Time Entries'!$T$12:$T$1011, _xlfn.CONCAT(O$10, " - ", $Y169), 'Time Entries'!$F$12:$F$1011)+SUMIF('Time Entries'!$U$12:$U$1011, _xlfn.CONCAT(O$10, " - ", $Y169), 'Time Entries'!$H$12:$H$1011)+SUMIF('Time Entries'!$V$12:$V$1011, _xlfn.CONCAT(O$10, " - ", $Y169), 'Time Entries'!$J$12:$J$1011))</f>
        <v/>
      </c>
      <c r="P169" s="22" t="str">
        <f>IF(OR($B169="", $C169=""), "", SUMIF('Time Entries'!$S$12:$S$1011, _xlfn.CONCAT(P$10, " - ", $Y169), 'Time Entries'!$D$12:$D$1011)+SUMIF('Time Entries'!$T$12:$T$1011, _xlfn.CONCAT(P$10, " - ", $Y169), 'Time Entries'!$F$12:$F$1011)+SUMIF('Time Entries'!$U$12:$U$1011, _xlfn.CONCAT(P$10, " - ", $Y169), 'Time Entries'!$H$12:$H$1011)+SUMIF('Time Entries'!$V$12:$V$1011, _xlfn.CONCAT(P$10, " - ", $Y169), 'Time Entries'!$J$12:$J$1011))</f>
        <v/>
      </c>
      <c r="Q169" s="22" t="str">
        <f>IF(OR($B169="", $C169=""), "", SUMIF('Time Entries'!$S$12:$S$1011, _xlfn.CONCAT(Q$10, " - ", $Y169), 'Time Entries'!$D$12:$D$1011)+SUMIF('Time Entries'!$T$12:$T$1011, _xlfn.CONCAT(Q$10, " - ", $Y169), 'Time Entries'!$F$12:$F$1011)+SUMIF('Time Entries'!$U$12:$U$1011, _xlfn.CONCAT(Q$10, " - ", $Y169), 'Time Entries'!$H$12:$H$1011)+SUMIF('Time Entries'!$V$12:$V$1011, _xlfn.CONCAT(Q$10, " - ", $Y169), 'Time Entries'!$J$12:$J$1011))</f>
        <v/>
      </c>
      <c r="R169" s="22" t="str">
        <f>IF(OR($B169="", $C169=""), "", SUMIF('Time Entries'!$S$12:$S$1011, _xlfn.CONCAT(R$10, " - ", $Y169), 'Time Entries'!$D$12:$D$1011)+SUMIF('Time Entries'!$T$12:$T$1011, _xlfn.CONCAT(R$10, " - ", $Y169), 'Time Entries'!$F$12:$F$1011)+SUMIF('Time Entries'!$U$12:$U$1011, _xlfn.CONCAT(R$10, " - ", $Y169), 'Time Entries'!$H$12:$H$1011)+SUMIF('Time Entries'!$V$12:$V$1011, _xlfn.CONCAT(R$10, " - ", $Y169), 'Time Entries'!$J$12:$J$1011))</f>
        <v/>
      </c>
      <c r="S169" s="22" t="str">
        <f>IF(OR($B169="", $C169=""), "", SUMIF('Time Entries'!$S$12:$S$1011, _xlfn.CONCAT(S$10, " - ", $Y169), 'Time Entries'!$D$12:$D$1011)+SUMIF('Time Entries'!$T$12:$T$1011, _xlfn.CONCAT(S$10, " - ", $Y169), 'Time Entries'!$F$12:$F$1011)+SUMIF('Time Entries'!$U$12:$U$1011, _xlfn.CONCAT(S$10, " - ", $Y169), 'Time Entries'!$H$12:$H$1011)+SUMIF('Time Entries'!$V$12:$V$1011, _xlfn.CONCAT(S$10, " - ", $Y169), 'Time Entries'!$J$12:$J$1011))</f>
        <v/>
      </c>
      <c r="T169" s="24" t="str">
        <f>IF(OR($B169="", $C169=""), "", SUMIF('Time Entries'!$S$12:$S$1011, _xlfn.CONCAT(T$10, " - ", $Y169), 'Time Entries'!$D$12:$D$1011)+SUMIF('Time Entries'!$T$12:$T$1011, _xlfn.CONCAT(T$10, " - ", $Y169), 'Time Entries'!$F$12:$F$1011)+SUMIF('Time Entries'!$U$12:$U$1011, _xlfn.CONCAT(T$10, " - ", $Y169), 'Time Entries'!$H$12:$H$1011)+SUMIF('Time Entries'!$V$12:$V$1011, _xlfn.CONCAT(T$10, " - ", $Y169), 'Time Entries'!$J$12:$J$1011))</f>
        <v/>
      </c>
      <c r="U169" s="48"/>
      <c r="W169" s="17" t="str">
        <f t="shared" si="18"/>
        <v/>
      </c>
      <c r="Y169" s="17" t="str">
        <f t="shared" si="19"/>
        <v/>
      </c>
      <c r="AD169" s="17" t="str">
        <f t="shared" si="20"/>
        <v/>
      </c>
      <c r="AF169" s="17" t="str">
        <f t="shared" si="21"/>
        <v/>
      </c>
      <c r="AH169" s="17" t="str">
        <f>IF($B169="", "", IF(COUNTIF($B$12:$B169, $B169)&gt;1, "", $B169))</f>
        <v/>
      </c>
      <c r="AI169" s="17" t="str">
        <f>IF($AH169="", "", COUNTIF($AH$12:$AH$261, "&lt;"&amp;$AH169)+1+COUNTIF($AH$12:$AH169, $AH169)-1-$AH$10)</f>
        <v/>
      </c>
      <c r="AK169" s="17" t="str">
        <f t="shared" si="22"/>
        <v/>
      </c>
      <c r="AL169" s="17" t="str">
        <f>IF($AK169="", "", COUNTIF($AK$12:$AK$261, "&lt;"&amp;$AK169)+1+COUNTIF($AK$12:$AK169, $AK169)-1-$AK$10)</f>
        <v/>
      </c>
    </row>
    <row r="170" spans="1:38" x14ac:dyDescent="0.25">
      <c r="A170" s="48"/>
      <c r="B170" s="57"/>
      <c r="C170" s="58"/>
      <c r="D170" s="59"/>
      <c r="E170" s="48"/>
      <c r="F170" s="27" t="str">
        <f t="shared" si="16"/>
        <v/>
      </c>
      <c r="G170" s="27" t="str">
        <f t="shared" si="17"/>
        <v/>
      </c>
      <c r="H170" s="48"/>
      <c r="I170" s="31" t="str">
        <f>IF(OR($B170="", $C170=""), "", SUMIF('Time Entries'!$S$12:$S$1011, _xlfn.CONCAT(I$10, " - ", $Y170), 'Time Entries'!$D$12:$D$1011)+SUMIF('Time Entries'!$T$12:$T$1011, _xlfn.CONCAT(I$10, " - ", $Y170), 'Time Entries'!$F$12:$F$1011)+SUMIF('Time Entries'!$U$12:$U$1011, _xlfn.CONCAT(I$10, " - ", $Y170), 'Time Entries'!$H$12:$H$1011)+SUMIF('Time Entries'!$V$12:$V$1011, _xlfn.CONCAT(I$10, " - ", $Y170), 'Time Entries'!$J$12:$J$1011))</f>
        <v/>
      </c>
      <c r="J170" s="22" t="str">
        <f>IF(OR($B170="", $C170=""), "", SUMIF('Time Entries'!$S$12:$S$1011, _xlfn.CONCAT(J$10, " - ", $Y170), 'Time Entries'!$D$12:$D$1011)+SUMIF('Time Entries'!$T$12:$T$1011, _xlfn.CONCAT(J$10, " - ", $Y170), 'Time Entries'!$F$12:$F$1011)+SUMIF('Time Entries'!$U$12:$U$1011, _xlfn.CONCAT(J$10, " - ", $Y170), 'Time Entries'!$H$12:$H$1011)+SUMIF('Time Entries'!$V$12:$V$1011, _xlfn.CONCAT(J$10, " - ", $Y170), 'Time Entries'!$J$12:$J$1011))</f>
        <v/>
      </c>
      <c r="K170" s="22" t="str">
        <f>IF(OR($B170="", $C170=""), "", SUMIF('Time Entries'!$S$12:$S$1011, _xlfn.CONCAT(K$10, " - ", $Y170), 'Time Entries'!$D$12:$D$1011)+SUMIF('Time Entries'!$T$12:$T$1011, _xlfn.CONCAT(K$10, " - ", $Y170), 'Time Entries'!$F$12:$F$1011)+SUMIF('Time Entries'!$U$12:$U$1011, _xlfn.CONCAT(K$10, " - ", $Y170), 'Time Entries'!$H$12:$H$1011)+SUMIF('Time Entries'!$V$12:$V$1011, _xlfn.CONCAT(K$10, " - ", $Y170), 'Time Entries'!$J$12:$J$1011))</f>
        <v/>
      </c>
      <c r="L170" s="22" t="str">
        <f>IF(OR($B170="", $C170=""), "", SUMIF('Time Entries'!$S$12:$S$1011, _xlfn.CONCAT(L$10, " - ", $Y170), 'Time Entries'!$D$12:$D$1011)+SUMIF('Time Entries'!$T$12:$T$1011, _xlfn.CONCAT(L$10, " - ", $Y170), 'Time Entries'!$F$12:$F$1011)+SUMIF('Time Entries'!$U$12:$U$1011, _xlfn.CONCAT(L$10, " - ", $Y170), 'Time Entries'!$H$12:$H$1011)+SUMIF('Time Entries'!$V$12:$V$1011, _xlfn.CONCAT(L$10, " - ", $Y170), 'Time Entries'!$J$12:$J$1011))</f>
        <v/>
      </c>
      <c r="M170" s="22" t="str">
        <f>IF(OR($B170="", $C170=""), "", SUMIF('Time Entries'!$S$12:$S$1011, _xlfn.CONCAT(M$10, " - ", $Y170), 'Time Entries'!$D$12:$D$1011)+SUMIF('Time Entries'!$T$12:$T$1011, _xlfn.CONCAT(M$10, " - ", $Y170), 'Time Entries'!$F$12:$F$1011)+SUMIF('Time Entries'!$U$12:$U$1011, _xlfn.CONCAT(M$10, " - ", $Y170), 'Time Entries'!$H$12:$H$1011)+SUMIF('Time Entries'!$V$12:$V$1011, _xlfn.CONCAT(M$10, " - ", $Y170), 'Time Entries'!$J$12:$J$1011))</f>
        <v/>
      </c>
      <c r="N170" s="22" t="str">
        <f>IF(OR($B170="", $C170=""), "", SUMIF('Time Entries'!$S$12:$S$1011, _xlfn.CONCAT(N$10, " - ", $Y170), 'Time Entries'!$D$12:$D$1011)+SUMIF('Time Entries'!$T$12:$T$1011, _xlfn.CONCAT(N$10, " - ", $Y170), 'Time Entries'!$F$12:$F$1011)+SUMIF('Time Entries'!$U$12:$U$1011, _xlfn.CONCAT(N$10, " - ", $Y170), 'Time Entries'!$H$12:$H$1011)+SUMIF('Time Entries'!$V$12:$V$1011, _xlfn.CONCAT(N$10, " - ", $Y170), 'Time Entries'!$J$12:$J$1011))</f>
        <v/>
      </c>
      <c r="O170" s="22" t="str">
        <f>IF(OR($B170="", $C170=""), "", SUMIF('Time Entries'!$S$12:$S$1011, _xlfn.CONCAT(O$10, " - ", $Y170), 'Time Entries'!$D$12:$D$1011)+SUMIF('Time Entries'!$T$12:$T$1011, _xlfn.CONCAT(O$10, " - ", $Y170), 'Time Entries'!$F$12:$F$1011)+SUMIF('Time Entries'!$U$12:$U$1011, _xlfn.CONCAT(O$10, " - ", $Y170), 'Time Entries'!$H$12:$H$1011)+SUMIF('Time Entries'!$V$12:$V$1011, _xlfn.CONCAT(O$10, " - ", $Y170), 'Time Entries'!$J$12:$J$1011))</f>
        <v/>
      </c>
      <c r="P170" s="22" t="str">
        <f>IF(OR($B170="", $C170=""), "", SUMIF('Time Entries'!$S$12:$S$1011, _xlfn.CONCAT(P$10, " - ", $Y170), 'Time Entries'!$D$12:$D$1011)+SUMIF('Time Entries'!$T$12:$T$1011, _xlfn.CONCAT(P$10, " - ", $Y170), 'Time Entries'!$F$12:$F$1011)+SUMIF('Time Entries'!$U$12:$U$1011, _xlfn.CONCAT(P$10, " - ", $Y170), 'Time Entries'!$H$12:$H$1011)+SUMIF('Time Entries'!$V$12:$V$1011, _xlfn.CONCAT(P$10, " - ", $Y170), 'Time Entries'!$J$12:$J$1011))</f>
        <v/>
      </c>
      <c r="Q170" s="22" t="str">
        <f>IF(OR($B170="", $C170=""), "", SUMIF('Time Entries'!$S$12:$S$1011, _xlfn.CONCAT(Q$10, " - ", $Y170), 'Time Entries'!$D$12:$D$1011)+SUMIF('Time Entries'!$T$12:$T$1011, _xlfn.CONCAT(Q$10, " - ", $Y170), 'Time Entries'!$F$12:$F$1011)+SUMIF('Time Entries'!$U$12:$U$1011, _xlfn.CONCAT(Q$10, " - ", $Y170), 'Time Entries'!$H$12:$H$1011)+SUMIF('Time Entries'!$V$12:$V$1011, _xlfn.CONCAT(Q$10, " - ", $Y170), 'Time Entries'!$J$12:$J$1011))</f>
        <v/>
      </c>
      <c r="R170" s="22" t="str">
        <f>IF(OR($B170="", $C170=""), "", SUMIF('Time Entries'!$S$12:$S$1011, _xlfn.CONCAT(R$10, " - ", $Y170), 'Time Entries'!$D$12:$D$1011)+SUMIF('Time Entries'!$T$12:$T$1011, _xlfn.CONCAT(R$10, " - ", $Y170), 'Time Entries'!$F$12:$F$1011)+SUMIF('Time Entries'!$U$12:$U$1011, _xlfn.CONCAT(R$10, " - ", $Y170), 'Time Entries'!$H$12:$H$1011)+SUMIF('Time Entries'!$V$12:$V$1011, _xlfn.CONCAT(R$10, " - ", $Y170), 'Time Entries'!$J$12:$J$1011))</f>
        <v/>
      </c>
      <c r="S170" s="22" t="str">
        <f>IF(OR($B170="", $C170=""), "", SUMIF('Time Entries'!$S$12:$S$1011, _xlfn.CONCAT(S$10, " - ", $Y170), 'Time Entries'!$D$12:$D$1011)+SUMIF('Time Entries'!$T$12:$T$1011, _xlfn.CONCAT(S$10, " - ", $Y170), 'Time Entries'!$F$12:$F$1011)+SUMIF('Time Entries'!$U$12:$U$1011, _xlfn.CONCAT(S$10, " - ", $Y170), 'Time Entries'!$H$12:$H$1011)+SUMIF('Time Entries'!$V$12:$V$1011, _xlfn.CONCAT(S$10, " - ", $Y170), 'Time Entries'!$J$12:$J$1011))</f>
        <v/>
      </c>
      <c r="T170" s="24" t="str">
        <f>IF(OR($B170="", $C170=""), "", SUMIF('Time Entries'!$S$12:$S$1011, _xlfn.CONCAT(T$10, " - ", $Y170), 'Time Entries'!$D$12:$D$1011)+SUMIF('Time Entries'!$T$12:$T$1011, _xlfn.CONCAT(T$10, " - ", $Y170), 'Time Entries'!$F$12:$F$1011)+SUMIF('Time Entries'!$U$12:$U$1011, _xlfn.CONCAT(T$10, " - ", $Y170), 'Time Entries'!$H$12:$H$1011)+SUMIF('Time Entries'!$V$12:$V$1011, _xlfn.CONCAT(T$10, " - ", $Y170), 'Time Entries'!$J$12:$J$1011))</f>
        <v/>
      </c>
      <c r="U170" s="48"/>
      <c r="W170" s="17" t="str">
        <f t="shared" si="18"/>
        <v/>
      </c>
      <c r="Y170" s="17" t="str">
        <f t="shared" si="19"/>
        <v/>
      </c>
      <c r="AD170" s="17" t="str">
        <f t="shared" si="20"/>
        <v/>
      </c>
      <c r="AF170" s="17" t="str">
        <f t="shared" si="21"/>
        <v/>
      </c>
      <c r="AH170" s="17" t="str">
        <f>IF($B170="", "", IF(COUNTIF($B$12:$B170, $B170)&gt;1, "", $B170))</f>
        <v/>
      </c>
      <c r="AI170" s="17" t="str">
        <f>IF($AH170="", "", COUNTIF($AH$12:$AH$261, "&lt;"&amp;$AH170)+1+COUNTIF($AH$12:$AH170, $AH170)-1-$AH$10)</f>
        <v/>
      </c>
      <c r="AK170" s="17" t="str">
        <f t="shared" si="22"/>
        <v/>
      </c>
      <c r="AL170" s="17" t="str">
        <f>IF($AK170="", "", COUNTIF($AK$12:$AK$261, "&lt;"&amp;$AK170)+1+COUNTIF($AK$12:$AK170, $AK170)-1-$AK$10)</f>
        <v/>
      </c>
    </row>
    <row r="171" spans="1:38" x14ac:dyDescent="0.25">
      <c r="A171" s="48"/>
      <c r="B171" s="57"/>
      <c r="C171" s="58"/>
      <c r="D171" s="59"/>
      <c r="E171" s="48"/>
      <c r="F171" s="27" t="str">
        <f t="shared" si="16"/>
        <v/>
      </c>
      <c r="G171" s="27" t="str">
        <f t="shared" si="17"/>
        <v/>
      </c>
      <c r="H171" s="48"/>
      <c r="I171" s="31" t="str">
        <f>IF(OR($B171="", $C171=""), "", SUMIF('Time Entries'!$S$12:$S$1011, _xlfn.CONCAT(I$10, " - ", $Y171), 'Time Entries'!$D$12:$D$1011)+SUMIF('Time Entries'!$T$12:$T$1011, _xlfn.CONCAT(I$10, " - ", $Y171), 'Time Entries'!$F$12:$F$1011)+SUMIF('Time Entries'!$U$12:$U$1011, _xlfn.CONCAT(I$10, " - ", $Y171), 'Time Entries'!$H$12:$H$1011)+SUMIF('Time Entries'!$V$12:$V$1011, _xlfn.CONCAT(I$10, " - ", $Y171), 'Time Entries'!$J$12:$J$1011))</f>
        <v/>
      </c>
      <c r="J171" s="22" t="str">
        <f>IF(OR($B171="", $C171=""), "", SUMIF('Time Entries'!$S$12:$S$1011, _xlfn.CONCAT(J$10, " - ", $Y171), 'Time Entries'!$D$12:$D$1011)+SUMIF('Time Entries'!$T$12:$T$1011, _xlfn.CONCAT(J$10, " - ", $Y171), 'Time Entries'!$F$12:$F$1011)+SUMIF('Time Entries'!$U$12:$U$1011, _xlfn.CONCAT(J$10, " - ", $Y171), 'Time Entries'!$H$12:$H$1011)+SUMIF('Time Entries'!$V$12:$V$1011, _xlfn.CONCAT(J$10, " - ", $Y171), 'Time Entries'!$J$12:$J$1011))</f>
        <v/>
      </c>
      <c r="K171" s="22" t="str">
        <f>IF(OR($B171="", $C171=""), "", SUMIF('Time Entries'!$S$12:$S$1011, _xlfn.CONCAT(K$10, " - ", $Y171), 'Time Entries'!$D$12:$D$1011)+SUMIF('Time Entries'!$T$12:$T$1011, _xlfn.CONCAT(K$10, " - ", $Y171), 'Time Entries'!$F$12:$F$1011)+SUMIF('Time Entries'!$U$12:$U$1011, _xlfn.CONCAT(K$10, " - ", $Y171), 'Time Entries'!$H$12:$H$1011)+SUMIF('Time Entries'!$V$12:$V$1011, _xlfn.CONCAT(K$10, " - ", $Y171), 'Time Entries'!$J$12:$J$1011))</f>
        <v/>
      </c>
      <c r="L171" s="22" t="str">
        <f>IF(OR($B171="", $C171=""), "", SUMIF('Time Entries'!$S$12:$S$1011, _xlfn.CONCAT(L$10, " - ", $Y171), 'Time Entries'!$D$12:$D$1011)+SUMIF('Time Entries'!$T$12:$T$1011, _xlfn.CONCAT(L$10, " - ", $Y171), 'Time Entries'!$F$12:$F$1011)+SUMIF('Time Entries'!$U$12:$U$1011, _xlfn.CONCAT(L$10, " - ", $Y171), 'Time Entries'!$H$12:$H$1011)+SUMIF('Time Entries'!$V$12:$V$1011, _xlfn.CONCAT(L$10, " - ", $Y171), 'Time Entries'!$J$12:$J$1011))</f>
        <v/>
      </c>
      <c r="M171" s="22" t="str">
        <f>IF(OR($B171="", $C171=""), "", SUMIF('Time Entries'!$S$12:$S$1011, _xlfn.CONCAT(M$10, " - ", $Y171), 'Time Entries'!$D$12:$D$1011)+SUMIF('Time Entries'!$T$12:$T$1011, _xlfn.CONCAT(M$10, " - ", $Y171), 'Time Entries'!$F$12:$F$1011)+SUMIF('Time Entries'!$U$12:$U$1011, _xlfn.CONCAT(M$10, " - ", $Y171), 'Time Entries'!$H$12:$H$1011)+SUMIF('Time Entries'!$V$12:$V$1011, _xlfn.CONCAT(M$10, " - ", $Y171), 'Time Entries'!$J$12:$J$1011))</f>
        <v/>
      </c>
      <c r="N171" s="22" t="str">
        <f>IF(OR($B171="", $C171=""), "", SUMIF('Time Entries'!$S$12:$S$1011, _xlfn.CONCAT(N$10, " - ", $Y171), 'Time Entries'!$D$12:$D$1011)+SUMIF('Time Entries'!$T$12:$T$1011, _xlfn.CONCAT(N$10, " - ", $Y171), 'Time Entries'!$F$12:$F$1011)+SUMIF('Time Entries'!$U$12:$U$1011, _xlfn.CONCAT(N$10, " - ", $Y171), 'Time Entries'!$H$12:$H$1011)+SUMIF('Time Entries'!$V$12:$V$1011, _xlfn.CONCAT(N$10, " - ", $Y171), 'Time Entries'!$J$12:$J$1011))</f>
        <v/>
      </c>
      <c r="O171" s="22" t="str">
        <f>IF(OR($B171="", $C171=""), "", SUMIF('Time Entries'!$S$12:$S$1011, _xlfn.CONCAT(O$10, " - ", $Y171), 'Time Entries'!$D$12:$D$1011)+SUMIF('Time Entries'!$T$12:$T$1011, _xlfn.CONCAT(O$10, " - ", $Y171), 'Time Entries'!$F$12:$F$1011)+SUMIF('Time Entries'!$U$12:$U$1011, _xlfn.CONCAT(O$10, " - ", $Y171), 'Time Entries'!$H$12:$H$1011)+SUMIF('Time Entries'!$V$12:$V$1011, _xlfn.CONCAT(O$10, " - ", $Y171), 'Time Entries'!$J$12:$J$1011))</f>
        <v/>
      </c>
      <c r="P171" s="22" t="str">
        <f>IF(OR($B171="", $C171=""), "", SUMIF('Time Entries'!$S$12:$S$1011, _xlfn.CONCAT(P$10, " - ", $Y171), 'Time Entries'!$D$12:$D$1011)+SUMIF('Time Entries'!$T$12:$T$1011, _xlfn.CONCAT(P$10, " - ", $Y171), 'Time Entries'!$F$12:$F$1011)+SUMIF('Time Entries'!$U$12:$U$1011, _xlfn.CONCAT(P$10, " - ", $Y171), 'Time Entries'!$H$12:$H$1011)+SUMIF('Time Entries'!$V$12:$V$1011, _xlfn.CONCAT(P$10, " - ", $Y171), 'Time Entries'!$J$12:$J$1011))</f>
        <v/>
      </c>
      <c r="Q171" s="22" t="str">
        <f>IF(OR($B171="", $C171=""), "", SUMIF('Time Entries'!$S$12:$S$1011, _xlfn.CONCAT(Q$10, " - ", $Y171), 'Time Entries'!$D$12:$D$1011)+SUMIF('Time Entries'!$T$12:$T$1011, _xlfn.CONCAT(Q$10, " - ", $Y171), 'Time Entries'!$F$12:$F$1011)+SUMIF('Time Entries'!$U$12:$U$1011, _xlfn.CONCAT(Q$10, " - ", $Y171), 'Time Entries'!$H$12:$H$1011)+SUMIF('Time Entries'!$V$12:$V$1011, _xlfn.CONCAT(Q$10, " - ", $Y171), 'Time Entries'!$J$12:$J$1011))</f>
        <v/>
      </c>
      <c r="R171" s="22" t="str">
        <f>IF(OR($B171="", $C171=""), "", SUMIF('Time Entries'!$S$12:$S$1011, _xlfn.CONCAT(R$10, " - ", $Y171), 'Time Entries'!$D$12:$D$1011)+SUMIF('Time Entries'!$T$12:$T$1011, _xlfn.CONCAT(R$10, " - ", $Y171), 'Time Entries'!$F$12:$F$1011)+SUMIF('Time Entries'!$U$12:$U$1011, _xlfn.CONCAT(R$10, " - ", $Y171), 'Time Entries'!$H$12:$H$1011)+SUMIF('Time Entries'!$V$12:$V$1011, _xlfn.CONCAT(R$10, " - ", $Y171), 'Time Entries'!$J$12:$J$1011))</f>
        <v/>
      </c>
      <c r="S171" s="22" t="str">
        <f>IF(OR($B171="", $C171=""), "", SUMIF('Time Entries'!$S$12:$S$1011, _xlfn.CONCAT(S$10, " - ", $Y171), 'Time Entries'!$D$12:$D$1011)+SUMIF('Time Entries'!$T$12:$T$1011, _xlfn.CONCAT(S$10, " - ", $Y171), 'Time Entries'!$F$12:$F$1011)+SUMIF('Time Entries'!$U$12:$U$1011, _xlfn.CONCAT(S$10, " - ", $Y171), 'Time Entries'!$H$12:$H$1011)+SUMIF('Time Entries'!$V$12:$V$1011, _xlfn.CONCAT(S$10, " - ", $Y171), 'Time Entries'!$J$12:$J$1011))</f>
        <v/>
      </c>
      <c r="T171" s="24" t="str">
        <f>IF(OR($B171="", $C171=""), "", SUMIF('Time Entries'!$S$12:$S$1011, _xlfn.CONCAT(T$10, " - ", $Y171), 'Time Entries'!$D$12:$D$1011)+SUMIF('Time Entries'!$T$12:$T$1011, _xlfn.CONCAT(T$10, " - ", $Y171), 'Time Entries'!$F$12:$F$1011)+SUMIF('Time Entries'!$U$12:$U$1011, _xlfn.CONCAT(T$10, " - ", $Y171), 'Time Entries'!$H$12:$H$1011)+SUMIF('Time Entries'!$V$12:$V$1011, _xlfn.CONCAT(T$10, " - ", $Y171), 'Time Entries'!$J$12:$J$1011))</f>
        <v/>
      </c>
      <c r="U171" s="48"/>
      <c r="W171" s="17" t="str">
        <f t="shared" si="18"/>
        <v/>
      </c>
      <c r="Y171" s="17" t="str">
        <f t="shared" si="19"/>
        <v/>
      </c>
      <c r="AD171" s="17" t="str">
        <f t="shared" si="20"/>
        <v/>
      </c>
      <c r="AF171" s="17" t="str">
        <f t="shared" si="21"/>
        <v/>
      </c>
      <c r="AH171" s="17" t="str">
        <f>IF($B171="", "", IF(COUNTIF($B$12:$B171, $B171)&gt;1, "", $B171))</f>
        <v/>
      </c>
      <c r="AI171" s="17" t="str">
        <f>IF($AH171="", "", COUNTIF($AH$12:$AH$261, "&lt;"&amp;$AH171)+1+COUNTIF($AH$12:$AH171, $AH171)-1-$AH$10)</f>
        <v/>
      </c>
      <c r="AK171" s="17" t="str">
        <f t="shared" si="22"/>
        <v/>
      </c>
      <c r="AL171" s="17" t="str">
        <f>IF($AK171="", "", COUNTIF($AK$12:$AK$261, "&lt;"&amp;$AK171)+1+COUNTIF($AK$12:$AK171, $AK171)-1-$AK$10)</f>
        <v/>
      </c>
    </row>
    <row r="172" spans="1:38" x14ac:dyDescent="0.25">
      <c r="A172" s="48"/>
      <c r="B172" s="57"/>
      <c r="C172" s="58"/>
      <c r="D172" s="59"/>
      <c r="E172" s="48"/>
      <c r="F172" s="27" t="str">
        <f t="shared" si="16"/>
        <v/>
      </c>
      <c r="G172" s="27" t="str">
        <f t="shared" si="17"/>
        <v/>
      </c>
      <c r="H172" s="48"/>
      <c r="I172" s="31" t="str">
        <f>IF(OR($B172="", $C172=""), "", SUMIF('Time Entries'!$S$12:$S$1011, _xlfn.CONCAT(I$10, " - ", $Y172), 'Time Entries'!$D$12:$D$1011)+SUMIF('Time Entries'!$T$12:$T$1011, _xlfn.CONCAT(I$10, " - ", $Y172), 'Time Entries'!$F$12:$F$1011)+SUMIF('Time Entries'!$U$12:$U$1011, _xlfn.CONCAT(I$10, " - ", $Y172), 'Time Entries'!$H$12:$H$1011)+SUMIF('Time Entries'!$V$12:$V$1011, _xlfn.CONCAT(I$10, " - ", $Y172), 'Time Entries'!$J$12:$J$1011))</f>
        <v/>
      </c>
      <c r="J172" s="22" t="str">
        <f>IF(OR($B172="", $C172=""), "", SUMIF('Time Entries'!$S$12:$S$1011, _xlfn.CONCAT(J$10, " - ", $Y172), 'Time Entries'!$D$12:$D$1011)+SUMIF('Time Entries'!$T$12:$T$1011, _xlfn.CONCAT(J$10, " - ", $Y172), 'Time Entries'!$F$12:$F$1011)+SUMIF('Time Entries'!$U$12:$U$1011, _xlfn.CONCAT(J$10, " - ", $Y172), 'Time Entries'!$H$12:$H$1011)+SUMIF('Time Entries'!$V$12:$V$1011, _xlfn.CONCAT(J$10, " - ", $Y172), 'Time Entries'!$J$12:$J$1011))</f>
        <v/>
      </c>
      <c r="K172" s="22" t="str">
        <f>IF(OR($B172="", $C172=""), "", SUMIF('Time Entries'!$S$12:$S$1011, _xlfn.CONCAT(K$10, " - ", $Y172), 'Time Entries'!$D$12:$D$1011)+SUMIF('Time Entries'!$T$12:$T$1011, _xlfn.CONCAT(K$10, " - ", $Y172), 'Time Entries'!$F$12:$F$1011)+SUMIF('Time Entries'!$U$12:$U$1011, _xlfn.CONCAT(K$10, " - ", $Y172), 'Time Entries'!$H$12:$H$1011)+SUMIF('Time Entries'!$V$12:$V$1011, _xlfn.CONCAT(K$10, " - ", $Y172), 'Time Entries'!$J$12:$J$1011))</f>
        <v/>
      </c>
      <c r="L172" s="22" t="str">
        <f>IF(OR($B172="", $C172=""), "", SUMIF('Time Entries'!$S$12:$S$1011, _xlfn.CONCAT(L$10, " - ", $Y172), 'Time Entries'!$D$12:$D$1011)+SUMIF('Time Entries'!$T$12:$T$1011, _xlfn.CONCAT(L$10, " - ", $Y172), 'Time Entries'!$F$12:$F$1011)+SUMIF('Time Entries'!$U$12:$U$1011, _xlfn.CONCAT(L$10, " - ", $Y172), 'Time Entries'!$H$12:$H$1011)+SUMIF('Time Entries'!$V$12:$V$1011, _xlfn.CONCAT(L$10, " - ", $Y172), 'Time Entries'!$J$12:$J$1011))</f>
        <v/>
      </c>
      <c r="M172" s="22" t="str">
        <f>IF(OR($B172="", $C172=""), "", SUMIF('Time Entries'!$S$12:$S$1011, _xlfn.CONCAT(M$10, " - ", $Y172), 'Time Entries'!$D$12:$D$1011)+SUMIF('Time Entries'!$T$12:$T$1011, _xlfn.CONCAT(M$10, " - ", $Y172), 'Time Entries'!$F$12:$F$1011)+SUMIF('Time Entries'!$U$12:$U$1011, _xlfn.CONCAT(M$10, " - ", $Y172), 'Time Entries'!$H$12:$H$1011)+SUMIF('Time Entries'!$V$12:$V$1011, _xlfn.CONCAT(M$10, " - ", $Y172), 'Time Entries'!$J$12:$J$1011))</f>
        <v/>
      </c>
      <c r="N172" s="22" t="str">
        <f>IF(OR($B172="", $C172=""), "", SUMIF('Time Entries'!$S$12:$S$1011, _xlfn.CONCAT(N$10, " - ", $Y172), 'Time Entries'!$D$12:$D$1011)+SUMIF('Time Entries'!$T$12:$T$1011, _xlfn.CONCAT(N$10, " - ", $Y172), 'Time Entries'!$F$12:$F$1011)+SUMIF('Time Entries'!$U$12:$U$1011, _xlfn.CONCAT(N$10, " - ", $Y172), 'Time Entries'!$H$12:$H$1011)+SUMIF('Time Entries'!$V$12:$V$1011, _xlfn.CONCAT(N$10, " - ", $Y172), 'Time Entries'!$J$12:$J$1011))</f>
        <v/>
      </c>
      <c r="O172" s="22" t="str">
        <f>IF(OR($B172="", $C172=""), "", SUMIF('Time Entries'!$S$12:$S$1011, _xlfn.CONCAT(O$10, " - ", $Y172), 'Time Entries'!$D$12:$D$1011)+SUMIF('Time Entries'!$T$12:$T$1011, _xlfn.CONCAT(O$10, " - ", $Y172), 'Time Entries'!$F$12:$F$1011)+SUMIF('Time Entries'!$U$12:$U$1011, _xlfn.CONCAT(O$10, " - ", $Y172), 'Time Entries'!$H$12:$H$1011)+SUMIF('Time Entries'!$V$12:$V$1011, _xlfn.CONCAT(O$10, " - ", $Y172), 'Time Entries'!$J$12:$J$1011))</f>
        <v/>
      </c>
      <c r="P172" s="22" t="str">
        <f>IF(OR($B172="", $C172=""), "", SUMIF('Time Entries'!$S$12:$S$1011, _xlfn.CONCAT(P$10, " - ", $Y172), 'Time Entries'!$D$12:$D$1011)+SUMIF('Time Entries'!$T$12:$T$1011, _xlfn.CONCAT(P$10, " - ", $Y172), 'Time Entries'!$F$12:$F$1011)+SUMIF('Time Entries'!$U$12:$U$1011, _xlfn.CONCAT(P$10, " - ", $Y172), 'Time Entries'!$H$12:$H$1011)+SUMIF('Time Entries'!$V$12:$V$1011, _xlfn.CONCAT(P$10, " - ", $Y172), 'Time Entries'!$J$12:$J$1011))</f>
        <v/>
      </c>
      <c r="Q172" s="22" t="str">
        <f>IF(OR($B172="", $C172=""), "", SUMIF('Time Entries'!$S$12:$S$1011, _xlfn.CONCAT(Q$10, " - ", $Y172), 'Time Entries'!$D$12:$D$1011)+SUMIF('Time Entries'!$T$12:$T$1011, _xlfn.CONCAT(Q$10, " - ", $Y172), 'Time Entries'!$F$12:$F$1011)+SUMIF('Time Entries'!$U$12:$U$1011, _xlfn.CONCAT(Q$10, " - ", $Y172), 'Time Entries'!$H$12:$H$1011)+SUMIF('Time Entries'!$V$12:$V$1011, _xlfn.CONCAT(Q$10, " - ", $Y172), 'Time Entries'!$J$12:$J$1011))</f>
        <v/>
      </c>
      <c r="R172" s="22" t="str">
        <f>IF(OR($B172="", $C172=""), "", SUMIF('Time Entries'!$S$12:$S$1011, _xlfn.CONCAT(R$10, " - ", $Y172), 'Time Entries'!$D$12:$D$1011)+SUMIF('Time Entries'!$T$12:$T$1011, _xlfn.CONCAT(R$10, " - ", $Y172), 'Time Entries'!$F$12:$F$1011)+SUMIF('Time Entries'!$U$12:$U$1011, _xlfn.CONCAT(R$10, " - ", $Y172), 'Time Entries'!$H$12:$H$1011)+SUMIF('Time Entries'!$V$12:$V$1011, _xlfn.CONCAT(R$10, " - ", $Y172), 'Time Entries'!$J$12:$J$1011))</f>
        <v/>
      </c>
      <c r="S172" s="22" t="str">
        <f>IF(OR($B172="", $C172=""), "", SUMIF('Time Entries'!$S$12:$S$1011, _xlfn.CONCAT(S$10, " - ", $Y172), 'Time Entries'!$D$12:$D$1011)+SUMIF('Time Entries'!$T$12:$T$1011, _xlfn.CONCAT(S$10, " - ", $Y172), 'Time Entries'!$F$12:$F$1011)+SUMIF('Time Entries'!$U$12:$U$1011, _xlfn.CONCAT(S$10, " - ", $Y172), 'Time Entries'!$H$12:$H$1011)+SUMIF('Time Entries'!$V$12:$V$1011, _xlfn.CONCAT(S$10, " - ", $Y172), 'Time Entries'!$J$12:$J$1011))</f>
        <v/>
      </c>
      <c r="T172" s="24" t="str">
        <f>IF(OR($B172="", $C172=""), "", SUMIF('Time Entries'!$S$12:$S$1011, _xlfn.CONCAT(T$10, " - ", $Y172), 'Time Entries'!$D$12:$D$1011)+SUMIF('Time Entries'!$T$12:$T$1011, _xlfn.CONCAT(T$10, " - ", $Y172), 'Time Entries'!$F$12:$F$1011)+SUMIF('Time Entries'!$U$12:$U$1011, _xlfn.CONCAT(T$10, " - ", $Y172), 'Time Entries'!$H$12:$H$1011)+SUMIF('Time Entries'!$V$12:$V$1011, _xlfn.CONCAT(T$10, " - ", $Y172), 'Time Entries'!$J$12:$J$1011))</f>
        <v/>
      </c>
      <c r="U172" s="48"/>
      <c r="W172" s="17" t="str">
        <f t="shared" si="18"/>
        <v/>
      </c>
      <c r="Y172" s="17" t="str">
        <f t="shared" si="19"/>
        <v/>
      </c>
      <c r="AD172" s="17" t="str">
        <f t="shared" si="20"/>
        <v/>
      </c>
      <c r="AF172" s="17" t="str">
        <f t="shared" si="21"/>
        <v/>
      </c>
      <c r="AH172" s="17" t="str">
        <f>IF($B172="", "", IF(COUNTIF($B$12:$B172, $B172)&gt;1, "", $B172))</f>
        <v/>
      </c>
      <c r="AI172" s="17" t="str">
        <f>IF($AH172="", "", COUNTIF($AH$12:$AH$261, "&lt;"&amp;$AH172)+1+COUNTIF($AH$12:$AH172, $AH172)-1-$AH$10)</f>
        <v/>
      </c>
      <c r="AK172" s="17" t="str">
        <f t="shared" si="22"/>
        <v/>
      </c>
      <c r="AL172" s="17" t="str">
        <f>IF($AK172="", "", COUNTIF($AK$12:$AK$261, "&lt;"&amp;$AK172)+1+COUNTIF($AK$12:$AK172, $AK172)-1-$AK$10)</f>
        <v/>
      </c>
    </row>
    <row r="173" spans="1:38" x14ac:dyDescent="0.25">
      <c r="A173" s="48"/>
      <c r="B173" s="57"/>
      <c r="C173" s="58"/>
      <c r="D173" s="59"/>
      <c r="E173" s="48"/>
      <c r="F173" s="27" t="str">
        <f t="shared" si="16"/>
        <v/>
      </c>
      <c r="G173" s="27" t="str">
        <f t="shared" si="17"/>
        <v/>
      </c>
      <c r="H173" s="48"/>
      <c r="I173" s="31" t="str">
        <f>IF(OR($B173="", $C173=""), "", SUMIF('Time Entries'!$S$12:$S$1011, _xlfn.CONCAT(I$10, " - ", $Y173), 'Time Entries'!$D$12:$D$1011)+SUMIF('Time Entries'!$T$12:$T$1011, _xlfn.CONCAT(I$10, " - ", $Y173), 'Time Entries'!$F$12:$F$1011)+SUMIF('Time Entries'!$U$12:$U$1011, _xlfn.CONCAT(I$10, " - ", $Y173), 'Time Entries'!$H$12:$H$1011)+SUMIF('Time Entries'!$V$12:$V$1011, _xlfn.CONCAT(I$10, " - ", $Y173), 'Time Entries'!$J$12:$J$1011))</f>
        <v/>
      </c>
      <c r="J173" s="22" t="str">
        <f>IF(OR($B173="", $C173=""), "", SUMIF('Time Entries'!$S$12:$S$1011, _xlfn.CONCAT(J$10, " - ", $Y173), 'Time Entries'!$D$12:$D$1011)+SUMIF('Time Entries'!$T$12:$T$1011, _xlfn.CONCAT(J$10, " - ", $Y173), 'Time Entries'!$F$12:$F$1011)+SUMIF('Time Entries'!$U$12:$U$1011, _xlfn.CONCAT(J$10, " - ", $Y173), 'Time Entries'!$H$12:$H$1011)+SUMIF('Time Entries'!$V$12:$V$1011, _xlfn.CONCAT(J$10, " - ", $Y173), 'Time Entries'!$J$12:$J$1011))</f>
        <v/>
      </c>
      <c r="K173" s="22" t="str">
        <f>IF(OR($B173="", $C173=""), "", SUMIF('Time Entries'!$S$12:$S$1011, _xlfn.CONCAT(K$10, " - ", $Y173), 'Time Entries'!$D$12:$D$1011)+SUMIF('Time Entries'!$T$12:$T$1011, _xlfn.CONCAT(K$10, " - ", $Y173), 'Time Entries'!$F$12:$F$1011)+SUMIF('Time Entries'!$U$12:$U$1011, _xlfn.CONCAT(K$10, " - ", $Y173), 'Time Entries'!$H$12:$H$1011)+SUMIF('Time Entries'!$V$12:$V$1011, _xlfn.CONCAT(K$10, " - ", $Y173), 'Time Entries'!$J$12:$J$1011))</f>
        <v/>
      </c>
      <c r="L173" s="22" t="str">
        <f>IF(OR($B173="", $C173=""), "", SUMIF('Time Entries'!$S$12:$S$1011, _xlfn.CONCAT(L$10, " - ", $Y173), 'Time Entries'!$D$12:$D$1011)+SUMIF('Time Entries'!$T$12:$T$1011, _xlfn.CONCAT(L$10, " - ", $Y173), 'Time Entries'!$F$12:$F$1011)+SUMIF('Time Entries'!$U$12:$U$1011, _xlfn.CONCAT(L$10, " - ", $Y173), 'Time Entries'!$H$12:$H$1011)+SUMIF('Time Entries'!$V$12:$V$1011, _xlfn.CONCAT(L$10, " - ", $Y173), 'Time Entries'!$J$12:$J$1011))</f>
        <v/>
      </c>
      <c r="M173" s="22" t="str">
        <f>IF(OR($B173="", $C173=""), "", SUMIF('Time Entries'!$S$12:$S$1011, _xlfn.CONCAT(M$10, " - ", $Y173), 'Time Entries'!$D$12:$D$1011)+SUMIF('Time Entries'!$T$12:$T$1011, _xlfn.CONCAT(M$10, " - ", $Y173), 'Time Entries'!$F$12:$F$1011)+SUMIF('Time Entries'!$U$12:$U$1011, _xlfn.CONCAT(M$10, " - ", $Y173), 'Time Entries'!$H$12:$H$1011)+SUMIF('Time Entries'!$V$12:$V$1011, _xlfn.CONCAT(M$10, " - ", $Y173), 'Time Entries'!$J$12:$J$1011))</f>
        <v/>
      </c>
      <c r="N173" s="22" t="str">
        <f>IF(OR($B173="", $C173=""), "", SUMIF('Time Entries'!$S$12:$S$1011, _xlfn.CONCAT(N$10, " - ", $Y173), 'Time Entries'!$D$12:$D$1011)+SUMIF('Time Entries'!$T$12:$T$1011, _xlfn.CONCAT(N$10, " - ", $Y173), 'Time Entries'!$F$12:$F$1011)+SUMIF('Time Entries'!$U$12:$U$1011, _xlfn.CONCAT(N$10, " - ", $Y173), 'Time Entries'!$H$12:$H$1011)+SUMIF('Time Entries'!$V$12:$V$1011, _xlfn.CONCAT(N$10, " - ", $Y173), 'Time Entries'!$J$12:$J$1011))</f>
        <v/>
      </c>
      <c r="O173" s="22" t="str">
        <f>IF(OR($B173="", $C173=""), "", SUMIF('Time Entries'!$S$12:$S$1011, _xlfn.CONCAT(O$10, " - ", $Y173), 'Time Entries'!$D$12:$D$1011)+SUMIF('Time Entries'!$T$12:$T$1011, _xlfn.CONCAT(O$10, " - ", $Y173), 'Time Entries'!$F$12:$F$1011)+SUMIF('Time Entries'!$U$12:$U$1011, _xlfn.CONCAT(O$10, " - ", $Y173), 'Time Entries'!$H$12:$H$1011)+SUMIF('Time Entries'!$V$12:$V$1011, _xlfn.CONCAT(O$10, " - ", $Y173), 'Time Entries'!$J$12:$J$1011))</f>
        <v/>
      </c>
      <c r="P173" s="22" t="str">
        <f>IF(OR($B173="", $C173=""), "", SUMIF('Time Entries'!$S$12:$S$1011, _xlfn.CONCAT(P$10, " - ", $Y173), 'Time Entries'!$D$12:$D$1011)+SUMIF('Time Entries'!$T$12:$T$1011, _xlfn.CONCAT(P$10, " - ", $Y173), 'Time Entries'!$F$12:$F$1011)+SUMIF('Time Entries'!$U$12:$U$1011, _xlfn.CONCAT(P$10, " - ", $Y173), 'Time Entries'!$H$12:$H$1011)+SUMIF('Time Entries'!$V$12:$V$1011, _xlfn.CONCAT(P$10, " - ", $Y173), 'Time Entries'!$J$12:$J$1011))</f>
        <v/>
      </c>
      <c r="Q173" s="22" t="str">
        <f>IF(OR($B173="", $C173=""), "", SUMIF('Time Entries'!$S$12:$S$1011, _xlfn.CONCAT(Q$10, " - ", $Y173), 'Time Entries'!$D$12:$D$1011)+SUMIF('Time Entries'!$T$12:$T$1011, _xlfn.CONCAT(Q$10, " - ", $Y173), 'Time Entries'!$F$12:$F$1011)+SUMIF('Time Entries'!$U$12:$U$1011, _xlfn.CONCAT(Q$10, " - ", $Y173), 'Time Entries'!$H$12:$H$1011)+SUMIF('Time Entries'!$V$12:$V$1011, _xlfn.CONCAT(Q$10, " - ", $Y173), 'Time Entries'!$J$12:$J$1011))</f>
        <v/>
      </c>
      <c r="R173" s="22" t="str">
        <f>IF(OR($B173="", $C173=""), "", SUMIF('Time Entries'!$S$12:$S$1011, _xlfn.CONCAT(R$10, " - ", $Y173), 'Time Entries'!$D$12:$D$1011)+SUMIF('Time Entries'!$T$12:$T$1011, _xlfn.CONCAT(R$10, " - ", $Y173), 'Time Entries'!$F$12:$F$1011)+SUMIF('Time Entries'!$U$12:$U$1011, _xlfn.CONCAT(R$10, " - ", $Y173), 'Time Entries'!$H$12:$H$1011)+SUMIF('Time Entries'!$V$12:$V$1011, _xlfn.CONCAT(R$10, " - ", $Y173), 'Time Entries'!$J$12:$J$1011))</f>
        <v/>
      </c>
      <c r="S173" s="22" t="str">
        <f>IF(OR($B173="", $C173=""), "", SUMIF('Time Entries'!$S$12:$S$1011, _xlfn.CONCAT(S$10, " - ", $Y173), 'Time Entries'!$D$12:$D$1011)+SUMIF('Time Entries'!$T$12:$T$1011, _xlfn.CONCAT(S$10, " - ", $Y173), 'Time Entries'!$F$12:$F$1011)+SUMIF('Time Entries'!$U$12:$U$1011, _xlfn.CONCAT(S$10, " - ", $Y173), 'Time Entries'!$H$12:$H$1011)+SUMIF('Time Entries'!$V$12:$V$1011, _xlfn.CONCAT(S$10, " - ", $Y173), 'Time Entries'!$J$12:$J$1011))</f>
        <v/>
      </c>
      <c r="T173" s="24" t="str">
        <f>IF(OR($B173="", $C173=""), "", SUMIF('Time Entries'!$S$12:$S$1011, _xlfn.CONCAT(T$10, " - ", $Y173), 'Time Entries'!$D$12:$D$1011)+SUMIF('Time Entries'!$T$12:$T$1011, _xlfn.CONCAT(T$10, " - ", $Y173), 'Time Entries'!$F$12:$F$1011)+SUMIF('Time Entries'!$U$12:$U$1011, _xlfn.CONCAT(T$10, " - ", $Y173), 'Time Entries'!$H$12:$H$1011)+SUMIF('Time Entries'!$V$12:$V$1011, _xlfn.CONCAT(T$10, " - ", $Y173), 'Time Entries'!$J$12:$J$1011))</f>
        <v/>
      </c>
      <c r="U173" s="48"/>
      <c r="W173" s="17" t="str">
        <f t="shared" si="18"/>
        <v/>
      </c>
      <c r="Y173" s="17" t="str">
        <f t="shared" si="19"/>
        <v/>
      </c>
      <c r="AD173" s="17" t="str">
        <f t="shared" si="20"/>
        <v/>
      </c>
      <c r="AF173" s="17" t="str">
        <f t="shared" si="21"/>
        <v/>
      </c>
      <c r="AH173" s="17" t="str">
        <f>IF($B173="", "", IF(COUNTIF($B$12:$B173, $B173)&gt;1, "", $B173))</f>
        <v/>
      </c>
      <c r="AI173" s="17" t="str">
        <f>IF($AH173="", "", COUNTIF($AH$12:$AH$261, "&lt;"&amp;$AH173)+1+COUNTIF($AH$12:$AH173, $AH173)-1-$AH$10)</f>
        <v/>
      </c>
      <c r="AK173" s="17" t="str">
        <f t="shared" si="22"/>
        <v/>
      </c>
      <c r="AL173" s="17" t="str">
        <f>IF($AK173="", "", COUNTIF($AK$12:$AK$261, "&lt;"&amp;$AK173)+1+COUNTIF($AK$12:$AK173, $AK173)-1-$AK$10)</f>
        <v/>
      </c>
    </row>
    <row r="174" spans="1:38" x14ac:dyDescent="0.25">
      <c r="A174" s="48"/>
      <c r="B174" s="57"/>
      <c r="C174" s="58"/>
      <c r="D174" s="59"/>
      <c r="E174" s="48"/>
      <c r="F174" s="27" t="str">
        <f t="shared" si="16"/>
        <v/>
      </c>
      <c r="G174" s="27" t="str">
        <f t="shared" si="17"/>
        <v/>
      </c>
      <c r="H174" s="48"/>
      <c r="I174" s="31" t="str">
        <f>IF(OR($B174="", $C174=""), "", SUMIF('Time Entries'!$S$12:$S$1011, _xlfn.CONCAT(I$10, " - ", $Y174), 'Time Entries'!$D$12:$D$1011)+SUMIF('Time Entries'!$T$12:$T$1011, _xlfn.CONCAT(I$10, " - ", $Y174), 'Time Entries'!$F$12:$F$1011)+SUMIF('Time Entries'!$U$12:$U$1011, _xlfn.CONCAT(I$10, " - ", $Y174), 'Time Entries'!$H$12:$H$1011)+SUMIF('Time Entries'!$V$12:$V$1011, _xlfn.CONCAT(I$10, " - ", $Y174), 'Time Entries'!$J$12:$J$1011))</f>
        <v/>
      </c>
      <c r="J174" s="22" t="str">
        <f>IF(OR($B174="", $C174=""), "", SUMIF('Time Entries'!$S$12:$S$1011, _xlfn.CONCAT(J$10, " - ", $Y174), 'Time Entries'!$D$12:$D$1011)+SUMIF('Time Entries'!$T$12:$T$1011, _xlfn.CONCAT(J$10, " - ", $Y174), 'Time Entries'!$F$12:$F$1011)+SUMIF('Time Entries'!$U$12:$U$1011, _xlfn.CONCAT(J$10, " - ", $Y174), 'Time Entries'!$H$12:$H$1011)+SUMIF('Time Entries'!$V$12:$V$1011, _xlfn.CONCAT(J$10, " - ", $Y174), 'Time Entries'!$J$12:$J$1011))</f>
        <v/>
      </c>
      <c r="K174" s="22" t="str">
        <f>IF(OR($B174="", $C174=""), "", SUMIF('Time Entries'!$S$12:$S$1011, _xlfn.CONCAT(K$10, " - ", $Y174), 'Time Entries'!$D$12:$D$1011)+SUMIF('Time Entries'!$T$12:$T$1011, _xlfn.CONCAT(K$10, " - ", $Y174), 'Time Entries'!$F$12:$F$1011)+SUMIF('Time Entries'!$U$12:$U$1011, _xlfn.CONCAT(K$10, " - ", $Y174), 'Time Entries'!$H$12:$H$1011)+SUMIF('Time Entries'!$V$12:$V$1011, _xlfn.CONCAT(K$10, " - ", $Y174), 'Time Entries'!$J$12:$J$1011))</f>
        <v/>
      </c>
      <c r="L174" s="22" t="str">
        <f>IF(OR($B174="", $C174=""), "", SUMIF('Time Entries'!$S$12:$S$1011, _xlfn.CONCAT(L$10, " - ", $Y174), 'Time Entries'!$D$12:$D$1011)+SUMIF('Time Entries'!$T$12:$T$1011, _xlfn.CONCAT(L$10, " - ", $Y174), 'Time Entries'!$F$12:$F$1011)+SUMIF('Time Entries'!$U$12:$U$1011, _xlfn.CONCAT(L$10, " - ", $Y174), 'Time Entries'!$H$12:$H$1011)+SUMIF('Time Entries'!$V$12:$V$1011, _xlfn.CONCAT(L$10, " - ", $Y174), 'Time Entries'!$J$12:$J$1011))</f>
        <v/>
      </c>
      <c r="M174" s="22" t="str">
        <f>IF(OR($B174="", $C174=""), "", SUMIF('Time Entries'!$S$12:$S$1011, _xlfn.CONCAT(M$10, " - ", $Y174), 'Time Entries'!$D$12:$D$1011)+SUMIF('Time Entries'!$T$12:$T$1011, _xlfn.CONCAT(M$10, " - ", $Y174), 'Time Entries'!$F$12:$F$1011)+SUMIF('Time Entries'!$U$12:$U$1011, _xlfn.CONCAT(M$10, " - ", $Y174), 'Time Entries'!$H$12:$H$1011)+SUMIF('Time Entries'!$V$12:$V$1011, _xlfn.CONCAT(M$10, " - ", $Y174), 'Time Entries'!$J$12:$J$1011))</f>
        <v/>
      </c>
      <c r="N174" s="22" t="str">
        <f>IF(OR($B174="", $C174=""), "", SUMIF('Time Entries'!$S$12:$S$1011, _xlfn.CONCAT(N$10, " - ", $Y174), 'Time Entries'!$D$12:$D$1011)+SUMIF('Time Entries'!$T$12:$T$1011, _xlfn.CONCAT(N$10, " - ", $Y174), 'Time Entries'!$F$12:$F$1011)+SUMIF('Time Entries'!$U$12:$U$1011, _xlfn.CONCAT(N$10, " - ", $Y174), 'Time Entries'!$H$12:$H$1011)+SUMIF('Time Entries'!$V$12:$V$1011, _xlfn.CONCAT(N$10, " - ", $Y174), 'Time Entries'!$J$12:$J$1011))</f>
        <v/>
      </c>
      <c r="O174" s="22" t="str">
        <f>IF(OR($B174="", $C174=""), "", SUMIF('Time Entries'!$S$12:$S$1011, _xlfn.CONCAT(O$10, " - ", $Y174), 'Time Entries'!$D$12:$D$1011)+SUMIF('Time Entries'!$T$12:$T$1011, _xlfn.CONCAT(O$10, " - ", $Y174), 'Time Entries'!$F$12:$F$1011)+SUMIF('Time Entries'!$U$12:$U$1011, _xlfn.CONCAT(O$10, " - ", $Y174), 'Time Entries'!$H$12:$H$1011)+SUMIF('Time Entries'!$V$12:$V$1011, _xlfn.CONCAT(O$10, " - ", $Y174), 'Time Entries'!$J$12:$J$1011))</f>
        <v/>
      </c>
      <c r="P174" s="22" t="str">
        <f>IF(OR($B174="", $C174=""), "", SUMIF('Time Entries'!$S$12:$S$1011, _xlfn.CONCAT(P$10, " - ", $Y174), 'Time Entries'!$D$12:$D$1011)+SUMIF('Time Entries'!$T$12:$T$1011, _xlfn.CONCAT(P$10, " - ", $Y174), 'Time Entries'!$F$12:$F$1011)+SUMIF('Time Entries'!$U$12:$U$1011, _xlfn.CONCAT(P$10, " - ", $Y174), 'Time Entries'!$H$12:$H$1011)+SUMIF('Time Entries'!$V$12:$V$1011, _xlfn.CONCAT(P$10, " - ", $Y174), 'Time Entries'!$J$12:$J$1011))</f>
        <v/>
      </c>
      <c r="Q174" s="22" t="str">
        <f>IF(OR($B174="", $C174=""), "", SUMIF('Time Entries'!$S$12:$S$1011, _xlfn.CONCAT(Q$10, " - ", $Y174), 'Time Entries'!$D$12:$D$1011)+SUMIF('Time Entries'!$T$12:$T$1011, _xlfn.CONCAT(Q$10, " - ", $Y174), 'Time Entries'!$F$12:$F$1011)+SUMIF('Time Entries'!$U$12:$U$1011, _xlfn.CONCAT(Q$10, " - ", $Y174), 'Time Entries'!$H$12:$H$1011)+SUMIF('Time Entries'!$V$12:$V$1011, _xlfn.CONCAT(Q$10, " - ", $Y174), 'Time Entries'!$J$12:$J$1011))</f>
        <v/>
      </c>
      <c r="R174" s="22" t="str">
        <f>IF(OR($B174="", $C174=""), "", SUMIF('Time Entries'!$S$12:$S$1011, _xlfn.CONCAT(R$10, " - ", $Y174), 'Time Entries'!$D$12:$D$1011)+SUMIF('Time Entries'!$T$12:$T$1011, _xlfn.CONCAT(R$10, " - ", $Y174), 'Time Entries'!$F$12:$F$1011)+SUMIF('Time Entries'!$U$12:$U$1011, _xlfn.CONCAT(R$10, " - ", $Y174), 'Time Entries'!$H$12:$H$1011)+SUMIF('Time Entries'!$V$12:$V$1011, _xlfn.CONCAT(R$10, " - ", $Y174), 'Time Entries'!$J$12:$J$1011))</f>
        <v/>
      </c>
      <c r="S174" s="22" t="str">
        <f>IF(OR($B174="", $C174=""), "", SUMIF('Time Entries'!$S$12:$S$1011, _xlfn.CONCAT(S$10, " - ", $Y174), 'Time Entries'!$D$12:$D$1011)+SUMIF('Time Entries'!$T$12:$T$1011, _xlfn.CONCAT(S$10, " - ", $Y174), 'Time Entries'!$F$12:$F$1011)+SUMIF('Time Entries'!$U$12:$U$1011, _xlfn.CONCAT(S$10, " - ", $Y174), 'Time Entries'!$H$12:$H$1011)+SUMIF('Time Entries'!$V$12:$V$1011, _xlfn.CONCAT(S$10, " - ", $Y174), 'Time Entries'!$J$12:$J$1011))</f>
        <v/>
      </c>
      <c r="T174" s="24" t="str">
        <f>IF(OR($B174="", $C174=""), "", SUMIF('Time Entries'!$S$12:$S$1011, _xlfn.CONCAT(T$10, " - ", $Y174), 'Time Entries'!$D$12:$D$1011)+SUMIF('Time Entries'!$T$12:$T$1011, _xlfn.CONCAT(T$10, " - ", $Y174), 'Time Entries'!$F$12:$F$1011)+SUMIF('Time Entries'!$U$12:$U$1011, _xlfn.CONCAT(T$10, " - ", $Y174), 'Time Entries'!$H$12:$H$1011)+SUMIF('Time Entries'!$V$12:$V$1011, _xlfn.CONCAT(T$10, " - ", $Y174), 'Time Entries'!$J$12:$J$1011))</f>
        <v/>
      </c>
      <c r="U174" s="48"/>
      <c r="W174" s="17" t="str">
        <f t="shared" si="18"/>
        <v/>
      </c>
      <c r="Y174" s="17" t="str">
        <f t="shared" si="19"/>
        <v/>
      </c>
      <c r="AD174" s="17" t="str">
        <f t="shared" si="20"/>
        <v/>
      </c>
      <c r="AF174" s="17" t="str">
        <f t="shared" si="21"/>
        <v/>
      </c>
      <c r="AH174" s="17" t="str">
        <f>IF($B174="", "", IF(COUNTIF($B$12:$B174, $B174)&gt;1, "", $B174))</f>
        <v/>
      </c>
      <c r="AI174" s="17" t="str">
        <f>IF($AH174="", "", COUNTIF($AH$12:$AH$261, "&lt;"&amp;$AH174)+1+COUNTIF($AH$12:$AH174, $AH174)-1-$AH$10)</f>
        <v/>
      </c>
      <c r="AK174" s="17" t="str">
        <f t="shared" si="22"/>
        <v/>
      </c>
      <c r="AL174" s="17" t="str">
        <f>IF($AK174="", "", COUNTIF($AK$12:$AK$261, "&lt;"&amp;$AK174)+1+COUNTIF($AK$12:$AK174, $AK174)-1-$AK$10)</f>
        <v/>
      </c>
    </row>
    <row r="175" spans="1:38" x14ac:dyDescent="0.25">
      <c r="A175" s="48"/>
      <c r="B175" s="57"/>
      <c r="C175" s="58"/>
      <c r="D175" s="59"/>
      <c r="E175" s="48"/>
      <c r="F175" s="27" t="str">
        <f t="shared" si="16"/>
        <v/>
      </c>
      <c r="G175" s="27" t="str">
        <f t="shared" si="17"/>
        <v/>
      </c>
      <c r="H175" s="48"/>
      <c r="I175" s="31" t="str">
        <f>IF(OR($B175="", $C175=""), "", SUMIF('Time Entries'!$S$12:$S$1011, _xlfn.CONCAT(I$10, " - ", $Y175), 'Time Entries'!$D$12:$D$1011)+SUMIF('Time Entries'!$T$12:$T$1011, _xlfn.CONCAT(I$10, " - ", $Y175), 'Time Entries'!$F$12:$F$1011)+SUMIF('Time Entries'!$U$12:$U$1011, _xlfn.CONCAT(I$10, " - ", $Y175), 'Time Entries'!$H$12:$H$1011)+SUMIF('Time Entries'!$V$12:$V$1011, _xlfn.CONCAT(I$10, " - ", $Y175), 'Time Entries'!$J$12:$J$1011))</f>
        <v/>
      </c>
      <c r="J175" s="22" t="str">
        <f>IF(OR($B175="", $C175=""), "", SUMIF('Time Entries'!$S$12:$S$1011, _xlfn.CONCAT(J$10, " - ", $Y175), 'Time Entries'!$D$12:$D$1011)+SUMIF('Time Entries'!$T$12:$T$1011, _xlfn.CONCAT(J$10, " - ", $Y175), 'Time Entries'!$F$12:$F$1011)+SUMIF('Time Entries'!$U$12:$U$1011, _xlfn.CONCAT(J$10, " - ", $Y175), 'Time Entries'!$H$12:$H$1011)+SUMIF('Time Entries'!$V$12:$V$1011, _xlfn.CONCAT(J$10, " - ", $Y175), 'Time Entries'!$J$12:$J$1011))</f>
        <v/>
      </c>
      <c r="K175" s="22" t="str">
        <f>IF(OR($B175="", $C175=""), "", SUMIF('Time Entries'!$S$12:$S$1011, _xlfn.CONCAT(K$10, " - ", $Y175), 'Time Entries'!$D$12:$D$1011)+SUMIF('Time Entries'!$T$12:$T$1011, _xlfn.CONCAT(K$10, " - ", $Y175), 'Time Entries'!$F$12:$F$1011)+SUMIF('Time Entries'!$U$12:$U$1011, _xlfn.CONCAT(K$10, " - ", $Y175), 'Time Entries'!$H$12:$H$1011)+SUMIF('Time Entries'!$V$12:$V$1011, _xlfn.CONCAT(K$10, " - ", $Y175), 'Time Entries'!$J$12:$J$1011))</f>
        <v/>
      </c>
      <c r="L175" s="22" t="str">
        <f>IF(OR($B175="", $C175=""), "", SUMIF('Time Entries'!$S$12:$S$1011, _xlfn.CONCAT(L$10, " - ", $Y175), 'Time Entries'!$D$12:$D$1011)+SUMIF('Time Entries'!$T$12:$T$1011, _xlfn.CONCAT(L$10, " - ", $Y175), 'Time Entries'!$F$12:$F$1011)+SUMIF('Time Entries'!$U$12:$U$1011, _xlfn.CONCAT(L$10, " - ", $Y175), 'Time Entries'!$H$12:$H$1011)+SUMIF('Time Entries'!$V$12:$V$1011, _xlfn.CONCAT(L$10, " - ", $Y175), 'Time Entries'!$J$12:$J$1011))</f>
        <v/>
      </c>
      <c r="M175" s="22" t="str">
        <f>IF(OR($B175="", $C175=""), "", SUMIF('Time Entries'!$S$12:$S$1011, _xlfn.CONCAT(M$10, " - ", $Y175), 'Time Entries'!$D$12:$D$1011)+SUMIF('Time Entries'!$T$12:$T$1011, _xlfn.CONCAT(M$10, " - ", $Y175), 'Time Entries'!$F$12:$F$1011)+SUMIF('Time Entries'!$U$12:$U$1011, _xlfn.CONCAT(M$10, " - ", $Y175), 'Time Entries'!$H$12:$H$1011)+SUMIF('Time Entries'!$V$12:$V$1011, _xlfn.CONCAT(M$10, " - ", $Y175), 'Time Entries'!$J$12:$J$1011))</f>
        <v/>
      </c>
      <c r="N175" s="22" t="str">
        <f>IF(OR($B175="", $C175=""), "", SUMIF('Time Entries'!$S$12:$S$1011, _xlfn.CONCAT(N$10, " - ", $Y175), 'Time Entries'!$D$12:$D$1011)+SUMIF('Time Entries'!$T$12:$T$1011, _xlfn.CONCAT(N$10, " - ", $Y175), 'Time Entries'!$F$12:$F$1011)+SUMIF('Time Entries'!$U$12:$U$1011, _xlfn.CONCAT(N$10, " - ", $Y175), 'Time Entries'!$H$12:$H$1011)+SUMIF('Time Entries'!$V$12:$V$1011, _xlfn.CONCAT(N$10, " - ", $Y175), 'Time Entries'!$J$12:$J$1011))</f>
        <v/>
      </c>
      <c r="O175" s="22" t="str">
        <f>IF(OR($B175="", $C175=""), "", SUMIF('Time Entries'!$S$12:$S$1011, _xlfn.CONCAT(O$10, " - ", $Y175), 'Time Entries'!$D$12:$D$1011)+SUMIF('Time Entries'!$T$12:$T$1011, _xlfn.CONCAT(O$10, " - ", $Y175), 'Time Entries'!$F$12:$F$1011)+SUMIF('Time Entries'!$U$12:$U$1011, _xlfn.CONCAT(O$10, " - ", $Y175), 'Time Entries'!$H$12:$H$1011)+SUMIF('Time Entries'!$V$12:$V$1011, _xlfn.CONCAT(O$10, " - ", $Y175), 'Time Entries'!$J$12:$J$1011))</f>
        <v/>
      </c>
      <c r="P175" s="22" t="str">
        <f>IF(OR($B175="", $C175=""), "", SUMIF('Time Entries'!$S$12:$S$1011, _xlfn.CONCAT(P$10, " - ", $Y175), 'Time Entries'!$D$12:$D$1011)+SUMIF('Time Entries'!$T$12:$T$1011, _xlfn.CONCAT(P$10, " - ", $Y175), 'Time Entries'!$F$12:$F$1011)+SUMIF('Time Entries'!$U$12:$U$1011, _xlfn.CONCAT(P$10, " - ", $Y175), 'Time Entries'!$H$12:$H$1011)+SUMIF('Time Entries'!$V$12:$V$1011, _xlfn.CONCAT(P$10, " - ", $Y175), 'Time Entries'!$J$12:$J$1011))</f>
        <v/>
      </c>
      <c r="Q175" s="22" t="str">
        <f>IF(OR($B175="", $C175=""), "", SUMIF('Time Entries'!$S$12:$S$1011, _xlfn.CONCAT(Q$10, " - ", $Y175), 'Time Entries'!$D$12:$D$1011)+SUMIF('Time Entries'!$T$12:$T$1011, _xlfn.CONCAT(Q$10, " - ", $Y175), 'Time Entries'!$F$12:$F$1011)+SUMIF('Time Entries'!$U$12:$U$1011, _xlfn.CONCAT(Q$10, " - ", $Y175), 'Time Entries'!$H$12:$H$1011)+SUMIF('Time Entries'!$V$12:$V$1011, _xlfn.CONCAT(Q$10, " - ", $Y175), 'Time Entries'!$J$12:$J$1011))</f>
        <v/>
      </c>
      <c r="R175" s="22" t="str">
        <f>IF(OR($B175="", $C175=""), "", SUMIF('Time Entries'!$S$12:$S$1011, _xlfn.CONCAT(R$10, " - ", $Y175), 'Time Entries'!$D$12:$D$1011)+SUMIF('Time Entries'!$T$12:$T$1011, _xlfn.CONCAT(R$10, " - ", $Y175), 'Time Entries'!$F$12:$F$1011)+SUMIF('Time Entries'!$U$12:$U$1011, _xlfn.CONCAT(R$10, " - ", $Y175), 'Time Entries'!$H$12:$H$1011)+SUMIF('Time Entries'!$V$12:$V$1011, _xlfn.CONCAT(R$10, " - ", $Y175), 'Time Entries'!$J$12:$J$1011))</f>
        <v/>
      </c>
      <c r="S175" s="22" t="str">
        <f>IF(OR($B175="", $C175=""), "", SUMIF('Time Entries'!$S$12:$S$1011, _xlfn.CONCAT(S$10, " - ", $Y175), 'Time Entries'!$D$12:$D$1011)+SUMIF('Time Entries'!$T$12:$T$1011, _xlfn.CONCAT(S$10, " - ", $Y175), 'Time Entries'!$F$12:$F$1011)+SUMIF('Time Entries'!$U$12:$U$1011, _xlfn.CONCAT(S$10, " - ", $Y175), 'Time Entries'!$H$12:$H$1011)+SUMIF('Time Entries'!$V$12:$V$1011, _xlfn.CONCAT(S$10, " - ", $Y175), 'Time Entries'!$J$12:$J$1011))</f>
        <v/>
      </c>
      <c r="T175" s="24" t="str">
        <f>IF(OR($B175="", $C175=""), "", SUMIF('Time Entries'!$S$12:$S$1011, _xlfn.CONCAT(T$10, " - ", $Y175), 'Time Entries'!$D$12:$D$1011)+SUMIF('Time Entries'!$T$12:$T$1011, _xlfn.CONCAT(T$10, " - ", $Y175), 'Time Entries'!$F$12:$F$1011)+SUMIF('Time Entries'!$U$12:$U$1011, _xlfn.CONCAT(T$10, " - ", $Y175), 'Time Entries'!$H$12:$H$1011)+SUMIF('Time Entries'!$V$12:$V$1011, _xlfn.CONCAT(T$10, " - ", $Y175), 'Time Entries'!$J$12:$J$1011))</f>
        <v/>
      </c>
      <c r="U175" s="48"/>
      <c r="W175" s="17" t="str">
        <f t="shared" si="18"/>
        <v/>
      </c>
      <c r="Y175" s="17" t="str">
        <f t="shared" si="19"/>
        <v/>
      </c>
      <c r="AD175" s="17" t="str">
        <f t="shared" si="20"/>
        <v/>
      </c>
      <c r="AF175" s="17" t="str">
        <f t="shared" si="21"/>
        <v/>
      </c>
      <c r="AH175" s="17" t="str">
        <f>IF($B175="", "", IF(COUNTIF($B$12:$B175, $B175)&gt;1, "", $B175))</f>
        <v/>
      </c>
      <c r="AI175" s="17" t="str">
        <f>IF($AH175="", "", COUNTIF($AH$12:$AH$261, "&lt;"&amp;$AH175)+1+COUNTIF($AH$12:$AH175, $AH175)-1-$AH$10)</f>
        <v/>
      </c>
      <c r="AK175" s="17" t="str">
        <f t="shared" si="22"/>
        <v/>
      </c>
      <c r="AL175" s="17" t="str">
        <f>IF($AK175="", "", COUNTIF($AK$12:$AK$261, "&lt;"&amp;$AK175)+1+COUNTIF($AK$12:$AK175, $AK175)-1-$AK$10)</f>
        <v/>
      </c>
    </row>
    <row r="176" spans="1:38" x14ac:dyDescent="0.25">
      <c r="A176" s="48"/>
      <c r="B176" s="57"/>
      <c r="C176" s="58"/>
      <c r="D176" s="59"/>
      <c r="E176" s="48"/>
      <c r="F176" s="27" t="str">
        <f t="shared" si="16"/>
        <v/>
      </c>
      <c r="G176" s="27" t="str">
        <f t="shared" si="17"/>
        <v/>
      </c>
      <c r="H176" s="48"/>
      <c r="I176" s="31" t="str">
        <f>IF(OR($B176="", $C176=""), "", SUMIF('Time Entries'!$S$12:$S$1011, _xlfn.CONCAT(I$10, " - ", $Y176), 'Time Entries'!$D$12:$D$1011)+SUMIF('Time Entries'!$T$12:$T$1011, _xlfn.CONCAT(I$10, " - ", $Y176), 'Time Entries'!$F$12:$F$1011)+SUMIF('Time Entries'!$U$12:$U$1011, _xlfn.CONCAT(I$10, " - ", $Y176), 'Time Entries'!$H$12:$H$1011)+SUMIF('Time Entries'!$V$12:$V$1011, _xlfn.CONCAT(I$10, " - ", $Y176), 'Time Entries'!$J$12:$J$1011))</f>
        <v/>
      </c>
      <c r="J176" s="22" t="str">
        <f>IF(OR($B176="", $C176=""), "", SUMIF('Time Entries'!$S$12:$S$1011, _xlfn.CONCAT(J$10, " - ", $Y176), 'Time Entries'!$D$12:$D$1011)+SUMIF('Time Entries'!$T$12:$T$1011, _xlfn.CONCAT(J$10, " - ", $Y176), 'Time Entries'!$F$12:$F$1011)+SUMIF('Time Entries'!$U$12:$U$1011, _xlfn.CONCAT(J$10, " - ", $Y176), 'Time Entries'!$H$12:$H$1011)+SUMIF('Time Entries'!$V$12:$V$1011, _xlfn.CONCAT(J$10, " - ", $Y176), 'Time Entries'!$J$12:$J$1011))</f>
        <v/>
      </c>
      <c r="K176" s="22" t="str">
        <f>IF(OR($B176="", $C176=""), "", SUMIF('Time Entries'!$S$12:$S$1011, _xlfn.CONCAT(K$10, " - ", $Y176), 'Time Entries'!$D$12:$D$1011)+SUMIF('Time Entries'!$T$12:$T$1011, _xlfn.CONCAT(K$10, " - ", $Y176), 'Time Entries'!$F$12:$F$1011)+SUMIF('Time Entries'!$U$12:$U$1011, _xlfn.CONCAT(K$10, " - ", $Y176), 'Time Entries'!$H$12:$H$1011)+SUMIF('Time Entries'!$V$12:$V$1011, _xlfn.CONCAT(K$10, " - ", $Y176), 'Time Entries'!$J$12:$J$1011))</f>
        <v/>
      </c>
      <c r="L176" s="22" t="str">
        <f>IF(OR($B176="", $C176=""), "", SUMIF('Time Entries'!$S$12:$S$1011, _xlfn.CONCAT(L$10, " - ", $Y176), 'Time Entries'!$D$12:$D$1011)+SUMIF('Time Entries'!$T$12:$T$1011, _xlfn.CONCAT(L$10, " - ", $Y176), 'Time Entries'!$F$12:$F$1011)+SUMIF('Time Entries'!$U$12:$U$1011, _xlfn.CONCAT(L$10, " - ", $Y176), 'Time Entries'!$H$12:$H$1011)+SUMIF('Time Entries'!$V$12:$V$1011, _xlfn.CONCAT(L$10, " - ", $Y176), 'Time Entries'!$J$12:$J$1011))</f>
        <v/>
      </c>
      <c r="M176" s="22" t="str">
        <f>IF(OR($B176="", $C176=""), "", SUMIF('Time Entries'!$S$12:$S$1011, _xlfn.CONCAT(M$10, " - ", $Y176), 'Time Entries'!$D$12:$D$1011)+SUMIF('Time Entries'!$T$12:$T$1011, _xlfn.CONCAT(M$10, " - ", $Y176), 'Time Entries'!$F$12:$F$1011)+SUMIF('Time Entries'!$U$12:$U$1011, _xlfn.CONCAT(M$10, " - ", $Y176), 'Time Entries'!$H$12:$H$1011)+SUMIF('Time Entries'!$V$12:$V$1011, _xlfn.CONCAT(M$10, " - ", $Y176), 'Time Entries'!$J$12:$J$1011))</f>
        <v/>
      </c>
      <c r="N176" s="22" t="str">
        <f>IF(OR($B176="", $C176=""), "", SUMIF('Time Entries'!$S$12:$S$1011, _xlfn.CONCAT(N$10, " - ", $Y176), 'Time Entries'!$D$12:$D$1011)+SUMIF('Time Entries'!$T$12:$T$1011, _xlfn.CONCAT(N$10, " - ", $Y176), 'Time Entries'!$F$12:$F$1011)+SUMIF('Time Entries'!$U$12:$U$1011, _xlfn.CONCAT(N$10, " - ", $Y176), 'Time Entries'!$H$12:$H$1011)+SUMIF('Time Entries'!$V$12:$V$1011, _xlfn.CONCAT(N$10, " - ", $Y176), 'Time Entries'!$J$12:$J$1011))</f>
        <v/>
      </c>
      <c r="O176" s="22" t="str">
        <f>IF(OR($B176="", $C176=""), "", SUMIF('Time Entries'!$S$12:$S$1011, _xlfn.CONCAT(O$10, " - ", $Y176), 'Time Entries'!$D$12:$D$1011)+SUMIF('Time Entries'!$T$12:$T$1011, _xlfn.CONCAT(O$10, " - ", $Y176), 'Time Entries'!$F$12:$F$1011)+SUMIF('Time Entries'!$U$12:$U$1011, _xlfn.CONCAT(O$10, " - ", $Y176), 'Time Entries'!$H$12:$H$1011)+SUMIF('Time Entries'!$V$12:$V$1011, _xlfn.CONCAT(O$10, " - ", $Y176), 'Time Entries'!$J$12:$J$1011))</f>
        <v/>
      </c>
      <c r="P176" s="22" t="str">
        <f>IF(OR($B176="", $C176=""), "", SUMIF('Time Entries'!$S$12:$S$1011, _xlfn.CONCAT(P$10, " - ", $Y176), 'Time Entries'!$D$12:$D$1011)+SUMIF('Time Entries'!$T$12:$T$1011, _xlfn.CONCAT(P$10, " - ", $Y176), 'Time Entries'!$F$12:$F$1011)+SUMIF('Time Entries'!$U$12:$U$1011, _xlfn.CONCAT(P$10, " - ", $Y176), 'Time Entries'!$H$12:$H$1011)+SUMIF('Time Entries'!$V$12:$V$1011, _xlfn.CONCAT(P$10, " - ", $Y176), 'Time Entries'!$J$12:$J$1011))</f>
        <v/>
      </c>
      <c r="Q176" s="22" t="str">
        <f>IF(OR($B176="", $C176=""), "", SUMIF('Time Entries'!$S$12:$S$1011, _xlfn.CONCAT(Q$10, " - ", $Y176), 'Time Entries'!$D$12:$D$1011)+SUMIF('Time Entries'!$T$12:$T$1011, _xlfn.CONCAT(Q$10, " - ", $Y176), 'Time Entries'!$F$12:$F$1011)+SUMIF('Time Entries'!$U$12:$U$1011, _xlfn.CONCAT(Q$10, " - ", $Y176), 'Time Entries'!$H$12:$H$1011)+SUMIF('Time Entries'!$V$12:$V$1011, _xlfn.CONCAT(Q$10, " - ", $Y176), 'Time Entries'!$J$12:$J$1011))</f>
        <v/>
      </c>
      <c r="R176" s="22" t="str">
        <f>IF(OR($B176="", $C176=""), "", SUMIF('Time Entries'!$S$12:$S$1011, _xlfn.CONCAT(R$10, " - ", $Y176), 'Time Entries'!$D$12:$D$1011)+SUMIF('Time Entries'!$T$12:$T$1011, _xlfn.CONCAT(R$10, " - ", $Y176), 'Time Entries'!$F$12:$F$1011)+SUMIF('Time Entries'!$U$12:$U$1011, _xlfn.CONCAT(R$10, " - ", $Y176), 'Time Entries'!$H$12:$H$1011)+SUMIF('Time Entries'!$V$12:$V$1011, _xlfn.CONCAT(R$10, " - ", $Y176), 'Time Entries'!$J$12:$J$1011))</f>
        <v/>
      </c>
      <c r="S176" s="22" t="str">
        <f>IF(OR($B176="", $C176=""), "", SUMIF('Time Entries'!$S$12:$S$1011, _xlfn.CONCAT(S$10, " - ", $Y176), 'Time Entries'!$D$12:$D$1011)+SUMIF('Time Entries'!$T$12:$T$1011, _xlfn.CONCAT(S$10, " - ", $Y176), 'Time Entries'!$F$12:$F$1011)+SUMIF('Time Entries'!$U$12:$U$1011, _xlfn.CONCAT(S$10, " - ", $Y176), 'Time Entries'!$H$12:$H$1011)+SUMIF('Time Entries'!$V$12:$V$1011, _xlfn.CONCAT(S$10, " - ", $Y176), 'Time Entries'!$J$12:$J$1011))</f>
        <v/>
      </c>
      <c r="T176" s="24" t="str">
        <f>IF(OR($B176="", $C176=""), "", SUMIF('Time Entries'!$S$12:$S$1011, _xlfn.CONCAT(T$10, " - ", $Y176), 'Time Entries'!$D$12:$D$1011)+SUMIF('Time Entries'!$T$12:$T$1011, _xlfn.CONCAT(T$10, " - ", $Y176), 'Time Entries'!$F$12:$F$1011)+SUMIF('Time Entries'!$U$12:$U$1011, _xlfn.CONCAT(T$10, " - ", $Y176), 'Time Entries'!$H$12:$H$1011)+SUMIF('Time Entries'!$V$12:$V$1011, _xlfn.CONCAT(T$10, " - ", $Y176), 'Time Entries'!$J$12:$J$1011))</f>
        <v/>
      </c>
      <c r="U176" s="48"/>
      <c r="W176" s="17" t="str">
        <f t="shared" si="18"/>
        <v/>
      </c>
      <c r="Y176" s="17" t="str">
        <f t="shared" si="19"/>
        <v/>
      </c>
      <c r="AD176" s="17" t="str">
        <f t="shared" si="20"/>
        <v/>
      </c>
      <c r="AF176" s="17" t="str">
        <f t="shared" si="21"/>
        <v/>
      </c>
      <c r="AH176" s="17" t="str">
        <f>IF($B176="", "", IF(COUNTIF($B$12:$B176, $B176)&gt;1, "", $B176))</f>
        <v/>
      </c>
      <c r="AI176" s="17" t="str">
        <f>IF($AH176="", "", COUNTIF($AH$12:$AH$261, "&lt;"&amp;$AH176)+1+COUNTIF($AH$12:$AH176, $AH176)-1-$AH$10)</f>
        <v/>
      </c>
      <c r="AK176" s="17" t="str">
        <f t="shared" si="22"/>
        <v/>
      </c>
      <c r="AL176" s="17" t="str">
        <f>IF($AK176="", "", COUNTIF($AK$12:$AK$261, "&lt;"&amp;$AK176)+1+COUNTIF($AK$12:$AK176, $AK176)-1-$AK$10)</f>
        <v/>
      </c>
    </row>
    <row r="177" spans="1:38" x14ac:dyDescent="0.25">
      <c r="A177" s="48"/>
      <c r="B177" s="57"/>
      <c r="C177" s="58"/>
      <c r="D177" s="59"/>
      <c r="E177" s="48"/>
      <c r="F177" s="27" t="str">
        <f t="shared" si="16"/>
        <v/>
      </c>
      <c r="G177" s="27" t="str">
        <f t="shared" si="17"/>
        <v/>
      </c>
      <c r="H177" s="48"/>
      <c r="I177" s="31" t="str">
        <f>IF(OR($B177="", $C177=""), "", SUMIF('Time Entries'!$S$12:$S$1011, _xlfn.CONCAT(I$10, " - ", $Y177), 'Time Entries'!$D$12:$D$1011)+SUMIF('Time Entries'!$T$12:$T$1011, _xlfn.CONCAT(I$10, " - ", $Y177), 'Time Entries'!$F$12:$F$1011)+SUMIF('Time Entries'!$U$12:$U$1011, _xlfn.CONCAT(I$10, " - ", $Y177), 'Time Entries'!$H$12:$H$1011)+SUMIF('Time Entries'!$V$12:$V$1011, _xlfn.CONCAT(I$10, " - ", $Y177), 'Time Entries'!$J$12:$J$1011))</f>
        <v/>
      </c>
      <c r="J177" s="22" t="str">
        <f>IF(OR($B177="", $C177=""), "", SUMIF('Time Entries'!$S$12:$S$1011, _xlfn.CONCAT(J$10, " - ", $Y177), 'Time Entries'!$D$12:$D$1011)+SUMIF('Time Entries'!$T$12:$T$1011, _xlfn.CONCAT(J$10, " - ", $Y177), 'Time Entries'!$F$12:$F$1011)+SUMIF('Time Entries'!$U$12:$U$1011, _xlfn.CONCAT(J$10, " - ", $Y177), 'Time Entries'!$H$12:$H$1011)+SUMIF('Time Entries'!$V$12:$V$1011, _xlfn.CONCAT(J$10, " - ", $Y177), 'Time Entries'!$J$12:$J$1011))</f>
        <v/>
      </c>
      <c r="K177" s="22" t="str">
        <f>IF(OR($B177="", $C177=""), "", SUMIF('Time Entries'!$S$12:$S$1011, _xlfn.CONCAT(K$10, " - ", $Y177), 'Time Entries'!$D$12:$D$1011)+SUMIF('Time Entries'!$T$12:$T$1011, _xlfn.CONCAT(K$10, " - ", $Y177), 'Time Entries'!$F$12:$F$1011)+SUMIF('Time Entries'!$U$12:$U$1011, _xlfn.CONCAT(K$10, " - ", $Y177), 'Time Entries'!$H$12:$H$1011)+SUMIF('Time Entries'!$V$12:$V$1011, _xlfn.CONCAT(K$10, " - ", $Y177), 'Time Entries'!$J$12:$J$1011))</f>
        <v/>
      </c>
      <c r="L177" s="22" t="str">
        <f>IF(OR($B177="", $C177=""), "", SUMIF('Time Entries'!$S$12:$S$1011, _xlfn.CONCAT(L$10, " - ", $Y177), 'Time Entries'!$D$12:$D$1011)+SUMIF('Time Entries'!$T$12:$T$1011, _xlfn.CONCAT(L$10, " - ", $Y177), 'Time Entries'!$F$12:$F$1011)+SUMIF('Time Entries'!$U$12:$U$1011, _xlfn.CONCAT(L$10, " - ", $Y177), 'Time Entries'!$H$12:$H$1011)+SUMIF('Time Entries'!$V$12:$V$1011, _xlfn.CONCAT(L$10, " - ", $Y177), 'Time Entries'!$J$12:$J$1011))</f>
        <v/>
      </c>
      <c r="M177" s="22" t="str">
        <f>IF(OR($B177="", $C177=""), "", SUMIF('Time Entries'!$S$12:$S$1011, _xlfn.CONCAT(M$10, " - ", $Y177), 'Time Entries'!$D$12:$D$1011)+SUMIF('Time Entries'!$T$12:$T$1011, _xlfn.CONCAT(M$10, " - ", $Y177), 'Time Entries'!$F$12:$F$1011)+SUMIF('Time Entries'!$U$12:$U$1011, _xlfn.CONCAT(M$10, " - ", $Y177), 'Time Entries'!$H$12:$H$1011)+SUMIF('Time Entries'!$V$12:$V$1011, _xlfn.CONCAT(M$10, " - ", $Y177), 'Time Entries'!$J$12:$J$1011))</f>
        <v/>
      </c>
      <c r="N177" s="22" t="str">
        <f>IF(OR($B177="", $C177=""), "", SUMIF('Time Entries'!$S$12:$S$1011, _xlfn.CONCAT(N$10, " - ", $Y177), 'Time Entries'!$D$12:$D$1011)+SUMIF('Time Entries'!$T$12:$T$1011, _xlfn.CONCAT(N$10, " - ", $Y177), 'Time Entries'!$F$12:$F$1011)+SUMIF('Time Entries'!$U$12:$U$1011, _xlfn.CONCAT(N$10, " - ", $Y177), 'Time Entries'!$H$12:$H$1011)+SUMIF('Time Entries'!$V$12:$V$1011, _xlfn.CONCAT(N$10, " - ", $Y177), 'Time Entries'!$J$12:$J$1011))</f>
        <v/>
      </c>
      <c r="O177" s="22" t="str">
        <f>IF(OR($B177="", $C177=""), "", SUMIF('Time Entries'!$S$12:$S$1011, _xlfn.CONCAT(O$10, " - ", $Y177), 'Time Entries'!$D$12:$D$1011)+SUMIF('Time Entries'!$T$12:$T$1011, _xlfn.CONCAT(O$10, " - ", $Y177), 'Time Entries'!$F$12:$F$1011)+SUMIF('Time Entries'!$U$12:$U$1011, _xlfn.CONCAT(O$10, " - ", $Y177), 'Time Entries'!$H$12:$H$1011)+SUMIF('Time Entries'!$V$12:$V$1011, _xlfn.CONCAT(O$10, " - ", $Y177), 'Time Entries'!$J$12:$J$1011))</f>
        <v/>
      </c>
      <c r="P177" s="22" t="str">
        <f>IF(OR($B177="", $C177=""), "", SUMIF('Time Entries'!$S$12:$S$1011, _xlfn.CONCAT(P$10, " - ", $Y177), 'Time Entries'!$D$12:$D$1011)+SUMIF('Time Entries'!$T$12:$T$1011, _xlfn.CONCAT(P$10, " - ", $Y177), 'Time Entries'!$F$12:$F$1011)+SUMIF('Time Entries'!$U$12:$U$1011, _xlfn.CONCAT(P$10, " - ", $Y177), 'Time Entries'!$H$12:$H$1011)+SUMIF('Time Entries'!$V$12:$V$1011, _xlfn.CONCAT(P$10, " - ", $Y177), 'Time Entries'!$J$12:$J$1011))</f>
        <v/>
      </c>
      <c r="Q177" s="22" t="str">
        <f>IF(OR($B177="", $C177=""), "", SUMIF('Time Entries'!$S$12:$S$1011, _xlfn.CONCAT(Q$10, " - ", $Y177), 'Time Entries'!$D$12:$D$1011)+SUMIF('Time Entries'!$T$12:$T$1011, _xlfn.CONCAT(Q$10, " - ", $Y177), 'Time Entries'!$F$12:$F$1011)+SUMIF('Time Entries'!$U$12:$U$1011, _xlfn.CONCAT(Q$10, " - ", $Y177), 'Time Entries'!$H$12:$H$1011)+SUMIF('Time Entries'!$V$12:$V$1011, _xlfn.CONCAT(Q$10, " - ", $Y177), 'Time Entries'!$J$12:$J$1011))</f>
        <v/>
      </c>
      <c r="R177" s="22" t="str">
        <f>IF(OR($B177="", $C177=""), "", SUMIF('Time Entries'!$S$12:$S$1011, _xlfn.CONCAT(R$10, " - ", $Y177), 'Time Entries'!$D$12:$D$1011)+SUMIF('Time Entries'!$T$12:$T$1011, _xlfn.CONCAT(R$10, " - ", $Y177), 'Time Entries'!$F$12:$F$1011)+SUMIF('Time Entries'!$U$12:$U$1011, _xlfn.CONCAT(R$10, " - ", $Y177), 'Time Entries'!$H$12:$H$1011)+SUMIF('Time Entries'!$V$12:$V$1011, _xlfn.CONCAT(R$10, " - ", $Y177), 'Time Entries'!$J$12:$J$1011))</f>
        <v/>
      </c>
      <c r="S177" s="22" t="str">
        <f>IF(OR($B177="", $C177=""), "", SUMIF('Time Entries'!$S$12:$S$1011, _xlfn.CONCAT(S$10, " - ", $Y177), 'Time Entries'!$D$12:$D$1011)+SUMIF('Time Entries'!$T$12:$T$1011, _xlfn.CONCAT(S$10, " - ", $Y177), 'Time Entries'!$F$12:$F$1011)+SUMIF('Time Entries'!$U$12:$U$1011, _xlfn.CONCAT(S$10, " - ", $Y177), 'Time Entries'!$H$12:$H$1011)+SUMIF('Time Entries'!$V$12:$V$1011, _xlfn.CONCAT(S$10, " - ", $Y177), 'Time Entries'!$J$12:$J$1011))</f>
        <v/>
      </c>
      <c r="T177" s="24" t="str">
        <f>IF(OR($B177="", $C177=""), "", SUMIF('Time Entries'!$S$12:$S$1011, _xlfn.CONCAT(T$10, " - ", $Y177), 'Time Entries'!$D$12:$D$1011)+SUMIF('Time Entries'!$T$12:$T$1011, _xlfn.CONCAT(T$10, " - ", $Y177), 'Time Entries'!$F$12:$F$1011)+SUMIF('Time Entries'!$U$12:$U$1011, _xlfn.CONCAT(T$10, " - ", $Y177), 'Time Entries'!$H$12:$H$1011)+SUMIF('Time Entries'!$V$12:$V$1011, _xlfn.CONCAT(T$10, " - ", $Y177), 'Time Entries'!$J$12:$J$1011))</f>
        <v/>
      </c>
      <c r="U177" s="48"/>
      <c r="W177" s="17" t="str">
        <f t="shared" si="18"/>
        <v/>
      </c>
      <c r="Y177" s="17" t="str">
        <f t="shared" si="19"/>
        <v/>
      </c>
      <c r="AD177" s="17" t="str">
        <f t="shared" si="20"/>
        <v/>
      </c>
      <c r="AF177" s="17" t="str">
        <f t="shared" si="21"/>
        <v/>
      </c>
      <c r="AH177" s="17" t="str">
        <f>IF($B177="", "", IF(COUNTIF($B$12:$B177, $B177)&gt;1, "", $B177))</f>
        <v/>
      </c>
      <c r="AI177" s="17" t="str">
        <f>IF($AH177="", "", COUNTIF($AH$12:$AH$261, "&lt;"&amp;$AH177)+1+COUNTIF($AH$12:$AH177, $AH177)-1-$AH$10)</f>
        <v/>
      </c>
      <c r="AK177" s="17" t="str">
        <f t="shared" si="22"/>
        <v/>
      </c>
      <c r="AL177" s="17" t="str">
        <f>IF($AK177="", "", COUNTIF($AK$12:$AK$261, "&lt;"&amp;$AK177)+1+COUNTIF($AK$12:$AK177, $AK177)-1-$AK$10)</f>
        <v/>
      </c>
    </row>
    <row r="178" spans="1:38" x14ac:dyDescent="0.25">
      <c r="A178" s="48"/>
      <c r="B178" s="57"/>
      <c r="C178" s="58"/>
      <c r="D178" s="59"/>
      <c r="E178" s="48"/>
      <c r="F178" s="27" t="str">
        <f t="shared" si="16"/>
        <v/>
      </c>
      <c r="G178" s="27" t="str">
        <f t="shared" si="17"/>
        <v/>
      </c>
      <c r="H178" s="48"/>
      <c r="I178" s="31" t="str">
        <f>IF(OR($B178="", $C178=""), "", SUMIF('Time Entries'!$S$12:$S$1011, _xlfn.CONCAT(I$10, " - ", $Y178), 'Time Entries'!$D$12:$D$1011)+SUMIF('Time Entries'!$T$12:$T$1011, _xlfn.CONCAT(I$10, " - ", $Y178), 'Time Entries'!$F$12:$F$1011)+SUMIF('Time Entries'!$U$12:$U$1011, _xlfn.CONCAT(I$10, " - ", $Y178), 'Time Entries'!$H$12:$H$1011)+SUMIF('Time Entries'!$V$12:$V$1011, _xlfn.CONCAT(I$10, " - ", $Y178), 'Time Entries'!$J$12:$J$1011))</f>
        <v/>
      </c>
      <c r="J178" s="22" t="str">
        <f>IF(OR($B178="", $C178=""), "", SUMIF('Time Entries'!$S$12:$S$1011, _xlfn.CONCAT(J$10, " - ", $Y178), 'Time Entries'!$D$12:$D$1011)+SUMIF('Time Entries'!$T$12:$T$1011, _xlfn.CONCAT(J$10, " - ", $Y178), 'Time Entries'!$F$12:$F$1011)+SUMIF('Time Entries'!$U$12:$U$1011, _xlfn.CONCAT(J$10, " - ", $Y178), 'Time Entries'!$H$12:$H$1011)+SUMIF('Time Entries'!$V$12:$V$1011, _xlfn.CONCAT(J$10, " - ", $Y178), 'Time Entries'!$J$12:$J$1011))</f>
        <v/>
      </c>
      <c r="K178" s="22" t="str">
        <f>IF(OR($B178="", $C178=""), "", SUMIF('Time Entries'!$S$12:$S$1011, _xlfn.CONCAT(K$10, " - ", $Y178), 'Time Entries'!$D$12:$D$1011)+SUMIF('Time Entries'!$T$12:$T$1011, _xlfn.CONCAT(K$10, " - ", $Y178), 'Time Entries'!$F$12:$F$1011)+SUMIF('Time Entries'!$U$12:$U$1011, _xlfn.CONCAT(K$10, " - ", $Y178), 'Time Entries'!$H$12:$H$1011)+SUMIF('Time Entries'!$V$12:$V$1011, _xlfn.CONCAT(K$10, " - ", $Y178), 'Time Entries'!$J$12:$J$1011))</f>
        <v/>
      </c>
      <c r="L178" s="22" t="str">
        <f>IF(OR($B178="", $C178=""), "", SUMIF('Time Entries'!$S$12:$S$1011, _xlfn.CONCAT(L$10, " - ", $Y178), 'Time Entries'!$D$12:$D$1011)+SUMIF('Time Entries'!$T$12:$T$1011, _xlfn.CONCAT(L$10, " - ", $Y178), 'Time Entries'!$F$12:$F$1011)+SUMIF('Time Entries'!$U$12:$U$1011, _xlfn.CONCAT(L$10, " - ", $Y178), 'Time Entries'!$H$12:$H$1011)+SUMIF('Time Entries'!$V$12:$V$1011, _xlfn.CONCAT(L$10, " - ", $Y178), 'Time Entries'!$J$12:$J$1011))</f>
        <v/>
      </c>
      <c r="M178" s="22" t="str">
        <f>IF(OR($B178="", $C178=""), "", SUMIF('Time Entries'!$S$12:$S$1011, _xlfn.CONCAT(M$10, " - ", $Y178), 'Time Entries'!$D$12:$D$1011)+SUMIF('Time Entries'!$T$12:$T$1011, _xlfn.CONCAT(M$10, " - ", $Y178), 'Time Entries'!$F$12:$F$1011)+SUMIF('Time Entries'!$U$12:$U$1011, _xlfn.CONCAT(M$10, " - ", $Y178), 'Time Entries'!$H$12:$H$1011)+SUMIF('Time Entries'!$V$12:$V$1011, _xlfn.CONCAT(M$10, " - ", $Y178), 'Time Entries'!$J$12:$J$1011))</f>
        <v/>
      </c>
      <c r="N178" s="22" t="str">
        <f>IF(OR($B178="", $C178=""), "", SUMIF('Time Entries'!$S$12:$S$1011, _xlfn.CONCAT(N$10, " - ", $Y178), 'Time Entries'!$D$12:$D$1011)+SUMIF('Time Entries'!$T$12:$T$1011, _xlfn.CONCAT(N$10, " - ", $Y178), 'Time Entries'!$F$12:$F$1011)+SUMIF('Time Entries'!$U$12:$U$1011, _xlfn.CONCAT(N$10, " - ", $Y178), 'Time Entries'!$H$12:$H$1011)+SUMIF('Time Entries'!$V$12:$V$1011, _xlfn.CONCAT(N$10, " - ", $Y178), 'Time Entries'!$J$12:$J$1011))</f>
        <v/>
      </c>
      <c r="O178" s="22" t="str">
        <f>IF(OR($B178="", $C178=""), "", SUMIF('Time Entries'!$S$12:$S$1011, _xlfn.CONCAT(O$10, " - ", $Y178), 'Time Entries'!$D$12:$D$1011)+SUMIF('Time Entries'!$T$12:$T$1011, _xlfn.CONCAT(O$10, " - ", $Y178), 'Time Entries'!$F$12:$F$1011)+SUMIF('Time Entries'!$U$12:$U$1011, _xlfn.CONCAT(O$10, " - ", $Y178), 'Time Entries'!$H$12:$H$1011)+SUMIF('Time Entries'!$V$12:$V$1011, _xlfn.CONCAT(O$10, " - ", $Y178), 'Time Entries'!$J$12:$J$1011))</f>
        <v/>
      </c>
      <c r="P178" s="22" t="str">
        <f>IF(OR($B178="", $C178=""), "", SUMIF('Time Entries'!$S$12:$S$1011, _xlfn.CONCAT(P$10, " - ", $Y178), 'Time Entries'!$D$12:$D$1011)+SUMIF('Time Entries'!$T$12:$T$1011, _xlfn.CONCAT(P$10, " - ", $Y178), 'Time Entries'!$F$12:$F$1011)+SUMIF('Time Entries'!$U$12:$U$1011, _xlfn.CONCAT(P$10, " - ", $Y178), 'Time Entries'!$H$12:$H$1011)+SUMIF('Time Entries'!$V$12:$V$1011, _xlfn.CONCAT(P$10, " - ", $Y178), 'Time Entries'!$J$12:$J$1011))</f>
        <v/>
      </c>
      <c r="Q178" s="22" t="str">
        <f>IF(OR($B178="", $C178=""), "", SUMIF('Time Entries'!$S$12:$S$1011, _xlfn.CONCAT(Q$10, " - ", $Y178), 'Time Entries'!$D$12:$D$1011)+SUMIF('Time Entries'!$T$12:$T$1011, _xlfn.CONCAT(Q$10, " - ", $Y178), 'Time Entries'!$F$12:$F$1011)+SUMIF('Time Entries'!$U$12:$U$1011, _xlfn.CONCAT(Q$10, " - ", $Y178), 'Time Entries'!$H$12:$H$1011)+SUMIF('Time Entries'!$V$12:$V$1011, _xlfn.CONCAT(Q$10, " - ", $Y178), 'Time Entries'!$J$12:$J$1011))</f>
        <v/>
      </c>
      <c r="R178" s="22" t="str">
        <f>IF(OR($B178="", $C178=""), "", SUMIF('Time Entries'!$S$12:$S$1011, _xlfn.CONCAT(R$10, " - ", $Y178), 'Time Entries'!$D$12:$D$1011)+SUMIF('Time Entries'!$T$12:$T$1011, _xlfn.CONCAT(R$10, " - ", $Y178), 'Time Entries'!$F$12:$F$1011)+SUMIF('Time Entries'!$U$12:$U$1011, _xlfn.CONCAT(R$10, " - ", $Y178), 'Time Entries'!$H$12:$H$1011)+SUMIF('Time Entries'!$V$12:$V$1011, _xlfn.CONCAT(R$10, " - ", $Y178), 'Time Entries'!$J$12:$J$1011))</f>
        <v/>
      </c>
      <c r="S178" s="22" t="str">
        <f>IF(OR($B178="", $C178=""), "", SUMIF('Time Entries'!$S$12:$S$1011, _xlfn.CONCAT(S$10, " - ", $Y178), 'Time Entries'!$D$12:$D$1011)+SUMIF('Time Entries'!$T$12:$T$1011, _xlfn.CONCAT(S$10, " - ", $Y178), 'Time Entries'!$F$12:$F$1011)+SUMIF('Time Entries'!$U$12:$U$1011, _xlfn.CONCAT(S$10, " - ", $Y178), 'Time Entries'!$H$12:$H$1011)+SUMIF('Time Entries'!$V$12:$V$1011, _xlfn.CONCAT(S$10, " - ", $Y178), 'Time Entries'!$J$12:$J$1011))</f>
        <v/>
      </c>
      <c r="T178" s="24" t="str">
        <f>IF(OR($B178="", $C178=""), "", SUMIF('Time Entries'!$S$12:$S$1011, _xlfn.CONCAT(T$10, " - ", $Y178), 'Time Entries'!$D$12:$D$1011)+SUMIF('Time Entries'!$T$12:$T$1011, _xlfn.CONCAT(T$10, " - ", $Y178), 'Time Entries'!$F$12:$F$1011)+SUMIF('Time Entries'!$U$12:$U$1011, _xlfn.CONCAT(T$10, " - ", $Y178), 'Time Entries'!$H$12:$H$1011)+SUMIF('Time Entries'!$V$12:$V$1011, _xlfn.CONCAT(T$10, " - ", $Y178), 'Time Entries'!$J$12:$J$1011))</f>
        <v/>
      </c>
      <c r="U178" s="48"/>
      <c r="W178" s="17" t="str">
        <f t="shared" si="18"/>
        <v/>
      </c>
      <c r="Y178" s="17" t="str">
        <f t="shared" si="19"/>
        <v/>
      </c>
      <c r="AD178" s="17" t="str">
        <f t="shared" si="20"/>
        <v/>
      </c>
      <c r="AF178" s="17" t="str">
        <f t="shared" si="21"/>
        <v/>
      </c>
      <c r="AH178" s="17" t="str">
        <f>IF($B178="", "", IF(COUNTIF($B$12:$B178, $B178)&gt;1, "", $B178))</f>
        <v/>
      </c>
      <c r="AI178" s="17" t="str">
        <f>IF($AH178="", "", COUNTIF($AH$12:$AH$261, "&lt;"&amp;$AH178)+1+COUNTIF($AH$12:$AH178, $AH178)-1-$AH$10)</f>
        <v/>
      </c>
      <c r="AK178" s="17" t="str">
        <f t="shared" si="22"/>
        <v/>
      </c>
      <c r="AL178" s="17" t="str">
        <f>IF($AK178="", "", COUNTIF($AK$12:$AK$261, "&lt;"&amp;$AK178)+1+COUNTIF($AK$12:$AK178, $AK178)-1-$AK$10)</f>
        <v/>
      </c>
    </row>
    <row r="179" spans="1:38" x14ac:dyDescent="0.25">
      <c r="A179" s="48"/>
      <c r="B179" s="57"/>
      <c r="C179" s="58"/>
      <c r="D179" s="59"/>
      <c r="E179" s="48"/>
      <c r="F179" s="27" t="str">
        <f t="shared" si="16"/>
        <v/>
      </c>
      <c r="G179" s="27" t="str">
        <f t="shared" si="17"/>
        <v/>
      </c>
      <c r="H179" s="48"/>
      <c r="I179" s="31" t="str">
        <f>IF(OR($B179="", $C179=""), "", SUMIF('Time Entries'!$S$12:$S$1011, _xlfn.CONCAT(I$10, " - ", $Y179), 'Time Entries'!$D$12:$D$1011)+SUMIF('Time Entries'!$T$12:$T$1011, _xlfn.CONCAT(I$10, " - ", $Y179), 'Time Entries'!$F$12:$F$1011)+SUMIF('Time Entries'!$U$12:$U$1011, _xlfn.CONCAT(I$10, " - ", $Y179), 'Time Entries'!$H$12:$H$1011)+SUMIF('Time Entries'!$V$12:$V$1011, _xlfn.CONCAT(I$10, " - ", $Y179), 'Time Entries'!$J$12:$J$1011))</f>
        <v/>
      </c>
      <c r="J179" s="22" t="str">
        <f>IF(OR($B179="", $C179=""), "", SUMIF('Time Entries'!$S$12:$S$1011, _xlfn.CONCAT(J$10, " - ", $Y179), 'Time Entries'!$D$12:$D$1011)+SUMIF('Time Entries'!$T$12:$T$1011, _xlfn.CONCAT(J$10, " - ", $Y179), 'Time Entries'!$F$12:$F$1011)+SUMIF('Time Entries'!$U$12:$U$1011, _xlfn.CONCAT(J$10, " - ", $Y179), 'Time Entries'!$H$12:$H$1011)+SUMIF('Time Entries'!$V$12:$V$1011, _xlfn.CONCAT(J$10, " - ", $Y179), 'Time Entries'!$J$12:$J$1011))</f>
        <v/>
      </c>
      <c r="K179" s="22" t="str">
        <f>IF(OR($B179="", $C179=""), "", SUMIF('Time Entries'!$S$12:$S$1011, _xlfn.CONCAT(K$10, " - ", $Y179), 'Time Entries'!$D$12:$D$1011)+SUMIF('Time Entries'!$T$12:$T$1011, _xlfn.CONCAT(K$10, " - ", $Y179), 'Time Entries'!$F$12:$F$1011)+SUMIF('Time Entries'!$U$12:$U$1011, _xlfn.CONCAT(K$10, " - ", $Y179), 'Time Entries'!$H$12:$H$1011)+SUMIF('Time Entries'!$V$12:$V$1011, _xlfn.CONCAT(K$10, " - ", $Y179), 'Time Entries'!$J$12:$J$1011))</f>
        <v/>
      </c>
      <c r="L179" s="22" t="str">
        <f>IF(OR($B179="", $C179=""), "", SUMIF('Time Entries'!$S$12:$S$1011, _xlfn.CONCAT(L$10, " - ", $Y179), 'Time Entries'!$D$12:$D$1011)+SUMIF('Time Entries'!$T$12:$T$1011, _xlfn.CONCAT(L$10, " - ", $Y179), 'Time Entries'!$F$12:$F$1011)+SUMIF('Time Entries'!$U$12:$U$1011, _xlfn.CONCAT(L$10, " - ", $Y179), 'Time Entries'!$H$12:$H$1011)+SUMIF('Time Entries'!$V$12:$V$1011, _xlfn.CONCAT(L$10, " - ", $Y179), 'Time Entries'!$J$12:$J$1011))</f>
        <v/>
      </c>
      <c r="M179" s="22" t="str">
        <f>IF(OR($B179="", $C179=""), "", SUMIF('Time Entries'!$S$12:$S$1011, _xlfn.CONCAT(M$10, " - ", $Y179), 'Time Entries'!$D$12:$D$1011)+SUMIF('Time Entries'!$T$12:$T$1011, _xlfn.CONCAT(M$10, " - ", $Y179), 'Time Entries'!$F$12:$F$1011)+SUMIF('Time Entries'!$U$12:$U$1011, _xlfn.CONCAT(M$10, " - ", $Y179), 'Time Entries'!$H$12:$H$1011)+SUMIF('Time Entries'!$V$12:$V$1011, _xlfn.CONCAT(M$10, " - ", $Y179), 'Time Entries'!$J$12:$J$1011))</f>
        <v/>
      </c>
      <c r="N179" s="22" t="str">
        <f>IF(OR($B179="", $C179=""), "", SUMIF('Time Entries'!$S$12:$S$1011, _xlfn.CONCAT(N$10, " - ", $Y179), 'Time Entries'!$D$12:$D$1011)+SUMIF('Time Entries'!$T$12:$T$1011, _xlfn.CONCAT(N$10, " - ", $Y179), 'Time Entries'!$F$12:$F$1011)+SUMIF('Time Entries'!$U$12:$U$1011, _xlfn.CONCAT(N$10, " - ", $Y179), 'Time Entries'!$H$12:$H$1011)+SUMIF('Time Entries'!$V$12:$V$1011, _xlfn.CONCAT(N$10, " - ", $Y179), 'Time Entries'!$J$12:$J$1011))</f>
        <v/>
      </c>
      <c r="O179" s="22" t="str">
        <f>IF(OR($B179="", $C179=""), "", SUMIF('Time Entries'!$S$12:$S$1011, _xlfn.CONCAT(O$10, " - ", $Y179), 'Time Entries'!$D$12:$D$1011)+SUMIF('Time Entries'!$T$12:$T$1011, _xlfn.CONCAT(O$10, " - ", $Y179), 'Time Entries'!$F$12:$F$1011)+SUMIF('Time Entries'!$U$12:$U$1011, _xlfn.CONCAT(O$10, " - ", $Y179), 'Time Entries'!$H$12:$H$1011)+SUMIF('Time Entries'!$V$12:$V$1011, _xlfn.CONCAT(O$10, " - ", $Y179), 'Time Entries'!$J$12:$J$1011))</f>
        <v/>
      </c>
      <c r="P179" s="22" t="str">
        <f>IF(OR($B179="", $C179=""), "", SUMIF('Time Entries'!$S$12:$S$1011, _xlfn.CONCAT(P$10, " - ", $Y179), 'Time Entries'!$D$12:$D$1011)+SUMIF('Time Entries'!$T$12:$T$1011, _xlfn.CONCAT(P$10, " - ", $Y179), 'Time Entries'!$F$12:$F$1011)+SUMIF('Time Entries'!$U$12:$U$1011, _xlfn.CONCAT(P$10, " - ", $Y179), 'Time Entries'!$H$12:$H$1011)+SUMIF('Time Entries'!$V$12:$V$1011, _xlfn.CONCAT(P$10, " - ", $Y179), 'Time Entries'!$J$12:$J$1011))</f>
        <v/>
      </c>
      <c r="Q179" s="22" t="str">
        <f>IF(OR($B179="", $C179=""), "", SUMIF('Time Entries'!$S$12:$S$1011, _xlfn.CONCAT(Q$10, " - ", $Y179), 'Time Entries'!$D$12:$D$1011)+SUMIF('Time Entries'!$T$12:$T$1011, _xlfn.CONCAT(Q$10, " - ", $Y179), 'Time Entries'!$F$12:$F$1011)+SUMIF('Time Entries'!$U$12:$U$1011, _xlfn.CONCAT(Q$10, " - ", $Y179), 'Time Entries'!$H$12:$H$1011)+SUMIF('Time Entries'!$V$12:$V$1011, _xlfn.CONCAT(Q$10, " - ", $Y179), 'Time Entries'!$J$12:$J$1011))</f>
        <v/>
      </c>
      <c r="R179" s="22" t="str">
        <f>IF(OR($B179="", $C179=""), "", SUMIF('Time Entries'!$S$12:$S$1011, _xlfn.CONCAT(R$10, " - ", $Y179), 'Time Entries'!$D$12:$D$1011)+SUMIF('Time Entries'!$T$12:$T$1011, _xlfn.CONCAT(R$10, " - ", $Y179), 'Time Entries'!$F$12:$F$1011)+SUMIF('Time Entries'!$U$12:$U$1011, _xlfn.CONCAT(R$10, " - ", $Y179), 'Time Entries'!$H$12:$H$1011)+SUMIF('Time Entries'!$V$12:$V$1011, _xlfn.CONCAT(R$10, " - ", $Y179), 'Time Entries'!$J$12:$J$1011))</f>
        <v/>
      </c>
      <c r="S179" s="22" t="str">
        <f>IF(OR($B179="", $C179=""), "", SUMIF('Time Entries'!$S$12:$S$1011, _xlfn.CONCAT(S$10, " - ", $Y179), 'Time Entries'!$D$12:$D$1011)+SUMIF('Time Entries'!$T$12:$T$1011, _xlfn.CONCAT(S$10, " - ", $Y179), 'Time Entries'!$F$12:$F$1011)+SUMIF('Time Entries'!$U$12:$U$1011, _xlfn.CONCAT(S$10, " - ", $Y179), 'Time Entries'!$H$12:$H$1011)+SUMIF('Time Entries'!$V$12:$V$1011, _xlfn.CONCAT(S$10, " - ", $Y179), 'Time Entries'!$J$12:$J$1011))</f>
        <v/>
      </c>
      <c r="T179" s="24" t="str">
        <f>IF(OR($B179="", $C179=""), "", SUMIF('Time Entries'!$S$12:$S$1011, _xlfn.CONCAT(T$10, " - ", $Y179), 'Time Entries'!$D$12:$D$1011)+SUMIF('Time Entries'!$T$12:$T$1011, _xlfn.CONCAT(T$10, " - ", $Y179), 'Time Entries'!$F$12:$F$1011)+SUMIF('Time Entries'!$U$12:$U$1011, _xlfn.CONCAT(T$10, " - ", $Y179), 'Time Entries'!$H$12:$H$1011)+SUMIF('Time Entries'!$V$12:$V$1011, _xlfn.CONCAT(T$10, " - ", $Y179), 'Time Entries'!$J$12:$J$1011))</f>
        <v/>
      </c>
      <c r="U179" s="48"/>
      <c r="W179" s="17" t="str">
        <f t="shared" si="18"/>
        <v/>
      </c>
      <c r="Y179" s="17" t="str">
        <f t="shared" si="19"/>
        <v/>
      </c>
      <c r="AD179" s="17" t="str">
        <f t="shared" si="20"/>
        <v/>
      </c>
      <c r="AF179" s="17" t="str">
        <f t="shared" si="21"/>
        <v/>
      </c>
      <c r="AH179" s="17" t="str">
        <f>IF($B179="", "", IF(COUNTIF($B$12:$B179, $B179)&gt;1, "", $B179))</f>
        <v/>
      </c>
      <c r="AI179" s="17" t="str">
        <f>IF($AH179="", "", COUNTIF($AH$12:$AH$261, "&lt;"&amp;$AH179)+1+COUNTIF($AH$12:$AH179, $AH179)-1-$AH$10)</f>
        <v/>
      </c>
      <c r="AK179" s="17" t="str">
        <f t="shared" si="22"/>
        <v/>
      </c>
      <c r="AL179" s="17" t="str">
        <f>IF($AK179="", "", COUNTIF($AK$12:$AK$261, "&lt;"&amp;$AK179)+1+COUNTIF($AK$12:$AK179, $AK179)-1-$AK$10)</f>
        <v/>
      </c>
    </row>
    <row r="180" spans="1:38" x14ac:dyDescent="0.25">
      <c r="A180" s="48"/>
      <c r="B180" s="57"/>
      <c r="C180" s="58"/>
      <c r="D180" s="59"/>
      <c r="E180" s="48"/>
      <c r="F180" s="27" t="str">
        <f t="shared" si="16"/>
        <v/>
      </c>
      <c r="G180" s="27" t="str">
        <f t="shared" si="17"/>
        <v/>
      </c>
      <c r="H180" s="48"/>
      <c r="I180" s="31" t="str">
        <f>IF(OR($B180="", $C180=""), "", SUMIF('Time Entries'!$S$12:$S$1011, _xlfn.CONCAT(I$10, " - ", $Y180), 'Time Entries'!$D$12:$D$1011)+SUMIF('Time Entries'!$T$12:$T$1011, _xlfn.CONCAT(I$10, " - ", $Y180), 'Time Entries'!$F$12:$F$1011)+SUMIF('Time Entries'!$U$12:$U$1011, _xlfn.CONCAT(I$10, " - ", $Y180), 'Time Entries'!$H$12:$H$1011)+SUMIF('Time Entries'!$V$12:$V$1011, _xlfn.CONCAT(I$10, " - ", $Y180), 'Time Entries'!$J$12:$J$1011))</f>
        <v/>
      </c>
      <c r="J180" s="22" t="str">
        <f>IF(OR($B180="", $C180=""), "", SUMIF('Time Entries'!$S$12:$S$1011, _xlfn.CONCAT(J$10, " - ", $Y180), 'Time Entries'!$D$12:$D$1011)+SUMIF('Time Entries'!$T$12:$T$1011, _xlfn.CONCAT(J$10, " - ", $Y180), 'Time Entries'!$F$12:$F$1011)+SUMIF('Time Entries'!$U$12:$U$1011, _xlfn.CONCAT(J$10, " - ", $Y180), 'Time Entries'!$H$12:$H$1011)+SUMIF('Time Entries'!$V$12:$V$1011, _xlfn.CONCAT(J$10, " - ", $Y180), 'Time Entries'!$J$12:$J$1011))</f>
        <v/>
      </c>
      <c r="K180" s="22" t="str">
        <f>IF(OR($B180="", $C180=""), "", SUMIF('Time Entries'!$S$12:$S$1011, _xlfn.CONCAT(K$10, " - ", $Y180), 'Time Entries'!$D$12:$D$1011)+SUMIF('Time Entries'!$T$12:$T$1011, _xlfn.CONCAT(K$10, " - ", $Y180), 'Time Entries'!$F$12:$F$1011)+SUMIF('Time Entries'!$U$12:$U$1011, _xlfn.CONCAT(K$10, " - ", $Y180), 'Time Entries'!$H$12:$H$1011)+SUMIF('Time Entries'!$V$12:$V$1011, _xlfn.CONCAT(K$10, " - ", $Y180), 'Time Entries'!$J$12:$J$1011))</f>
        <v/>
      </c>
      <c r="L180" s="22" t="str">
        <f>IF(OR($B180="", $C180=""), "", SUMIF('Time Entries'!$S$12:$S$1011, _xlfn.CONCAT(L$10, " - ", $Y180), 'Time Entries'!$D$12:$D$1011)+SUMIF('Time Entries'!$T$12:$T$1011, _xlfn.CONCAT(L$10, " - ", $Y180), 'Time Entries'!$F$12:$F$1011)+SUMIF('Time Entries'!$U$12:$U$1011, _xlfn.CONCAT(L$10, " - ", $Y180), 'Time Entries'!$H$12:$H$1011)+SUMIF('Time Entries'!$V$12:$V$1011, _xlfn.CONCAT(L$10, " - ", $Y180), 'Time Entries'!$J$12:$J$1011))</f>
        <v/>
      </c>
      <c r="M180" s="22" t="str">
        <f>IF(OR($B180="", $C180=""), "", SUMIF('Time Entries'!$S$12:$S$1011, _xlfn.CONCAT(M$10, " - ", $Y180), 'Time Entries'!$D$12:$D$1011)+SUMIF('Time Entries'!$T$12:$T$1011, _xlfn.CONCAT(M$10, " - ", $Y180), 'Time Entries'!$F$12:$F$1011)+SUMIF('Time Entries'!$U$12:$U$1011, _xlfn.CONCAT(M$10, " - ", $Y180), 'Time Entries'!$H$12:$H$1011)+SUMIF('Time Entries'!$V$12:$V$1011, _xlfn.CONCAT(M$10, " - ", $Y180), 'Time Entries'!$J$12:$J$1011))</f>
        <v/>
      </c>
      <c r="N180" s="22" t="str">
        <f>IF(OR($B180="", $C180=""), "", SUMIF('Time Entries'!$S$12:$S$1011, _xlfn.CONCAT(N$10, " - ", $Y180), 'Time Entries'!$D$12:$D$1011)+SUMIF('Time Entries'!$T$12:$T$1011, _xlfn.CONCAT(N$10, " - ", $Y180), 'Time Entries'!$F$12:$F$1011)+SUMIF('Time Entries'!$U$12:$U$1011, _xlfn.CONCAT(N$10, " - ", $Y180), 'Time Entries'!$H$12:$H$1011)+SUMIF('Time Entries'!$V$12:$V$1011, _xlfn.CONCAT(N$10, " - ", $Y180), 'Time Entries'!$J$12:$J$1011))</f>
        <v/>
      </c>
      <c r="O180" s="22" t="str">
        <f>IF(OR($B180="", $C180=""), "", SUMIF('Time Entries'!$S$12:$S$1011, _xlfn.CONCAT(O$10, " - ", $Y180), 'Time Entries'!$D$12:$D$1011)+SUMIF('Time Entries'!$T$12:$T$1011, _xlfn.CONCAT(O$10, " - ", $Y180), 'Time Entries'!$F$12:$F$1011)+SUMIF('Time Entries'!$U$12:$U$1011, _xlfn.CONCAT(O$10, " - ", $Y180), 'Time Entries'!$H$12:$H$1011)+SUMIF('Time Entries'!$V$12:$V$1011, _xlfn.CONCAT(O$10, " - ", $Y180), 'Time Entries'!$J$12:$J$1011))</f>
        <v/>
      </c>
      <c r="P180" s="22" t="str">
        <f>IF(OR($B180="", $C180=""), "", SUMIF('Time Entries'!$S$12:$S$1011, _xlfn.CONCAT(P$10, " - ", $Y180), 'Time Entries'!$D$12:$D$1011)+SUMIF('Time Entries'!$T$12:$T$1011, _xlfn.CONCAT(P$10, " - ", $Y180), 'Time Entries'!$F$12:$F$1011)+SUMIF('Time Entries'!$U$12:$U$1011, _xlfn.CONCAT(P$10, " - ", $Y180), 'Time Entries'!$H$12:$H$1011)+SUMIF('Time Entries'!$V$12:$V$1011, _xlfn.CONCAT(P$10, " - ", $Y180), 'Time Entries'!$J$12:$J$1011))</f>
        <v/>
      </c>
      <c r="Q180" s="22" t="str">
        <f>IF(OR($B180="", $C180=""), "", SUMIF('Time Entries'!$S$12:$S$1011, _xlfn.CONCAT(Q$10, " - ", $Y180), 'Time Entries'!$D$12:$D$1011)+SUMIF('Time Entries'!$T$12:$T$1011, _xlfn.CONCAT(Q$10, " - ", $Y180), 'Time Entries'!$F$12:$F$1011)+SUMIF('Time Entries'!$U$12:$U$1011, _xlfn.CONCAT(Q$10, " - ", $Y180), 'Time Entries'!$H$12:$H$1011)+SUMIF('Time Entries'!$V$12:$V$1011, _xlfn.CONCAT(Q$10, " - ", $Y180), 'Time Entries'!$J$12:$J$1011))</f>
        <v/>
      </c>
      <c r="R180" s="22" t="str">
        <f>IF(OR($B180="", $C180=""), "", SUMIF('Time Entries'!$S$12:$S$1011, _xlfn.CONCAT(R$10, " - ", $Y180), 'Time Entries'!$D$12:$D$1011)+SUMIF('Time Entries'!$T$12:$T$1011, _xlfn.CONCAT(R$10, " - ", $Y180), 'Time Entries'!$F$12:$F$1011)+SUMIF('Time Entries'!$U$12:$U$1011, _xlfn.CONCAT(R$10, " - ", $Y180), 'Time Entries'!$H$12:$H$1011)+SUMIF('Time Entries'!$V$12:$V$1011, _xlfn.CONCAT(R$10, " - ", $Y180), 'Time Entries'!$J$12:$J$1011))</f>
        <v/>
      </c>
      <c r="S180" s="22" t="str">
        <f>IF(OR($B180="", $C180=""), "", SUMIF('Time Entries'!$S$12:$S$1011, _xlfn.CONCAT(S$10, " - ", $Y180), 'Time Entries'!$D$12:$D$1011)+SUMIF('Time Entries'!$T$12:$T$1011, _xlfn.CONCAT(S$10, " - ", $Y180), 'Time Entries'!$F$12:$F$1011)+SUMIF('Time Entries'!$U$12:$U$1011, _xlfn.CONCAT(S$10, " - ", $Y180), 'Time Entries'!$H$12:$H$1011)+SUMIF('Time Entries'!$V$12:$V$1011, _xlfn.CONCAT(S$10, " - ", $Y180), 'Time Entries'!$J$12:$J$1011))</f>
        <v/>
      </c>
      <c r="T180" s="24" t="str">
        <f>IF(OR($B180="", $C180=""), "", SUMIF('Time Entries'!$S$12:$S$1011, _xlfn.CONCAT(T$10, " - ", $Y180), 'Time Entries'!$D$12:$D$1011)+SUMIF('Time Entries'!$T$12:$T$1011, _xlfn.CONCAT(T$10, " - ", $Y180), 'Time Entries'!$F$12:$F$1011)+SUMIF('Time Entries'!$U$12:$U$1011, _xlfn.CONCAT(T$10, " - ", $Y180), 'Time Entries'!$H$12:$H$1011)+SUMIF('Time Entries'!$V$12:$V$1011, _xlfn.CONCAT(T$10, " - ", $Y180), 'Time Entries'!$J$12:$J$1011))</f>
        <v/>
      </c>
      <c r="U180" s="48"/>
      <c r="W180" s="17" t="str">
        <f t="shared" si="18"/>
        <v/>
      </c>
      <c r="Y180" s="17" t="str">
        <f t="shared" si="19"/>
        <v/>
      </c>
      <c r="AD180" s="17" t="str">
        <f t="shared" si="20"/>
        <v/>
      </c>
      <c r="AF180" s="17" t="str">
        <f t="shared" si="21"/>
        <v/>
      </c>
      <c r="AH180" s="17" t="str">
        <f>IF($B180="", "", IF(COUNTIF($B$12:$B180, $B180)&gt;1, "", $B180))</f>
        <v/>
      </c>
      <c r="AI180" s="17" t="str">
        <f>IF($AH180="", "", COUNTIF($AH$12:$AH$261, "&lt;"&amp;$AH180)+1+COUNTIF($AH$12:$AH180, $AH180)-1-$AH$10)</f>
        <v/>
      </c>
      <c r="AK180" s="17" t="str">
        <f t="shared" si="22"/>
        <v/>
      </c>
      <c r="AL180" s="17" t="str">
        <f>IF($AK180="", "", COUNTIF($AK$12:$AK$261, "&lt;"&amp;$AK180)+1+COUNTIF($AK$12:$AK180, $AK180)-1-$AK$10)</f>
        <v/>
      </c>
    </row>
    <row r="181" spans="1:38" x14ac:dyDescent="0.25">
      <c r="A181" s="48"/>
      <c r="B181" s="57"/>
      <c r="C181" s="58"/>
      <c r="D181" s="59"/>
      <c r="E181" s="48"/>
      <c r="F181" s="27" t="str">
        <f t="shared" si="16"/>
        <v/>
      </c>
      <c r="G181" s="27" t="str">
        <f t="shared" si="17"/>
        <v/>
      </c>
      <c r="H181" s="48"/>
      <c r="I181" s="31" t="str">
        <f>IF(OR($B181="", $C181=""), "", SUMIF('Time Entries'!$S$12:$S$1011, _xlfn.CONCAT(I$10, " - ", $Y181), 'Time Entries'!$D$12:$D$1011)+SUMIF('Time Entries'!$T$12:$T$1011, _xlfn.CONCAT(I$10, " - ", $Y181), 'Time Entries'!$F$12:$F$1011)+SUMIF('Time Entries'!$U$12:$U$1011, _xlfn.CONCAT(I$10, " - ", $Y181), 'Time Entries'!$H$12:$H$1011)+SUMIF('Time Entries'!$V$12:$V$1011, _xlfn.CONCAT(I$10, " - ", $Y181), 'Time Entries'!$J$12:$J$1011))</f>
        <v/>
      </c>
      <c r="J181" s="22" t="str">
        <f>IF(OR($B181="", $C181=""), "", SUMIF('Time Entries'!$S$12:$S$1011, _xlfn.CONCAT(J$10, " - ", $Y181), 'Time Entries'!$D$12:$D$1011)+SUMIF('Time Entries'!$T$12:$T$1011, _xlfn.CONCAT(J$10, " - ", $Y181), 'Time Entries'!$F$12:$F$1011)+SUMIF('Time Entries'!$U$12:$U$1011, _xlfn.CONCAT(J$10, " - ", $Y181), 'Time Entries'!$H$12:$H$1011)+SUMIF('Time Entries'!$V$12:$V$1011, _xlfn.CONCAT(J$10, " - ", $Y181), 'Time Entries'!$J$12:$J$1011))</f>
        <v/>
      </c>
      <c r="K181" s="22" t="str">
        <f>IF(OR($B181="", $C181=""), "", SUMIF('Time Entries'!$S$12:$S$1011, _xlfn.CONCAT(K$10, " - ", $Y181), 'Time Entries'!$D$12:$D$1011)+SUMIF('Time Entries'!$T$12:$T$1011, _xlfn.CONCAT(K$10, " - ", $Y181), 'Time Entries'!$F$12:$F$1011)+SUMIF('Time Entries'!$U$12:$U$1011, _xlfn.CONCAT(K$10, " - ", $Y181), 'Time Entries'!$H$12:$H$1011)+SUMIF('Time Entries'!$V$12:$V$1011, _xlfn.CONCAT(K$10, " - ", $Y181), 'Time Entries'!$J$12:$J$1011))</f>
        <v/>
      </c>
      <c r="L181" s="22" t="str">
        <f>IF(OR($B181="", $C181=""), "", SUMIF('Time Entries'!$S$12:$S$1011, _xlfn.CONCAT(L$10, " - ", $Y181), 'Time Entries'!$D$12:$D$1011)+SUMIF('Time Entries'!$T$12:$T$1011, _xlfn.CONCAT(L$10, " - ", $Y181), 'Time Entries'!$F$12:$F$1011)+SUMIF('Time Entries'!$U$12:$U$1011, _xlfn.CONCAT(L$10, " - ", $Y181), 'Time Entries'!$H$12:$H$1011)+SUMIF('Time Entries'!$V$12:$V$1011, _xlfn.CONCAT(L$10, " - ", $Y181), 'Time Entries'!$J$12:$J$1011))</f>
        <v/>
      </c>
      <c r="M181" s="22" t="str">
        <f>IF(OR($B181="", $C181=""), "", SUMIF('Time Entries'!$S$12:$S$1011, _xlfn.CONCAT(M$10, " - ", $Y181), 'Time Entries'!$D$12:$D$1011)+SUMIF('Time Entries'!$T$12:$T$1011, _xlfn.CONCAT(M$10, " - ", $Y181), 'Time Entries'!$F$12:$F$1011)+SUMIF('Time Entries'!$U$12:$U$1011, _xlfn.CONCAT(M$10, " - ", $Y181), 'Time Entries'!$H$12:$H$1011)+SUMIF('Time Entries'!$V$12:$V$1011, _xlfn.CONCAT(M$10, " - ", $Y181), 'Time Entries'!$J$12:$J$1011))</f>
        <v/>
      </c>
      <c r="N181" s="22" t="str">
        <f>IF(OR($B181="", $C181=""), "", SUMIF('Time Entries'!$S$12:$S$1011, _xlfn.CONCAT(N$10, " - ", $Y181), 'Time Entries'!$D$12:$D$1011)+SUMIF('Time Entries'!$T$12:$T$1011, _xlfn.CONCAT(N$10, " - ", $Y181), 'Time Entries'!$F$12:$F$1011)+SUMIF('Time Entries'!$U$12:$U$1011, _xlfn.CONCAT(N$10, " - ", $Y181), 'Time Entries'!$H$12:$H$1011)+SUMIF('Time Entries'!$V$12:$V$1011, _xlfn.CONCAT(N$10, " - ", $Y181), 'Time Entries'!$J$12:$J$1011))</f>
        <v/>
      </c>
      <c r="O181" s="22" t="str">
        <f>IF(OR($B181="", $C181=""), "", SUMIF('Time Entries'!$S$12:$S$1011, _xlfn.CONCAT(O$10, " - ", $Y181), 'Time Entries'!$D$12:$D$1011)+SUMIF('Time Entries'!$T$12:$T$1011, _xlfn.CONCAT(O$10, " - ", $Y181), 'Time Entries'!$F$12:$F$1011)+SUMIF('Time Entries'!$U$12:$U$1011, _xlfn.CONCAT(O$10, " - ", $Y181), 'Time Entries'!$H$12:$H$1011)+SUMIF('Time Entries'!$V$12:$V$1011, _xlfn.CONCAT(O$10, " - ", $Y181), 'Time Entries'!$J$12:$J$1011))</f>
        <v/>
      </c>
      <c r="P181" s="22" t="str">
        <f>IF(OR($B181="", $C181=""), "", SUMIF('Time Entries'!$S$12:$S$1011, _xlfn.CONCAT(P$10, " - ", $Y181), 'Time Entries'!$D$12:$D$1011)+SUMIF('Time Entries'!$T$12:$T$1011, _xlfn.CONCAT(P$10, " - ", $Y181), 'Time Entries'!$F$12:$F$1011)+SUMIF('Time Entries'!$U$12:$U$1011, _xlfn.CONCAT(P$10, " - ", $Y181), 'Time Entries'!$H$12:$H$1011)+SUMIF('Time Entries'!$V$12:$V$1011, _xlfn.CONCAT(P$10, " - ", $Y181), 'Time Entries'!$J$12:$J$1011))</f>
        <v/>
      </c>
      <c r="Q181" s="22" t="str">
        <f>IF(OR($B181="", $C181=""), "", SUMIF('Time Entries'!$S$12:$S$1011, _xlfn.CONCAT(Q$10, " - ", $Y181), 'Time Entries'!$D$12:$D$1011)+SUMIF('Time Entries'!$T$12:$T$1011, _xlfn.CONCAT(Q$10, " - ", $Y181), 'Time Entries'!$F$12:$F$1011)+SUMIF('Time Entries'!$U$12:$U$1011, _xlfn.CONCAT(Q$10, " - ", $Y181), 'Time Entries'!$H$12:$H$1011)+SUMIF('Time Entries'!$V$12:$V$1011, _xlfn.CONCAT(Q$10, " - ", $Y181), 'Time Entries'!$J$12:$J$1011))</f>
        <v/>
      </c>
      <c r="R181" s="22" t="str">
        <f>IF(OR($B181="", $C181=""), "", SUMIF('Time Entries'!$S$12:$S$1011, _xlfn.CONCAT(R$10, " - ", $Y181), 'Time Entries'!$D$12:$D$1011)+SUMIF('Time Entries'!$T$12:$T$1011, _xlfn.CONCAT(R$10, " - ", $Y181), 'Time Entries'!$F$12:$F$1011)+SUMIF('Time Entries'!$U$12:$U$1011, _xlfn.CONCAT(R$10, " - ", $Y181), 'Time Entries'!$H$12:$H$1011)+SUMIF('Time Entries'!$V$12:$V$1011, _xlfn.CONCAT(R$10, " - ", $Y181), 'Time Entries'!$J$12:$J$1011))</f>
        <v/>
      </c>
      <c r="S181" s="22" t="str">
        <f>IF(OR($B181="", $C181=""), "", SUMIF('Time Entries'!$S$12:$S$1011, _xlfn.CONCAT(S$10, " - ", $Y181), 'Time Entries'!$D$12:$D$1011)+SUMIF('Time Entries'!$T$12:$T$1011, _xlfn.CONCAT(S$10, " - ", $Y181), 'Time Entries'!$F$12:$F$1011)+SUMIF('Time Entries'!$U$12:$U$1011, _xlfn.CONCAT(S$10, " - ", $Y181), 'Time Entries'!$H$12:$H$1011)+SUMIF('Time Entries'!$V$12:$V$1011, _xlfn.CONCAT(S$10, " - ", $Y181), 'Time Entries'!$J$12:$J$1011))</f>
        <v/>
      </c>
      <c r="T181" s="24" t="str">
        <f>IF(OR($B181="", $C181=""), "", SUMIF('Time Entries'!$S$12:$S$1011, _xlfn.CONCAT(T$10, " - ", $Y181), 'Time Entries'!$D$12:$D$1011)+SUMIF('Time Entries'!$T$12:$T$1011, _xlfn.CONCAT(T$10, " - ", $Y181), 'Time Entries'!$F$12:$F$1011)+SUMIF('Time Entries'!$U$12:$U$1011, _xlfn.CONCAT(T$10, " - ", $Y181), 'Time Entries'!$H$12:$H$1011)+SUMIF('Time Entries'!$V$12:$V$1011, _xlfn.CONCAT(T$10, " - ", $Y181), 'Time Entries'!$J$12:$J$1011))</f>
        <v/>
      </c>
      <c r="U181" s="48"/>
      <c r="W181" s="17" t="str">
        <f t="shared" si="18"/>
        <v/>
      </c>
      <c r="Y181" s="17" t="str">
        <f t="shared" si="19"/>
        <v/>
      </c>
      <c r="AD181" s="17" t="str">
        <f t="shared" si="20"/>
        <v/>
      </c>
      <c r="AF181" s="17" t="str">
        <f t="shared" si="21"/>
        <v/>
      </c>
      <c r="AH181" s="17" t="str">
        <f>IF($B181="", "", IF(COUNTIF($B$12:$B181, $B181)&gt;1, "", $B181))</f>
        <v/>
      </c>
      <c r="AI181" s="17" t="str">
        <f>IF($AH181="", "", COUNTIF($AH$12:$AH$261, "&lt;"&amp;$AH181)+1+COUNTIF($AH$12:$AH181, $AH181)-1-$AH$10)</f>
        <v/>
      </c>
      <c r="AK181" s="17" t="str">
        <f t="shared" si="22"/>
        <v/>
      </c>
      <c r="AL181" s="17" t="str">
        <f>IF($AK181="", "", COUNTIF($AK$12:$AK$261, "&lt;"&amp;$AK181)+1+COUNTIF($AK$12:$AK181, $AK181)-1-$AK$10)</f>
        <v/>
      </c>
    </row>
    <row r="182" spans="1:38" x14ac:dyDescent="0.25">
      <c r="A182" s="48"/>
      <c r="B182" s="57"/>
      <c r="C182" s="58"/>
      <c r="D182" s="59"/>
      <c r="E182" s="48"/>
      <c r="F182" s="27" t="str">
        <f t="shared" si="16"/>
        <v/>
      </c>
      <c r="G182" s="27" t="str">
        <f t="shared" si="17"/>
        <v/>
      </c>
      <c r="H182" s="48"/>
      <c r="I182" s="31" t="str">
        <f>IF(OR($B182="", $C182=""), "", SUMIF('Time Entries'!$S$12:$S$1011, _xlfn.CONCAT(I$10, " - ", $Y182), 'Time Entries'!$D$12:$D$1011)+SUMIF('Time Entries'!$T$12:$T$1011, _xlfn.CONCAT(I$10, " - ", $Y182), 'Time Entries'!$F$12:$F$1011)+SUMIF('Time Entries'!$U$12:$U$1011, _xlfn.CONCAT(I$10, " - ", $Y182), 'Time Entries'!$H$12:$H$1011)+SUMIF('Time Entries'!$V$12:$V$1011, _xlfn.CONCAT(I$10, " - ", $Y182), 'Time Entries'!$J$12:$J$1011))</f>
        <v/>
      </c>
      <c r="J182" s="22" t="str">
        <f>IF(OR($B182="", $C182=""), "", SUMIF('Time Entries'!$S$12:$S$1011, _xlfn.CONCAT(J$10, " - ", $Y182), 'Time Entries'!$D$12:$D$1011)+SUMIF('Time Entries'!$T$12:$T$1011, _xlfn.CONCAT(J$10, " - ", $Y182), 'Time Entries'!$F$12:$F$1011)+SUMIF('Time Entries'!$U$12:$U$1011, _xlfn.CONCAT(J$10, " - ", $Y182), 'Time Entries'!$H$12:$H$1011)+SUMIF('Time Entries'!$V$12:$V$1011, _xlfn.CONCAT(J$10, " - ", $Y182), 'Time Entries'!$J$12:$J$1011))</f>
        <v/>
      </c>
      <c r="K182" s="22" t="str">
        <f>IF(OR($B182="", $C182=""), "", SUMIF('Time Entries'!$S$12:$S$1011, _xlfn.CONCAT(K$10, " - ", $Y182), 'Time Entries'!$D$12:$D$1011)+SUMIF('Time Entries'!$T$12:$T$1011, _xlfn.CONCAT(K$10, " - ", $Y182), 'Time Entries'!$F$12:$F$1011)+SUMIF('Time Entries'!$U$12:$U$1011, _xlfn.CONCAT(K$10, " - ", $Y182), 'Time Entries'!$H$12:$H$1011)+SUMIF('Time Entries'!$V$12:$V$1011, _xlfn.CONCAT(K$10, " - ", $Y182), 'Time Entries'!$J$12:$J$1011))</f>
        <v/>
      </c>
      <c r="L182" s="22" t="str">
        <f>IF(OR($B182="", $C182=""), "", SUMIF('Time Entries'!$S$12:$S$1011, _xlfn.CONCAT(L$10, " - ", $Y182), 'Time Entries'!$D$12:$D$1011)+SUMIF('Time Entries'!$T$12:$T$1011, _xlfn.CONCAT(L$10, " - ", $Y182), 'Time Entries'!$F$12:$F$1011)+SUMIF('Time Entries'!$U$12:$U$1011, _xlfn.CONCAT(L$10, " - ", $Y182), 'Time Entries'!$H$12:$H$1011)+SUMIF('Time Entries'!$V$12:$V$1011, _xlfn.CONCAT(L$10, " - ", $Y182), 'Time Entries'!$J$12:$J$1011))</f>
        <v/>
      </c>
      <c r="M182" s="22" t="str">
        <f>IF(OR($B182="", $C182=""), "", SUMIF('Time Entries'!$S$12:$S$1011, _xlfn.CONCAT(M$10, " - ", $Y182), 'Time Entries'!$D$12:$D$1011)+SUMIF('Time Entries'!$T$12:$T$1011, _xlfn.CONCAT(M$10, " - ", $Y182), 'Time Entries'!$F$12:$F$1011)+SUMIF('Time Entries'!$U$12:$U$1011, _xlfn.CONCAT(M$10, " - ", $Y182), 'Time Entries'!$H$12:$H$1011)+SUMIF('Time Entries'!$V$12:$V$1011, _xlfn.CONCAT(M$10, " - ", $Y182), 'Time Entries'!$J$12:$J$1011))</f>
        <v/>
      </c>
      <c r="N182" s="22" t="str">
        <f>IF(OR($B182="", $C182=""), "", SUMIF('Time Entries'!$S$12:$S$1011, _xlfn.CONCAT(N$10, " - ", $Y182), 'Time Entries'!$D$12:$D$1011)+SUMIF('Time Entries'!$T$12:$T$1011, _xlfn.CONCAT(N$10, " - ", $Y182), 'Time Entries'!$F$12:$F$1011)+SUMIF('Time Entries'!$U$12:$U$1011, _xlfn.CONCAT(N$10, " - ", $Y182), 'Time Entries'!$H$12:$H$1011)+SUMIF('Time Entries'!$V$12:$V$1011, _xlfn.CONCAT(N$10, " - ", $Y182), 'Time Entries'!$J$12:$J$1011))</f>
        <v/>
      </c>
      <c r="O182" s="22" t="str">
        <f>IF(OR($B182="", $C182=""), "", SUMIF('Time Entries'!$S$12:$S$1011, _xlfn.CONCAT(O$10, " - ", $Y182), 'Time Entries'!$D$12:$D$1011)+SUMIF('Time Entries'!$T$12:$T$1011, _xlfn.CONCAT(O$10, " - ", $Y182), 'Time Entries'!$F$12:$F$1011)+SUMIF('Time Entries'!$U$12:$U$1011, _xlfn.CONCAT(O$10, " - ", $Y182), 'Time Entries'!$H$12:$H$1011)+SUMIF('Time Entries'!$V$12:$V$1011, _xlfn.CONCAT(O$10, " - ", $Y182), 'Time Entries'!$J$12:$J$1011))</f>
        <v/>
      </c>
      <c r="P182" s="22" t="str">
        <f>IF(OR($B182="", $C182=""), "", SUMIF('Time Entries'!$S$12:$S$1011, _xlfn.CONCAT(P$10, " - ", $Y182), 'Time Entries'!$D$12:$D$1011)+SUMIF('Time Entries'!$T$12:$T$1011, _xlfn.CONCAT(P$10, " - ", $Y182), 'Time Entries'!$F$12:$F$1011)+SUMIF('Time Entries'!$U$12:$U$1011, _xlfn.CONCAT(P$10, " - ", $Y182), 'Time Entries'!$H$12:$H$1011)+SUMIF('Time Entries'!$V$12:$V$1011, _xlfn.CONCAT(P$10, " - ", $Y182), 'Time Entries'!$J$12:$J$1011))</f>
        <v/>
      </c>
      <c r="Q182" s="22" t="str">
        <f>IF(OR($B182="", $C182=""), "", SUMIF('Time Entries'!$S$12:$S$1011, _xlfn.CONCAT(Q$10, " - ", $Y182), 'Time Entries'!$D$12:$D$1011)+SUMIF('Time Entries'!$T$12:$T$1011, _xlfn.CONCAT(Q$10, " - ", $Y182), 'Time Entries'!$F$12:$F$1011)+SUMIF('Time Entries'!$U$12:$U$1011, _xlfn.CONCAT(Q$10, " - ", $Y182), 'Time Entries'!$H$12:$H$1011)+SUMIF('Time Entries'!$V$12:$V$1011, _xlfn.CONCAT(Q$10, " - ", $Y182), 'Time Entries'!$J$12:$J$1011))</f>
        <v/>
      </c>
      <c r="R182" s="22" t="str">
        <f>IF(OR($B182="", $C182=""), "", SUMIF('Time Entries'!$S$12:$S$1011, _xlfn.CONCAT(R$10, " - ", $Y182), 'Time Entries'!$D$12:$D$1011)+SUMIF('Time Entries'!$T$12:$T$1011, _xlfn.CONCAT(R$10, " - ", $Y182), 'Time Entries'!$F$12:$F$1011)+SUMIF('Time Entries'!$U$12:$U$1011, _xlfn.CONCAT(R$10, " - ", $Y182), 'Time Entries'!$H$12:$H$1011)+SUMIF('Time Entries'!$V$12:$V$1011, _xlfn.CONCAT(R$10, " - ", $Y182), 'Time Entries'!$J$12:$J$1011))</f>
        <v/>
      </c>
      <c r="S182" s="22" t="str">
        <f>IF(OR($B182="", $C182=""), "", SUMIF('Time Entries'!$S$12:$S$1011, _xlfn.CONCAT(S$10, " - ", $Y182), 'Time Entries'!$D$12:$D$1011)+SUMIF('Time Entries'!$T$12:$T$1011, _xlfn.CONCAT(S$10, " - ", $Y182), 'Time Entries'!$F$12:$F$1011)+SUMIF('Time Entries'!$U$12:$U$1011, _xlfn.CONCAT(S$10, " - ", $Y182), 'Time Entries'!$H$12:$H$1011)+SUMIF('Time Entries'!$V$12:$V$1011, _xlfn.CONCAT(S$10, " - ", $Y182), 'Time Entries'!$J$12:$J$1011))</f>
        <v/>
      </c>
      <c r="T182" s="24" t="str">
        <f>IF(OR($B182="", $C182=""), "", SUMIF('Time Entries'!$S$12:$S$1011, _xlfn.CONCAT(T$10, " - ", $Y182), 'Time Entries'!$D$12:$D$1011)+SUMIF('Time Entries'!$T$12:$T$1011, _xlfn.CONCAT(T$10, " - ", $Y182), 'Time Entries'!$F$12:$F$1011)+SUMIF('Time Entries'!$U$12:$U$1011, _xlfn.CONCAT(T$10, " - ", $Y182), 'Time Entries'!$H$12:$H$1011)+SUMIF('Time Entries'!$V$12:$V$1011, _xlfn.CONCAT(T$10, " - ", $Y182), 'Time Entries'!$J$12:$J$1011))</f>
        <v/>
      </c>
      <c r="U182" s="48"/>
      <c r="W182" s="17" t="str">
        <f t="shared" si="18"/>
        <v/>
      </c>
      <c r="Y182" s="17" t="str">
        <f t="shared" si="19"/>
        <v/>
      </c>
      <c r="AD182" s="17" t="str">
        <f t="shared" si="20"/>
        <v/>
      </c>
      <c r="AF182" s="17" t="str">
        <f t="shared" si="21"/>
        <v/>
      </c>
      <c r="AH182" s="17" t="str">
        <f>IF($B182="", "", IF(COUNTIF($B$12:$B182, $B182)&gt;1, "", $B182))</f>
        <v/>
      </c>
      <c r="AI182" s="17" t="str">
        <f>IF($AH182="", "", COUNTIF($AH$12:$AH$261, "&lt;"&amp;$AH182)+1+COUNTIF($AH$12:$AH182, $AH182)-1-$AH$10)</f>
        <v/>
      </c>
      <c r="AK182" s="17" t="str">
        <f t="shared" si="22"/>
        <v/>
      </c>
      <c r="AL182" s="17" t="str">
        <f>IF($AK182="", "", COUNTIF($AK$12:$AK$261, "&lt;"&amp;$AK182)+1+COUNTIF($AK$12:$AK182, $AK182)-1-$AK$10)</f>
        <v/>
      </c>
    </row>
    <row r="183" spans="1:38" x14ac:dyDescent="0.25">
      <c r="A183" s="48"/>
      <c r="B183" s="57"/>
      <c r="C183" s="58"/>
      <c r="D183" s="59"/>
      <c r="E183" s="48"/>
      <c r="F183" s="27" t="str">
        <f t="shared" si="16"/>
        <v/>
      </c>
      <c r="G183" s="27" t="str">
        <f t="shared" si="17"/>
        <v/>
      </c>
      <c r="H183" s="48"/>
      <c r="I183" s="31" t="str">
        <f>IF(OR($B183="", $C183=""), "", SUMIF('Time Entries'!$S$12:$S$1011, _xlfn.CONCAT(I$10, " - ", $Y183), 'Time Entries'!$D$12:$D$1011)+SUMIF('Time Entries'!$T$12:$T$1011, _xlfn.CONCAT(I$10, " - ", $Y183), 'Time Entries'!$F$12:$F$1011)+SUMIF('Time Entries'!$U$12:$U$1011, _xlfn.CONCAT(I$10, " - ", $Y183), 'Time Entries'!$H$12:$H$1011)+SUMIF('Time Entries'!$V$12:$V$1011, _xlfn.CONCAT(I$10, " - ", $Y183), 'Time Entries'!$J$12:$J$1011))</f>
        <v/>
      </c>
      <c r="J183" s="22" t="str">
        <f>IF(OR($B183="", $C183=""), "", SUMIF('Time Entries'!$S$12:$S$1011, _xlfn.CONCAT(J$10, " - ", $Y183), 'Time Entries'!$D$12:$D$1011)+SUMIF('Time Entries'!$T$12:$T$1011, _xlfn.CONCAT(J$10, " - ", $Y183), 'Time Entries'!$F$12:$F$1011)+SUMIF('Time Entries'!$U$12:$U$1011, _xlfn.CONCAT(J$10, " - ", $Y183), 'Time Entries'!$H$12:$H$1011)+SUMIF('Time Entries'!$V$12:$V$1011, _xlfn.CONCAT(J$10, " - ", $Y183), 'Time Entries'!$J$12:$J$1011))</f>
        <v/>
      </c>
      <c r="K183" s="22" t="str">
        <f>IF(OR($B183="", $C183=""), "", SUMIF('Time Entries'!$S$12:$S$1011, _xlfn.CONCAT(K$10, " - ", $Y183), 'Time Entries'!$D$12:$D$1011)+SUMIF('Time Entries'!$T$12:$T$1011, _xlfn.CONCAT(K$10, " - ", $Y183), 'Time Entries'!$F$12:$F$1011)+SUMIF('Time Entries'!$U$12:$U$1011, _xlfn.CONCAT(K$10, " - ", $Y183), 'Time Entries'!$H$12:$H$1011)+SUMIF('Time Entries'!$V$12:$V$1011, _xlfn.CONCAT(K$10, " - ", $Y183), 'Time Entries'!$J$12:$J$1011))</f>
        <v/>
      </c>
      <c r="L183" s="22" t="str">
        <f>IF(OR($B183="", $C183=""), "", SUMIF('Time Entries'!$S$12:$S$1011, _xlfn.CONCAT(L$10, " - ", $Y183), 'Time Entries'!$D$12:$D$1011)+SUMIF('Time Entries'!$T$12:$T$1011, _xlfn.CONCAT(L$10, " - ", $Y183), 'Time Entries'!$F$12:$F$1011)+SUMIF('Time Entries'!$U$12:$U$1011, _xlfn.CONCAT(L$10, " - ", $Y183), 'Time Entries'!$H$12:$H$1011)+SUMIF('Time Entries'!$V$12:$V$1011, _xlfn.CONCAT(L$10, " - ", $Y183), 'Time Entries'!$J$12:$J$1011))</f>
        <v/>
      </c>
      <c r="M183" s="22" t="str">
        <f>IF(OR($B183="", $C183=""), "", SUMIF('Time Entries'!$S$12:$S$1011, _xlfn.CONCAT(M$10, " - ", $Y183), 'Time Entries'!$D$12:$D$1011)+SUMIF('Time Entries'!$T$12:$T$1011, _xlfn.CONCAT(M$10, " - ", $Y183), 'Time Entries'!$F$12:$F$1011)+SUMIF('Time Entries'!$U$12:$U$1011, _xlfn.CONCAT(M$10, " - ", $Y183), 'Time Entries'!$H$12:$H$1011)+SUMIF('Time Entries'!$V$12:$V$1011, _xlfn.CONCAT(M$10, " - ", $Y183), 'Time Entries'!$J$12:$J$1011))</f>
        <v/>
      </c>
      <c r="N183" s="22" t="str">
        <f>IF(OR($B183="", $C183=""), "", SUMIF('Time Entries'!$S$12:$S$1011, _xlfn.CONCAT(N$10, " - ", $Y183), 'Time Entries'!$D$12:$D$1011)+SUMIF('Time Entries'!$T$12:$T$1011, _xlfn.CONCAT(N$10, " - ", $Y183), 'Time Entries'!$F$12:$F$1011)+SUMIF('Time Entries'!$U$12:$U$1011, _xlfn.CONCAT(N$10, " - ", $Y183), 'Time Entries'!$H$12:$H$1011)+SUMIF('Time Entries'!$V$12:$V$1011, _xlfn.CONCAT(N$10, " - ", $Y183), 'Time Entries'!$J$12:$J$1011))</f>
        <v/>
      </c>
      <c r="O183" s="22" t="str">
        <f>IF(OR($B183="", $C183=""), "", SUMIF('Time Entries'!$S$12:$S$1011, _xlfn.CONCAT(O$10, " - ", $Y183), 'Time Entries'!$D$12:$D$1011)+SUMIF('Time Entries'!$T$12:$T$1011, _xlfn.CONCAT(O$10, " - ", $Y183), 'Time Entries'!$F$12:$F$1011)+SUMIF('Time Entries'!$U$12:$U$1011, _xlfn.CONCAT(O$10, " - ", $Y183), 'Time Entries'!$H$12:$H$1011)+SUMIF('Time Entries'!$V$12:$V$1011, _xlfn.CONCAT(O$10, " - ", $Y183), 'Time Entries'!$J$12:$J$1011))</f>
        <v/>
      </c>
      <c r="P183" s="22" t="str">
        <f>IF(OR($B183="", $C183=""), "", SUMIF('Time Entries'!$S$12:$S$1011, _xlfn.CONCAT(P$10, " - ", $Y183), 'Time Entries'!$D$12:$D$1011)+SUMIF('Time Entries'!$T$12:$T$1011, _xlfn.CONCAT(P$10, " - ", $Y183), 'Time Entries'!$F$12:$F$1011)+SUMIF('Time Entries'!$U$12:$U$1011, _xlfn.CONCAT(P$10, " - ", $Y183), 'Time Entries'!$H$12:$H$1011)+SUMIF('Time Entries'!$V$12:$V$1011, _xlfn.CONCAT(P$10, " - ", $Y183), 'Time Entries'!$J$12:$J$1011))</f>
        <v/>
      </c>
      <c r="Q183" s="22" t="str">
        <f>IF(OR($B183="", $C183=""), "", SUMIF('Time Entries'!$S$12:$S$1011, _xlfn.CONCAT(Q$10, " - ", $Y183), 'Time Entries'!$D$12:$D$1011)+SUMIF('Time Entries'!$T$12:$T$1011, _xlfn.CONCAT(Q$10, " - ", $Y183), 'Time Entries'!$F$12:$F$1011)+SUMIF('Time Entries'!$U$12:$U$1011, _xlfn.CONCAT(Q$10, " - ", $Y183), 'Time Entries'!$H$12:$H$1011)+SUMIF('Time Entries'!$V$12:$V$1011, _xlfn.CONCAT(Q$10, " - ", $Y183), 'Time Entries'!$J$12:$J$1011))</f>
        <v/>
      </c>
      <c r="R183" s="22" t="str">
        <f>IF(OR($B183="", $C183=""), "", SUMIF('Time Entries'!$S$12:$S$1011, _xlfn.CONCAT(R$10, " - ", $Y183), 'Time Entries'!$D$12:$D$1011)+SUMIF('Time Entries'!$T$12:$T$1011, _xlfn.CONCAT(R$10, " - ", $Y183), 'Time Entries'!$F$12:$F$1011)+SUMIF('Time Entries'!$U$12:$U$1011, _xlfn.CONCAT(R$10, " - ", $Y183), 'Time Entries'!$H$12:$H$1011)+SUMIF('Time Entries'!$V$12:$V$1011, _xlfn.CONCAT(R$10, " - ", $Y183), 'Time Entries'!$J$12:$J$1011))</f>
        <v/>
      </c>
      <c r="S183" s="22" t="str">
        <f>IF(OR($B183="", $C183=""), "", SUMIF('Time Entries'!$S$12:$S$1011, _xlfn.CONCAT(S$10, " - ", $Y183), 'Time Entries'!$D$12:$D$1011)+SUMIF('Time Entries'!$T$12:$T$1011, _xlfn.CONCAT(S$10, " - ", $Y183), 'Time Entries'!$F$12:$F$1011)+SUMIF('Time Entries'!$U$12:$U$1011, _xlfn.CONCAT(S$10, " - ", $Y183), 'Time Entries'!$H$12:$H$1011)+SUMIF('Time Entries'!$V$12:$V$1011, _xlfn.CONCAT(S$10, " - ", $Y183), 'Time Entries'!$J$12:$J$1011))</f>
        <v/>
      </c>
      <c r="T183" s="24" t="str">
        <f>IF(OR($B183="", $C183=""), "", SUMIF('Time Entries'!$S$12:$S$1011, _xlfn.CONCAT(T$10, " - ", $Y183), 'Time Entries'!$D$12:$D$1011)+SUMIF('Time Entries'!$T$12:$T$1011, _xlfn.CONCAT(T$10, " - ", $Y183), 'Time Entries'!$F$12:$F$1011)+SUMIF('Time Entries'!$U$12:$U$1011, _xlfn.CONCAT(T$10, " - ", $Y183), 'Time Entries'!$H$12:$H$1011)+SUMIF('Time Entries'!$V$12:$V$1011, _xlfn.CONCAT(T$10, " - ", $Y183), 'Time Entries'!$J$12:$J$1011))</f>
        <v/>
      </c>
      <c r="U183" s="48"/>
      <c r="W183" s="17" t="str">
        <f t="shared" si="18"/>
        <v/>
      </c>
      <c r="Y183" s="17" t="str">
        <f t="shared" si="19"/>
        <v/>
      </c>
      <c r="AD183" s="17" t="str">
        <f t="shared" si="20"/>
        <v/>
      </c>
      <c r="AF183" s="17" t="str">
        <f t="shared" si="21"/>
        <v/>
      </c>
      <c r="AH183" s="17" t="str">
        <f>IF($B183="", "", IF(COUNTIF($B$12:$B183, $B183)&gt;1, "", $B183))</f>
        <v/>
      </c>
      <c r="AI183" s="17" t="str">
        <f>IF($AH183="", "", COUNTIF($AH$12:$AH$261, "&lt;"&amp;$AH183)+1+COUNTIF($AH$12:$AH183, $AH183)-1-$AH$10)</f>
        <v/>
      </c>
      <c r="AK183" s="17" t="str">
        <f t="shared" si="22"/>
        <v/>
      </c>
      <c r="AL183" s="17" t="str">
        <f>IF($AK183="", "", COUNTIF($AK$12:$AK$261, "&lt;"&amp;$AK183)+1+COUNTIF($AK$12:$AK183, $AK183)-1-$AK$10)</f>
        <v/>
      </c>
    </row>
    <row r="184" spans="1:38" x14ac:dyDescent="0.25">
      <c r="A184" s="48"/>
      <c r="B184" s="57"/>
      <c r="C184" s="58"/>
      <c r="D184" s="59"/>
      <c r="E184" s="48"/>
      <c r="F184" s="27" t="str">
        <f t="shared" si="16"/>
        <v/>
      </c>
      <c r="G184" s="27" t="str">
        <f t="shared" si="17"/>
        <v/>
      </c>
      <c r="H184" s="48"/>
      <c r="I184" s="31" t="str">
        <f>IF(OR($B184="", $C184=""), "", SUMIF('Time Entries'!$S$12:$S$1011, _xlfn.CONCAT(I$10, " - ", $Y184), 'Time Entries'!$D$12:$D$1011)+SUMIF('Time Entries'!$T$12:$T$1011, _xlfn.CONCAT(I$10, " - ", $Y184), 'Time Entries'!$F$12:$F$1011)+SUMIF('Time Entries'!$U$12:$U$1011, _xlfn.CONCAT(I$10, " - ", $Y184), 'Time Entries'!$H$12:$H$1011)+SUMIF('Time Entries'!$V$12:$V$1011, _xlfn.CONCAT(I$10, " - ", $Y184), 'Time Entries'!$J$12:$J$1011))</f>
        <v/>
      </c>
      <c r="J184" s="22" t="str">
        <f>IF(OR($B184="", $C184=""), "", SUMIF('Time Entries'!$S$12:$S$1011, _xlfn.CONCAT(J$10, " - ", $Y184), 'Time Entries'!$D$12:$D$1011)+SUMIF('Time Entries'!$T$12:$T$1011, _xlfn.CONCAT(J$10, " - ", $Y184), 'Time Entries'!$F$12:$F$1011)+SUMIF('Time Entries'!$U$12:$U$1011, _xlfn.CONCAT(J$10, " - ", $Y184), 'Time Entries'!$H$12:$H$1011)+SUMIF('Time Entries'!$V$12:$V$1011, _xlfn.CONCAT(J$10, " - ", $Y184), 'Time Entries'!$J$12:$J$1011))</f>
        <v/>
      </c>
      <c r="K184" s="22" t="str">
        <f>IF(OR($B184="", $C184=""), "", SUMIF('Time Entries'!$S$12:$S$1011, _xlfn.CONCAT(K$10, " - ", $Y184), 'Time Entries'!$D$12:$D$1011)+SUMIF('Time Entries'!$T$12:$T$1011, _xlfn.CONCAT(K$10, " - ", $Y184), 'Time Entries'!$F$12:$F$1011)+SUMIF('Time Entries'!$U$12:$U$1011, _xlfn.CONCAT(K$10, " - ", $Y184), 'Time Entries'!$H$12:$H$1011)+SUMIF('Time Entries'!$V$12:$V$1011, _xlfn.CONCAT(K$10, " - ", $Y184), 'Time Entries'!$J$12:$J$1011))</f>
        <v/>
      </c>
      <c r="L184" s="22" t="str">
        <f>IF(OR($B184="", $C184=""), "", SUMIF('Time Entries'!$S$12:$S$1011, _xlfn.CONCAT(L$10, " - ", $Y184), 'Time Entries'!$D$12:$D$1011)+SUMIF('Time Entries'!$T$12:$T$1011, _xlfn.CONCAT(L$10, " - ", $Y184), 'Time Entries'!$F$12:$F$1011)+SUMIF('Time Entries'!$U$12:$U$1011, _xlfn.CONCAT(L$10, " - ", $Y184), 'Time Entries'!$H$12:$H$1011)+SUMIF('Time Entries'!$V$12:$V$1011, _xlfn.CONCAT(L$10, " - ", $Y184), 'Time Entries'!$J$12:$J$1011))</f>
        <v/>
      </c>
      <c r="M184" s="22" t="str">
        <f>IF(OR($B184="", $C184=""), "", SUMIF('Time Entries'!$S$12:$S$1011, _xlfn.CONCAT(M$10, " - ", $Y184), 'Time Entries'!$D$12:$D$1011)+SUMIF('Time Entries'!$T$12:$T$1011, _xlfn.CONCAT(M$10, " - ", $Y184), 'Time Entries'!$F$12:$F$1011)+SUMIF('Time Entries'!$U$12:$U$1011, _xlfn.CONCAT(M$10, " - ", $Y184), 'Time Entries'!$H$12:$H$1011)+SUMIF('Time Entries'!$V$12:$V$1011, _xlfn.CONCAT(M$10, " - ", $Y184), 'Time Entries'!$J$12:$J$1011))</f>
        <v/>
      </c>
      <c r="N184" s="22" t="str">
        <f>IF(OR($B184="", $C184=""), "", SUMIF('Time Entries'!$S$12:$S$1011, _xlfn.CONCAT(N$10, " - ", $Y184), 'Time Entries'!$D$12:$D$1011)+SUMIF('Time Entries'!$T$12:$T$1011, _xlfn.CONCAT(N$10, " - ", $Y184), 'Time Entries'!$F$12:$F$1011)+SUMIF('Time Entries'!$U$12:$U$1011, _xlfn.CONCAT(N$10, " - ", $Y184), 'Time Entries'!$H$12:$H$1011)+SUMIF('Time Entries'!$V$12:$V$1011, _xlfn.CONCAT(N$10, " - ", $Y184), 'Time Entries'!$J$12:$J$1011))</f>
        <v/>
      </c>
      <c r="O184" s="22" t="str">
        <f>IF(OR($B184="", $C184=""), "", SUMIF('Time Entries'!$S$12:$S$1011, _xlfn.CONCAT(O$10, " - ", $Y184), 'Time Entries'!$D$12:$D$1011)+SUMIF('Time Entries'!$T$12:$T$1011, _xlfn.CONCAT(O$10, " - ", $Y184), 'Time Entries'!$F$12:$F$1011)+SUMIF('Time Entries'!$U$12:$U$1011, _xlfn.CONCAT(O$10, " - ", $Y184), 'Time Entries'!$H$12:$H$1011)+SUMIF('Time Entries'!$V$12:$V$1011, _xlfn.CONCAT(O$10, " - ", $Y184), 'Time Entries'!$J$12:$J$1011))</f>
        <v/>
      </c>
      <c r="P184" s="22" t="str">
        <f>IF(OR($B184="", $C184=""), "", SUMIF('Time Entries'!$S$12:$S$1011, _xlfn.CONCAT(P$10, " - ", $Y184), 'Time Entries'!$D$12:$D$1011)+SUMIF('Time Entries'!$T$12:$T$1011, _xlfn.CONCAT(P$10, " - ", $Y184), 'Time Entries'!$F$12:$F$1011)+SUMIF('Time Entries'!$U$12:$U$1011, _xlfn.CONCAT(P$10, " - ", $Y184), 'Time Entries'!$H$12:$H$1011)+SUMIF('Time Entries'!$V$12:$V$1011, _xlfn.CONCAT(P$10, " - ", $Y184), 'Time Entries'!$J$12:$J$1011))</f>
        <v/>
      </c>
      <c r="Q184" s="22" t="str">
        <f>IF(OR($B184="", $C184=""), "", SUMIF('Time Entries'!$S$12:$S$1011, _xlfn.CONCAT(Q$10, " - ", $Y184), 'Time Entries'!$D$12:$D$1011)+SUMIF('Time Entries'!$T$12:$T$1011, _xlfn.CONCAT(Q$10, " - ", $Y184), 'Time Entries'!$F$12:$F$1011)+SUMIF('Time Entries'!$U$12:$U$1011, _xlfn.CONCAT(Q$10, " - ", $Y184), 'Time Entries'!$H$12:$H$1011)+SUMIF('Time Entries'!$V$12:$V$1011, _xlfn.CONCAT(Q$10, " - ", $Y184), 'Time Entries'!$J$12:$J$1011))</f>
        <v/>
      </c>
      <c r="R184" s="22" t="str">
        <f>IF(OR($B184="", $C184=""), "", SUMIF('Time Entries'!$S$12:$S$1011, _xlfn.CONCAT(R$10, " - ", $Y184), 'Time Entries'!$D$12:$D$1011)+SUMIF('Time Entries'!$T$12:$T$1011, _xlfn.CONCAT(R$10, " - ", $Y184), 'Time Entries'!$F$12:$F$1011)+SUMIF('Time Entries'!$U$12:$U$1011, _xlfn.CONCAT(R$10, " - ", $Y184), 'Time Entries'!$H$12:$H$1011)+SUMIF('Time Entries'!$V$12:$V$1011, _xlfn.CONCAT(R$10, " - ", $Y184), 'Time Entries'!$J$12:$J$1011))</f>
        <v/>
      </c>
      <c r="S184" s="22" t="str">
        <f>IF(OR($B184="", $C184=""), "", SUMIF('Time Entries'!$S$12:$S$1011, _xlfn.CONCAT(S$10, " - ", $Y184), 'Time Entries'!$D$12:$D$1011)+SUMIF('Time Entries'!$T$12:$T$1011, _xlfn.CONCAT(S$10, " - ", $Y184), 'Time Entries'!$F$12:$F$1011)+SUMIF('Time Entries'!$U$12:$U$1011, _xlfn.CONCAT(S$10, " - ", $Y184), 'Time Entries'!$H$12:$H$1011)+SUMIF('Time Entries'!$V$12:$V$1011, _xlfn.CONCAT(S$10, " - ", $Y184), 'Time Entries'!$J$12:$J$1011))</f>
        <v/>
      </c>
      <c r="T184" s="24" t="str">
        <f>IF(OR($B184="", $C184=""), "", SUMIF('Time Entries'!$S$12:$S$1011, _xlfn.CONCAT(T$10, " - ", $Y184), 'Time Entries'!$D$12:$D$1011)+SUMIF('Time Entries'!$T$12:$T$1011, _xlfn.CONCAT(T$10, " - ", $Y184), 'Time Entries'!$F$12:$F$1011)+SUMIF('Time Entries'!$U$12:$U$1011, _xlfn.CONCAT(T$10, " - ", $Y184), 'Time Entries'!$H$12:$H$1011)+SUMIF('Time Entries'!$V$12:$V$1011, _xlfn.CONCAT(T$10, " - ", $Y184), 'Time Entries'!$J$12:$J$1011))</f>
        <v/>
      </c>
      <c r="U184" s="48"/>
      <c r="W184" s="17" t="str">
        <f t="shared" si="18"/>
        <v/>
      </c>
      <c r="Y184" s="17" t="str">
        <f t="shared" si="19"/>
        <v/>
      </c>
      <c r="AD184" s="17" t="str">
        <f t="shared" si="20"/>
        <v/>
      </c>
      <c r="AF184" s="17" t="str">
        <f t="shared" si="21"/>
        <v/>
      </c>
      <c r="AH184" s="17" t="str">
        <f>IF($B184="", "", IF(COUNTIF($B$12:$B184, $B184)&gt;1, "", $B184))</f>
        <v/>
      </c>
      <c r="AI184" s="17" t="str">
        <f>IF($AH184="", "", COUNTIF($AH$12:$AH$261, "&lt;"&amp;$AH184)+1+COUNTIF($AH$12:$AH184, $AH184)-1-$AH$10)</f>
        <v/>
      </c>
      <c r="AK184" s="17" t="str">
        <f t="shared" si="22"/>
        <v/>
      </c>
      <c r="AL184" s="17" t="str">
        <f>IF($AK184="", "", COUNTIF($AK$12:$AK$261, "&lt;"&amp;$AK184)+1+COUNTIF($AK$12:$AK184, $AK184)-1-$AK$10)</f>
        <v/>
      </c>
    </row>
    <row r="185" spans="1:38" x14ac:dyDescent="0.25">
      <c r="A185" s="48"/>
      <c r="B185" s="57"/>
      <c r="C185" s="58"/>
      <c r="D185" s="59"/>
      <c r="E185" s="48"/>
      <c r="F185" s="27" t="str">
        <f t="shared" si="16"/>
        <v/>
      </c>
      <c r="G185" s="27" t="str">
        <f t="shared" si="17"/>
        <v/>
      </c>
      <c r="H185" s="48"/>
      <c r="I185" s="31" t="str">
        <f>IF(OR($B185="", $C185=""), "", SUMIF('Time Entries'!$S$12:$S$1011, _xlfn.CONCAT(I$10, " - ", $Y185), 'Time Entries'!$D$12:$D$1011)+SUMIF('Time Entries'!$T$12:$T$1011, _xlfn.CONCAT(I$10, " - ", $Y185), 'Time Entries'!$F$12:$F$1011)+SUMIF('Time Entries'!$U$12:$U$1011, _xlfn.CONCAT(I$10, " - ", $Y185), 'Time Entries'!$H$12:$H$1011)+SUMIF('Time Entries'!$V$12:$V$1011, _xlfn.CONCAT(I$10, " - ", $Y185), 'Time Entries'!$J$12:$J$1011))</f>
        <v/>
      </c>
      <c r="J185" s="22" t="str">
        <f>IF(OR($B185="", $C185=""), "", SUMIF('Time Entries'!$S$12:$S$1011, _xlfn.CONCAT(J$10, " - ", $Y185), 'Time Entries'!$D$12:$D$1011)+SUMIF('Time Entries'!$T$12:$T$1011, _xlfn.CONCAT(J$10, " - ", $Y185), 'Time Entries'!$F$12:$F$1011)+SUMIF('Time Entries'!$U$12:$U$1011, _xlfn.CONCAT(J$10, " - ", $Y185), 'Time Entries'!$H$12:$H$1011)+SUMIF('Time Entries'!$V$12:$V$1011, _xlfn.CONCAT(J$10, " - ", $Y185), 'Time Entries'!$J$12:$J$1011))</f>
        <v/>
      </c>
      <c r="K185" s="22" t="str">
        <f>IF(OR($B185="", $C185=""), "", SUMIF('Time Entries'!$S$12:$S$1011, _xlfn.CONCAT(K$10, " - ", $Y185), 'Time Entries'!$D$12:$D$1011)+SUMIF('Time Entries'!$T$12:$T$1011, _xlfn.CONCAT(K$10, " - ", $Y185), 'Time Entries'!$F$12:$F$1011)+SUMIF('Time Entries'!$U$12:$U$1011, _xlfn.CONCAT(K$10, " - ", $Y185), 'Time Entries'!$H$12:$H$1011)+SUMIF('Time Entries'!$V$12:$V$1011, _xlfn.CONCAT(K$10, " - ", $Y185), 'Time Entries'!$J$12:$J$1011))</f>
        <v/>
      </c>
      <c r="L185" s="22" t="str">
        <f>IF(OR($B185="", $C185=""), "", SUMIF('Time Entries'!$S$12:$S$1011, _xlfn.CONCAT(L$10, " - ", $Y185), 'Time Entries'!$D$12:$D$1011)+SUMIF('Time Entries'!$T$12:$T$1011, _xlfn.CONCAT(L$10, " - ", $Y185), 'Time Entries'!$F$12:$F$1011)+SUMIF('Time Entries'!$U$12:$U$1011, _xlfn.CONCAT(L$10, " - ", $Y185), 'Time Entries'!$H$12:$H$1011)+SUMIF('Time Entries'!$V$12:$V$1011, _xlfn.CONCAT(L$10, " - ", $Y185), 'Time Entries'!$J$12:$J$1011))</f>
        <v/>
      </c>
      <c r="M185" s="22" t="str">
        <f>IF(OR($B185="", $C185=""), "", SUMIF('Time Entries'!$S$12:$S$1011, _xlfn.CONCAT(M$10, " - ", $Y185), 'Time Entries'!$D$12:$D$1011)+SUMIF('Time Entries'!$T$12:$T$1011, _xlfn.CONCAT(M$10, " - ", $Y185), 'Time Entries'!$F$12:$F$1011)+SUMIF('Time Entries'!$U$12:$U$1011, _xlfn.CONCAT(M$10, " - ", $Y185), 'Time Entries'!$H$12:$H$1011)+SUMIF('Time Entries'!$V$12:$V$1011, _xlfn.CONCAT(M$10, " - ", $Y185), 'Time Entries'!$J$12:$J$1011))</f>
        <v/>
      </c>
      <c r="N185" s="22" t="str">
        <f>IF(OR($B185="", $C185=""), "", SUMIF('Time Entries'!$S$12:$S$1011, _xlfn.CONCAT(N$10, " - ", $Y185), 'Time Entries'!$D$12:$D$1011)+SUMIF('Time Entries'!$T$12:$T$1011, _xlfn.CONCAT(N$10, " - ", $Y185), 'Time Entries'!$F$12:$F$1011)+SUMIF('Time Entries'!$U$12:$U$1011, _xlfn.CONCAT(N$10, " - ", $Y185), 'Time Entries'!$H$12:$H$1011)+SUMIF('Time Entries'!$V$12:$V$1011, _xlfn.CONCAT(N$10, " - ", $Y185), 'Time Entries'!$J$12:$J$1011))</f>
        <v/>
      </c>
      <c r="O185" s="22" t="str">
        <f>IF(OR($B185="", $C185=""), "", SUMIF('Time Entries'!$S$12:$S$1011, _xlfn.CONCAT(O$10, " - ", $Y185), 'Time Entries'!$D$12:$D$1011)+SUMIF('Time Entries'!$T$12:$T$1011, _xlfn.CONCAT(O$10, " - ", $Y185), 'Time Entries'!$F$12:$F$1011)+SUMIF('Time Entries'!$U$12:$U$1011, _xlfn.CONCAT(O$10, " - ", $Y185), 'Time Entries'!$H$12:$H$1011)+SUMIF('Time Entries'!$V$12:$V$1011, _xlfn.CONCAT(O$10, " - ", $Y185), 'Time Entries'!$J$12:$J$1011))</f>
        <v/>
      </c>
      <c r="P185" s="22" t="str">
        <f>IF(OR($B185="", $C185=""), "", SUMIF('Time Entries'!$S$12:$S$1011, _xlfn.CONCAT(P$10, " - ", $Y185), 'Time Entries'!$D$12:$D$1011)+SUMIF('Time Entries'!$T$12:$T$1011, _xlfn.CONCAT(P$10, " - ", $Y185), 'Time Entries'!$F$12:$F$1011)+SUMIF('Time Entries'!$U$12:$U$1011, _xlfn.CONCAT(P$10, " - ", $Y185), 'Time Entries'!$H$12:$H$1011)+SUMIF('Time Entries'!$V$12:$V$1011, _xlfn.CONCAT(P$10, " - ", $Y185), 'Time Entries'!$J$12:$J$1011))</f>
        <v/>
      </c>
      <c r="Q185" s="22" t="str">
        <f>IF(OR($B185="", $C185=""), "", SUMIF('Time Entries'!$S$12:$S$1011, _xlfn.CONCAT(Q$10, " - ", $Y185), 'Time Entries'!$D$12:$D$1011)+SUMIF('Time Entries'!$T$12:$T$1011, _xlfn.CONCAT(Q$10, " - ", $Y185), 'Time Entries'!$F$12:$F$1011)+SUMIF('Time Entries'!$U$12:$U$1011, _xlfn.CONCAT(Q$10, " - ", $Y185), 'Time Entries'!$H$12:$H$1011)+SUMIF('Time Entries'!$V$12:$V$1011, _xlfn.CONCAT(Q$10, " - ", $Y185), 'Time Entries'!$J$12:$J$1011))</f>
        <v/>
      </c>
      <c r="R185" s="22" t="str">
        <f>IF(OR($B185="", $C185=""), "", SUMIF('Time Entries'!$S$12:$S$1011, _xlfn.CONCAT(R$10, " - ", $Y185), 'Time Entries'!$D$12:$D$1011)+SUMIF('Time Entries'!$T$12:$T$1011, _xlfn.CONCAT(R$10, " - ", $Y185), 'Time Entries'!$F$12:$F$1011)+SUMIF('Time Entries'!$U$12:$U$1011, _xlfn.CONCAT(R$10, " - ", $Y185), 'Time Entries'!$H$12:$H$1011)+SUMIF('Time Entries'!$V$12:$V$1011, _xlfn.CONCAT(R$10, " - ", $Y185), 'Time Entries'!$J$12:$J$1011))</f>
        <v/>
      </c>
      <c r="S185" s="22" t="str">
        <f>IF(OR($B185="", $C185=""), "", SUMIF('Time Entries'!$S$12:$S$1011, _xlfn.CONCAT(S$10, " - ", $Y185), 'Time Entries'!$D$12:$D$1011)+SUMIF('Time Entries'!$T$12:$T$1011, _xlfn.CONCAT(S$10, " - ", $Y185), 'Time Entries'!$F$12:$F$1011)+SUMIF('Time Entries'!$U$12:$U$1011, _xlfn.CONCAT(S$10, " - ", $Y185), 'Time Entries'!$H$12:$H$1011)+SUMIF('Time Entries'!$V$12:$V$1011, _xlfn.CONCAT(S$10, " - ", $Y185), 'Time Entries'!$J$12:$J$1011))</f>
        <v/>
      </c>
      <c r="T185" s="24" t="str">
        <f>IF(OR($B185="", $C185=""), "", SUMIF('Time Entries'!$S$12:$S$1011, _xlfn.CONCAT(T$10, " - ", $Y185), 'Time Entries'!$D$12:$D$1011)+SUMIF('Time Entries'!$T$12:$T$1011, _xlfn.CONCAT(T$10, " - ", $Y185), 'Time Entries'!$F$12:$F$1011)+SUMIF('Time Entries'!$U$12:$U$1011, _xlfn.CONCAT(T$10, " - ", $Y185), 'Time Entries'!$H$12:$H$1011)+SUMIF('Time Entries'!$V$12:$V$1011, _xlfn.CONCAT(T$10, " - ", $Y185), 'Time Entries'!$J$12:$J$1011))</f>
        <v/>
      </c>
      <c r="U185" s="48"/>
      <c r="W185" s="17" t="str">
        <f t="shared" si="18"/>
        <v/>
      </c>
      <c r="Y185" s="17" t="str">
        <f t="shared" si="19"/>
        <v/>
      </c>
      <c r="AD185" s="17" t="str">
        <f t="shared" si="20"/>
        <v/>
      </c>
      <c r="AF185" s="17" t="str">
        <f t="shared" si="21"/>
        <v/>
      </c>
      <c r="AH185" s="17" t="str">
        <f>IF($B185="", "", IF(COUNTIF($B$12:$B185, $B185)&gt;1, "", $B185))</f>
        <v/>
      </c>
      <c r="AI185" s="17" t="str">
        <f>IF($AH185="", "", COUNTIF($AH$12:$AH$261, "&lt;"&amp;$AH185)+1+COUNTIF($AH$12:$AH185, $AH185)-1-$AH$10)</f>
        <v/>
      </c>
      <c r="AK185" s="17" t="str">
        <f t="shared" si="22"/>
        <v/>
      </c>
      <c r="AL185" s="17" t="str">
        <f>IF($AK185="", "", COUNTIF($AK$12:$AK$261, "&lt;"&amp;$AK185)+1+COUNTIF($AK$12:$AK185, $AK185)-1-$AK$10)</f>
        <v/>
      </c>
    </row>
    <row r="186" spans="1:38" x14ac:dyDescent="0.25">
      <c r="A186" s="48"/>
      <c r="B186" s="57"/>
      <c r="C186" s="58"/>
      <c r="D186" s="59"/>
      <c r="E186" s="48"/>
      <c r="F186" s="27" t="str">
        <f t="shared" si="16"/>
        <v/>
      </c>
      <c r="G186" s="27" t="str">
        <f t="shared" si="17"/>
        <v/>
      </c>
      <c r="H186" s="48"/>
      <c r="I186" s="31" t="str">
        <f>IF(OR($B186="", $C186=""), "", SUMIF('Time Entries'!$S$12:$S$1011, _xlfn.CONCAT(I$10, " - ", $Y186), 'Time Entries'!$D$12:$D$1011)+SUMIF('Time Entries'!$T$12:$T$1011, _xlfn.CONCAT(I$10, " - ", $Y186), 'Time Entries'!$F$12:$F$1011)+SUMIF('Time Entries'!$U$12:$U$1011, _xlfn.CONCAT(I$10, " - ", $Y186), 'Time Entries'!$H$12:$H$1011)+SUMIF('Time Entries'!$V$12:$V$1011, _xlfn.CONCAT(I$10, " - ", $Y186), 'Time Entries'!$J$12:$J$1011))</f>
        <v/>
      </c>
      <c r="J186" s="22" t="str">
        <f>IF(OR($B186="", $C186=""), "", SUMIF('Time Entries'!$S$12:$S$1011, _xlfn.CONCAT(J$10, " - ", $Y186), 'Time Entries'!$D$12:$D$1011)+SUMIF('Time Entries'!$T$12:$T$1011, _xlfn.CONCAT(J$10, " - ", $Y186), 'Time Entries'!$F$12:$F$1011)+SUMIF('Time Entries'!$U$12:$U$1011, _xlfn.CONCAT(J$10, " - ", $Y186), 'Time Entries'!$H$12:$H$1011)+SUMIF('Time Entries'!$V$12:$V$1011, _xlfn.CONCAT(J$10, " - ", $Y186), 'Time Entries'!$J$12:$J$1011))</f>
        <v/>
      </c>
      <c r="K186" s="22" t="str">
        <f>IF(OR($B186="", $C186=""), "", SUMIF('Time Entries'!$S$12:$S$1011, _xlfn.CONCAT(K$10, " - ", $Y186), 'Time Entries'!$D$12:$D$1011)+SUMIF('Time Entries'!$T$12:$T$1011, _xlfn.CONCAT(K$10, " - ", $Y186), 'Time Entries'!$F$12:$F$1011)+SUMIF('Time Entries'!$U$12:$U$1011, _xlfn.CONCAT(K$10, " - ", $Y186), 'Time Entries'!$H$12:$H$1011)+SUMIF('Time Entries'!$V$12:$V$1011, _xlfn.CONCAT(K$10, " - ", $Y186), 'Time Entries'!$J$12:$J$1011))</f>
        <v/>
      </c>
      <c r="L186" s="22" t="str">
        <f>IF(OR($B186="", $C186=""), "", SUMIF('Time Entries'!$S$12:$S$1011, _xlfn.CONCAT(L$10, " - ", $Y186), 'Time Entries'!$D$12:$D$1011)+SUMIF('Time Entries'!$T$12:$T$1011, _xlfn.CONCAT(L$10, " - ", $Y186), 'Time Entries'!$F$12:$F$1011)+SUMIF('Time Entries'!$U$12:$U$1011, _xlfn.CONCAT(L$10, " - ", $Y186), 'Time Entries'!$H$12:$H$1011)+SUMIF('Time Entries'!$V$12:$V$1011, _xlfn.CONCAT(L$10, " - ", $Y186), 'Time Entries'!$J$12:$J$1011))</f>
        <v/>
      </c>
      <c r="M186" s="22" t="str">
        <f>IF(OR($B186="", $C186=""), "", SUMIF('Time Entries'!$S$12:$S$1011, _xlfn.CONCAT(M$10, " - ", $Y186), 'Time Entries'!$D$12:$D$1011)+SUMIF('Time Entries'!$T$12:$T$1011, _xlfn.CONCAT(M$10, " - ", $Y186), 'Time Entries'!$F$12:$F$1011)+SUMIF('Time Entries'!$U$12:$U$1011, _xlfn.CONCAT(M$10, " - ", $Y186), 'Time Entries'!$H$12:$H$1011)+SUMIF('Time Entries'!$V$12:$V$1011, _xlfn.CONCAT(M$10, " - ", $Y186), 'Time Entries'!$J$12:$J$1011))</f>
        <v/>
      </c>
      <c r="N186" s="22" t="str">
        <f>IF(OR($B186="", $C186=""), "", SUMIF('Time Entries'!$S$12:$S$1011, _xlfn.CONCAT(N$10, " - ", $Y186), 'Time Entries'!$D$12:$D$1011)+SUMIF('Time Entries'!$T$12:$T$1011, _xlfn.CONCAT(N$10, " - ", $Y186), 'Time Entries'!$F$12:$F$1011)+SUMIF('Time Entries'!$U$12:$U$1011, _xlfn.CONCAT(N$10, " - ", $Y186), 'Time Entries'!$H$12:$H$1011)+SUMIF('Time Entries'!$V$12:$V$1011, _xlfn.CONCAT(N$10, " - ", $Y186), 'Time Entries'!$J$12:$J$1011))</f>
        <v/>
      </c>
      <c r="O186" s="22" t="str">
        <f>IF(OR($B186="", $C186=""), "", SUMIF('Time Entries'!$S$12:$S$1011, _xlfn.CONCAT(O$10, " - ", $Y186), 'Time Entries'!$D$12:$D$1011)+SUMIF('Time Entries'!$T$12:$T$1011, _xlfn.CONCAT(O$10, " - ", $Y186), 'Time Entries'!$F$12:$F$1011)+SUMIF('Time Entries'!$U$12:$U$1011, _xlfn.CONCAT(O$10, " - ", $Y186), 'Time Entries'!$H$12:$H$1011)+SUMIF('Time Entries'!$V$12:$V$1011, _xlfn.CONCAT(O$10, " - ", $Y186), 'Time Entries'!$J$12:$J$1011))</f>
        <v/>
      </c>
      <c r="P186" s="22" t="str">
        <f>IF(OR($B186="", $C186=""), "", SUMIF('Time Entries'!$S$12:$S$1011, _xlfn.CONCAT(P$10, " - ", $Y186), 'Time Entries'!$D$12:$D$1011)+SUMIF('Time Entries'!$T$12:$T$1011, _xlfn.CONCAT(P$10, " - ", $Y186), 'Time Entries'!$F$12:$F$1011)+SUMIF('Time Entries'!$U$12:$U$1011, _xlfn.CONCAT(P$10, " - ", $Y186), 'Time Entries'!$H$12:$H$1011)+SUMIF('Time Entries'!$V$12:$V$1011, _xlfn.CONCAT(P$10, " - ", $Y186), 'Time Entries'!$J$12:$J$1011))</f>
        <v/>
      </c>
      <c r="Q186" s="22" t="str">
        <f>IF(OR($B186="", $C186=""), "", SUMIF('Time Entries'!$S$12:$S$1011, _xlfn.CONCAT(Q$10, " - ", $Y186), 'Time Entries'!$D$12:$D$1011)+SUMIF('Time Entries'!$T$12:$T$1011, _xlfn.CONCAT(Q$10, " - ", $Y186), 'Time Entries'!$F$12:$F$1011)+SUMIF('Time Entries'!$U$12:$U$1011, _xlfn.CONCAT(Q$10, " - ", $Y186), 'Time Entries'!$H$12:$H$1011)+SUMIF('Time Entries'!$V$12:$V$1011, _xlfn.CONCAT(Q$10, " - ", $Y186), 'Time Entries'!$J$12:$J$1011))</f>
        <v/>
      </c>
      <c r="R186" s="22" t="str">
        <f>IF(OR($B186="", $C186=""), "", SUMIF('Time Entries'!$S$12:$S$1011, _xlfn.CONCAT(R$10, " - ", $Y186), 'Time Entries'!$D$12:$D$1011)+SUMIF('Time Entries'!$T$12:$T$1011, _xlfn.CONCAT(R$10, " - ", $Y186), 'Time Entries'!$F$12:$F$1011)+SUMIF('Time Entries'!$U$12:$U$1011, _xlfn.CONCAT(R$10, " - ", $Y186), 'Time Entries'!$H$12:$H$1011)+SUMIF('Time Entries'!$V$12:$V$1011, _xlfn.CONCAT(R$10, " - ", $Y186), 'Time Entries'!$J$12:$J$1011))</f>
        <v/>
      </c>
      <c r="S186" s="22" t="str">
        <f>IF(OR($B186="", $C186=""), "", SUMIF('Time Entries'!$S$12:$S$1011, _xlfn.CONCAT(S$10, " - ", $Y186), 'Time Entries'!$D$12:$D$1011)+SUMIF('Time Entries'!$T$12:$T$1011, _xlfn.CONCAT(S$10, " - ", $Y186), 'Time Entries'!$F$12:$F$1011)+SUMIF('Time Entries'!$U$12:$U$1011, _xlfn.CONCAT(S$10, " - ", $Y186), 'Time Entries'!$H$12:$H$1011)+SUMIF('Time Entries'!$V$12:$V$1011, _xlfn.CONCAT(S$10, " - ", $Y186), 'Time Entries'!$J$12:$J$1011))</f>
        <v/>
      </c>
      <c r="T186" s="24" t="str">
        <f>IF(OR($B186="", $C186=""), "", SUMIF('Time Entries'!$S$12:$S$1011, _xlfn.CONCAT(T$10, " - ", $Y186), 'Time Entries'!$D$12:$D$1011)+SUMIF('Time Entries'!$T$12:$T$1011, _xlfn.CONCAT(T$10, " - ", $Y186), 'Time Entries'!$F$12:$F$1011)+SUMIF('Time Entries'!$U$12:$U$1011, _xlfn.CONCAT(T$10, " - ", $Y186), 'Time Entries'!$H$12:$H$1011)+SUMIF('Time Entries'!$V$12:$V$1011, _xlfn.CONCAT(T$10, " - ", $Y186), 'Time Entries'!$J$12:$J$1011))</f>
        <v/>
      </c>
      <c r="U186" s="48"/>
      <c r="W186" s="17" t="str">
        <f t="shared" si="18"/>
        <v/>
      </c>
      <c r="Y186" s="17" t="str">
        <f t="shared" si="19"/>
        <v/>
      </c>
      <c r="AD186" s="17" t="str">
        <f t="shared" si="20"/>
        <v/>
      </c>
      <c r="AF186" s="17" t="str">
        <f t="shared" si="21"/>
        <v/>
      </c>
      <c r="AH186" s="17" t="str">
        <f>IF($B186="", "", IF(COUNTIF($B$12:$B186, $B186)&gt;1, "", $B186))</f>
        <v/>
      </c>
      <c r="AI186" s="17" t="str">
        <f>IF($AH186="", "", COUNTIF($AH$12:$AH$261, "&lt;"&amp;$AH186)+1+COUNTIF($AH$12:$AH186, $AH186)-1-$AH$10)</f>
        <v/>
      </c>
      <c r="AK186" s="17" t="str">
        <f t="shared" si="22"/>
        <v/>
      </c>
      <c r="AL186" s="17" t="str">
        <f>IF($AK186="", "", COUNTIF($AK$12:$AK$261, "&lt;"&amp;$AK186)+1+COUNTIF($AK$12:$AK186, $AK186)-1-$AK$10)</f>
        <v/>
      </c>
    </row>
    <row r="187" spans="1:38" x14ac:dyDescent="0.25">
      <c r="A187" s="48"/>
      <c r="B187" s="57"/>
      <c r="C187" s="58"/>
      <c r="D187" s="59"/>
      <c r="E187" s="48"/>
      <c r="F187" s="27" t="str">
        <f t="shared" si="16"/>
        <v/>
      </c>
      <c r="G187" s="27" t="str">
        <f t="shared" si="17"/>
        <v/>
      </c>
      <c r="H187" s="48"/>
      <c r="I187" s="31" t="str">
        <f>IF(OR($B187="", $C187=""), "", SUMIF('Time Entries'!$S$12:$S$1011, _xlfn.CONCAT(I$10, " - ", $Y187), 'Time Entries'!$D$12:$D$1011)+SUMIF('Time Entries'!$T$12:$T$1011, _xlfn.CONCAT(I$10, " - ", $Y187), 'Time Entries'!$F$12:$F$1011)+SUMIF('Time Entries'!$U$12:$U$1011, _xlfn.CONCAT(I$10, " - ", $Y187), 'Time Entries'!$H$12:$H$1011)+SUMIF('Time Entries'!$V$12:$V$1011, _xlfn.CONCAT(I$10, " - ", $Y187), 'Time Entries'!$J$12:$J$1011))</f>
        <v/>
      </c>
      <c r="J187" s="22" t="str">
        <f>IF(OR($B187="", $C187=""), "", SUMIF('Time Entries'!$S$12:$S$1011, _xlfn.CONCAT(J$10, " - ", $Y187), 'Time Entries'!$D$12:$D$1011)+SUMIF('Time Entries'!$T$12:$T$1011, _xlfn.CONCAT(J$10, " - ", $Y187), 'Time Entries'!$F$12:$F$1011)+SUMIF('Time Entries'!$U$12:$U$1011, _xlfn.CONCAT(J$10, " - ", $Y187), 'Time Entries'!$H$12:$H$1011)+SUMIF('Time Entries'!$V$12:$V$1011, _xlfn.CONCAT(J$10, " - ", $Y187), 'Time Entries'!$J$12:$J$1011))</f>
        <v/>
      </c>
      <c r="K187" s="22" t="str">
        <f>IF(OR($B187="", $C187=""), "", SUMIF('Time Entries'!$S$12:$S$1011, _xlfn.CONCAT(K$10, " - ", $Y187), 'Time Entries'!$D$12:$D$1011)+SUMIF('Time Entries'!$T$12:$T$1011, _xlfn.CONCAT(K$10, " - ", $Y187), 'Time Entries'!$F$12:$F$1011)+SUMIF('Time Entries'!$U$12:$U$1011, _xlfn.CONCAT(K$10, " - ", $Y187), 'Time Entries'!$H$12:$H$1011)+SUMIF('Time Entries'!$V$12:$V$1011, _xlfn.CONCAT(K$10, " - ", $Y187), 'Time Entries'!$J$12:$J$1011))</f>
        <v/>
      </c>
      <c r="L187" s="22" t="str">
        <f>IF(OR($B187="", $C187=""), "", SUMIF('Time Entries'!$S$12:$S$1011, _xlfn.CONCAT(L$10, " - ", $Y187), 'Time Entries'!$D$12:$D$1011)+SUMIF('Time Entries'!$T$12:$T$1011, _xlfn.CONCAT(L$10, " - ", $Y187), 'Time Entries'!$F$12:$F$1011)+SUMIF('Time Entries'!$U$12:$U$1011, _xlfn.CONCAT(L$10, " - ", $Y187), 'Time Entries'!$H$12:$H$1011)+SUMIF('Time Entries'!$V$12:$V$1011, _xlfn.CONCAT(L$10, " - ", $Y187), 'Time Entries'!$J$12:$J$1011))</f>
        <v/>
      </c>
      <c r="M187" s="22" t="str">
        <f>IF(OR($B187="", $C187=""), "", SUMIF('Time Entries'!$S$12:$S$1011, _xlfn.CONCAT(M$10, " - ", $Y187), 'Time Entries'!$D$12:$D$1011)+SUMIF('Time Entries'!$T$12:$T$1011, _xlfn.CONCAT(M$10, " - ", $Y187), 'Time Entries'!$F$12:$F$1011)+SUMIF('Time Entries'!$U$12:$U$1011, _xlfn.CONCAT(M$10, " - ", $Y187), 'Time Entries'!$H$12:$H$1011)+SUMIF('Time Entries'!$V$12:$V$1011, _xlfn.CONCAT(M$10, " - ", $Y187), 'Time Entries'!$J$12:$J$1011))</f>
        <v/>
      </c>
      <c r="N187" s="22" t="str">
        <f>IF(OR($B187="", $C187=""), "", SUMIF('Time Entries'!$S$12:$S$1011, _xlfn.CONCAT(N$10, " - ", $Y187), 'Time Entries'!$D$12:$D$1011)+SUMIF('Time Entries'!$T$12:$T$1011, _xlfn.CONCAT(N$10, " - ", $Y187), 'Time Entries'!$F$12:$F$1011)+SUMIF('Time Entries'!$U$12:$U$1011, _xlfn.CONCAT(N$10, " - ", $Y187), 'Time Entries'!$H$12:$H$1011)+SUMIF('Time Entries'!$V$12:$V$1011, _xlfn.CONCAT(N$10, " - ", $Y187), 'Time Entries'!$J$12:$J$1011))</f>
        <v/>
      </c>
      <c r="O187" s="22" t="str">
        <f>IF(OR($B187="", $C187=""), "", SUMIF('Time Entries'!$S$12:$S$1011, _xlfn.CONCAT(O$10, " - ", $Y187), 'Time Entries'!$D$12:$D$1011)+SUMIF('Time Entries'!$T$12:$T$1011, _xlfn.CONCAT(O$10, " - ", $Y187), 'Time Entries'!$F$12:$F$1011)+SUMIF('Time Entries'!$U$12:$U$1011, _xlfn.CONCAT(O$10, " - ", $Y187), 'Time Entries'!$H$12:$H$1011)+SUMIF('Time Entries'!$V$12:$V$1011, _xlfn.CONCAT(O$10, " - ", $Y187), 'Time Entries'!$J$12:$J$1011))</f>
        <v/>
      </c>
      <c r="P187" s="22" t="str">
        <f>IF(OR($B187="", $C187=""), "", SUMIF('Time Entries'!$S$12:$S$1011, _xlfn.CONCAT(P$10, " - ", $Y187), 'Time Entries'!$D$12:$D$1011)+SUMIF('Time Entries'!$T$12:$T$1011, _xlfn.CONCAT(P$10, " - ", $Y187), 'Time Entries'!$F$12:$F$1011)+SUMIF('Time Entries'!$U$12:$U$1011, _xlfn.CONCAT(P$10, " - ", $Y187), 'Time Entries'!$H$12:$H$1011)+SUMIF('Time Entries'!$V$12:$V$1011, _xlfn.CONCAT(P$10, " - ", $Y187), 'Time Entries'!$J$12:$J$1011))</f>
        <v/>
      </c>
      <c r="Q187" s="22" t="str">
        <f>IF(OR($B187="", $C187=""), "", SUMIF('Time Entries'!$S$12:$S$1011, _xlfn.CONCAT(Q$10, " - ", $Y187), 'Time Entries'!$D$12:$D$1011)+SUMIF('Time Entries'!$T$12:$T$1011, _xlfn.CONCAT(Q$10, " - ", $Y187), 'Time Entries'!$F$12:$F$1011)+SUMIF('Time Entries'!$U$12:$U$1011, _xlfn.CONCAT(Q$10, " - ", $Y187), 'Time Entries'!$H$12:$H$1011)+SUMIF('Time Entries'!$V$12:$V$1011, _xlfn.CONCAT(Q$10, " - ", $Y187), 'Time Entries'!$J$12:$J$1011))</f>
        <v/>
      </c>
      <c r="R187" s="22" t="str">
        <f>IF(OR($B187="", $C187=""), "", SUMIF('Time Entries'!$S$12:$S$1011, _xlfn.CONCAT(R$10, " - ", $Y187), 'Time Entries'!$D$12:$D$1011)+SUMIF('Time Entries'!$T$12:$T$1011, _xlfn.CONCAT(R$10, " - ", $Y187), 'Time Entries'!$F$12:$F$1011)+SUMIF('Time Entries'!$U$12:$U$1011, _xlfn.CONCAT(R$10, " - ", $Y187), 'Time Entries'!$H$12:$H$1011)+SUMIF('Time Entries'!$V$12:$V$1011, _xlfn.CONCAT(R$10, " - ", $Y187), 'Time Entries'!$J$12:$J$1011))</f>
        <v/>
      </c>
      <c r="S187" s="22" t="str">
        <f>IF(OR($B187="", $C187=""), "", SUMIF('Time Entries'!$S$12:$S$1011, _xlfn.CONCAT(S$10, " - ", $Y187), 'Time Entries'!$D$12:$D$1011)+SUMIF('Time Entries'!$T$12:$T$1011, _xlfn.CONCAT(S$10, " - ", $Y187), 'Time Entries'!$F$12:$F$1011)+SUMIF('Time Entries'!$U$12:$U$1011, _xlfn.CONCAT(S$10, " - ", $Y187), 'Time Entries'!$H$12:$H$1011)+SUMIF('Time Entries'!$V$12:$V$1011, _xlfn.CONCAT(S$10, " - ", $Y187), 'Time Entries'!$J$12:$J$1011))</f>
        <v/>
      </c>
      <c r="T187" s="24" t="str">
        <f>IF(OR($B187="", $C187=""), "", SUMIF('Time Entries'!$S$12:$S$1011, _xlfn.CONCAT(T$10, " - ", $Y187), 'Time Entries'!$D$12:$D$1011)+SUMIF('Time Entries'!$T$12:$T$1011, _xlfn.CONCAT(T$10, " - ", $Y187), 'Time Entries'!$F$12:$F$1011)+SUMIF('Time Entries'!$U$12:$U$1011, _xlfn.CONCAT(T$10, " - ", $Y187), 'Time Entries'!$H$12:$H$1011)+SUMIF('Time Entries'!$V$12:$V$1011, _xlfn.CONCAT(T$10, " - ", $Y187), 'Time Entries'!$J$12:$J$1011))</f>
        <v/>
      </c>
      <c r="U187" s="48"/>
      <c r="W187" s="17" t="str">
        <f t="shared" si="18"/>
        <v/>
      </c>
      <c r="Y187" s="17" t="str">
        <f t="shared" si="19"/>
        <v/>
      </c>
      <c r="AD187" s="17" t="str">
        <f t="shared" si="20"/>
        <v/>
      </c>
      <c r="AF187" s="17" t="str">
        <f t="shared" si="21"/>
        <v/>
      </c>
      <c r="AH187" s="17" t="str">
        <f>IF($B187="", "", IF(COUNTIF($B$12:$B187, $B187)&gt;1, "", $B187))</f>
        <v/>
      </c>
      <c r="AI187" s="17" t="str">
        <f>IF($AH187="", "", COUNTIF($AH$12:$AH$261, "&lt;"&amp;$AH187)+1+COUNTIF($AH$12:$AH187, $AH187)-1-$AH$10)</f>
        <v/>
      </c>
      <c r="AK187" s="17" t="str">
        <f t="shared" si="22"/>
        <v/>
      </c>
      <c r="AL187" s="17" t="str">
        <f>IF($AK187="", "", COUNTIF($AK$12:$AK$261, "&lt;"&amp;$AK187)+1+COUNTIF($AK$12:$AK187, $AK187)-1-$AK$10)</f>
        <v/>
      </c>
    </row>
    <row r="188" spans="1:38" x14ac:dyDescent="0.25">
      <c r="A188" s="48"/>
      <c r="B188" s="57"/>
      <c r="C188" s="58"/>
      <c r="D188" s="59"/>
      <c r="E188" s="48"/>
      <c r="F188" s="27" t="str">
        <f t="shared" si="16"/>
        <v/>
      </c>
      <c r="G188" s="27" t="str">
        <f t="shared" si="17"/>
        <v/>
      </c>
      <c r="H188" s="48"/>
      <c r="I188" s="31" t="str">
        <f>IF(OR($B188="", $C188=""), "", SUMIF('Time Entries'!$S$12:$S$1011, _xlfn.CONCAT(I$10, " - ", $Y188), 'Time Entries'!$D$12:$D$1011)+SUMIF('Time Entries'!$T$12:$T$1011, _xlfn.CONCAT(I$10, " - ", $Y188), 'Time Entries'!$F$12:$F$1011)+SUMIF('Time Entries'!$U$12:$U$1011, _xlfn.CONCAT(I$10, " - ", $Y188), 'Time Entries'!$H$12:$H$1011)+SUMIF('Time Entries'!$V$12:$V$1011, _xlfn.CONCAT(I$10, " - ", $Y188), 'Time Entries'!$J$12:$J$1011))</f>
        <v/>
      </c>
      <c r="J188" s="22" t="str">
        <f>IF(OR($B188="", $C188=""), "", SUMIF('Time Entries'!$S$12:$S$1011, _xlfn.CONCAT(J$10, " - ", $Y188), 'Time Entries'!$D$12:$D$1011)+SUMIF('Time Entries'!$T$12:$T$1011, _xlfn.CONCAT(J$10, " - ", $Y188), 'Time Entries'!$F$12:$F$1011)+SUMIF('Time Entries'!$U$12:$U$1011, _xlfn.CONCAT(J$10, " - ", $Y188), 'Time Entries'!$H$12:$H$1011)+SUMIF('Time Entries'!$V$12:$V$1011, _xlfn.CONCAT(J$10, " - ", $Y188), 'Time Entries'!$J$12:$J$1011))</f>
        <v/>
      </c>
      <c r="K188" s="22" t="str">
        <f>IF(OR($B188="", $C188=""), "", SUMIF('Time Entries'!$S$12:$S$1011, _xlfn.CONCAT(K$10, " - ", $Y188), 'Time Entries'!$D$12:$D$1011)+SUMIF('Time Entries'!$T$12:$T$1011, _xlfn.CONCAT(K$10, " - ", $Y188), 'Time Entries'!$F$12:$F$1011)+SUMIF('Time Entries'!$U$12:$U$1011, _xlfn.CONCAT(K$10, " - ", $Y188), 'Time Entries'!$H$12:$H$1011)+SUMIF('Time Entries'!$V$12:$V$1011, _xlfn.CONCAT(K$10, " - ", $Y188), 'Time Entries'!$J$12:$J$1011))</f>
        <v/>
      </c>
      <c r="L188" s="22" t="str">
        <f>IF(OR($B188="", $C188=""), "", SUMIF('Time Entries'!$S$12:$S$1011, _xlfn.CONCAT(L$10, " - ", $Y188), 'Time Entries'!$D$12:$D$1011)+SUMIF('Time Entries'!$T$12:$T$1011, _xlfn.CONCAT(L$10, " - ", $Y188), 'Time Entries'!$F$12:$F$1011)+SUMIF('Time Entries'!$U$12:$U$1011, _xlfn.CONCAT(L$10, " - ", $Y188), 'Time Entries'!$H$12:$H$1011)+SUMIF('Time Entries'!$V$12:$V$1011, _xlfn.CONCAT(L$10, " - ", $Y188), 'Time Entries'!$J$12:$J$1011))</f>
        <v/>
      </c>
      <c r="M188" s="22" t="str">
        <f>IF(OR($B188="", $C188=""), "", SUMIF('Time Entries'!$S$12:$S$1011, _xlfn.CONCAT(M$10, " - ", $Y188), 'Time Entries'!$D$12:$D$1011)+SUMIF('Time Entries'!$T$12:$T$1011, _xlfn.CONCAT(M$10, " - ", $Y188), 'Time Entries'!$F$12:$F$1011)+SUMIF('Time Entries'!$U$12:$U$1011, _xlfn.CONCAT(M$10, " - ", $Y188), 'Time Entries'!$H$12:$H$1011)+SUMIF('Time Entries'!$V$12:$V$1011, _xlfn.CONCAT(M$10, " - ", $Y188), 'Time Entries'!$J$12:$J$1011))</f>
        <v/>
      </c>
      <c r="N188" s="22" t="str">
        <f>IF(OR($B188="", $C188=""), "", SUMIF('Time Entries'!$S$12:$S$1011, _xlfn.CONCAT(N$10, " - ", $Y188), 'Time Entries'!$D$12:$D$1011)+SUMIF('Time Entries'!$T$12:$T$1011, _xlfn.CONCAT(N$10, " - ", $Y188), 'Time Entries'!$F$12:$F$1011)+SUMIF('Time Entries'!$U$12:$U$1011, _xlfn.CONCAT(N$10, " - ", $Y188), 'Time Entries'!$H$12:$H$1011)+SUMIF('Time Entries'!$V$12:$V$1011, _xlfn.CONCAT(N$10, " - ", $Y188), 'Time Entries'!$J$12:$J$1011))</f>
        <v/>
      </c>
      <c r="O188" s="22" t="str">
        <f>IF(OR($B188="", $C188=""), "", SUMIF('Time Entries'!$S$12:$S$1011, _xlfn.CONCAT(O$10, " - ", $Y188), 'Time Entries'!$D$12:$D$1011)+SUMIF('Time Entries'!$T$12:$T$1011, _xlfn.CONCAT(O$10, " - ", $Y188), 'Time Entries'!$F$12:$F$1011)+SUMIF('Time Entries'!$U$12:$U$1011, _xlfn.CONCAT(O$10, " - ", $Y188), 'Time Entries'!$H$12:$H$1011)+SUMIF('Time Entries'!$V$12:$V$1011, _xlfn.CONCAT(O$10, " - ", $Y188), 'Time Entries'!$J$12:$J$1011))</f>
        <v/>
      </c>
      <c r="P188" s="22" t="str">
        <f>IF(OR($B188="", $C188=""), "", SUMIF('Time Entries'!$S$12:$S$1011, _xlfn.CONCAT(P$10, " - ", $Y188), 'Time Entries'!$D$12:$D$1011)+SUMIF('Time Entries'!$T$12:$T$1011, _xlfn.CONCAT(P$10, " - ", $Y188), 'Time Entries'!$F$12:$F$1011)+SUMIF('Time Entries'!$U$12:$U$1011, _xlfn.CONCAT(P$10, " - ", $Y188), 'Time Entries'!$H$12:$H$1011)+SUMIF('Time Entries'!$V$12:$V$1011, _xlfn.CONCAT(P$10, " - ", $Y188), 'Time Entries'!$J$12:$J$1011))</f>
        <v/>
      </c>
      <c r="Q188" s="22" t="str">
        <f>IF(OR($B188="", $C188=""), "", SUMIF('Time Entries'!$S$12:$S$1011, _xlfn.CONCAT(Q$10, " - ", $Y188), 'Time Entries'!$D$12:$D$1011)+SUMIF('Time Entries'!$T$12:$T$1011, _xlfn.CONCAT(Q$10, " - ", $Y188), 'Time Entries'!$F$12:$F$1011)+SUMIF('Time Entries'!$U$12:$U$1011, _xlfn.CONCAT(Q$10, " - ", $Y188), 'Time Entries'!$H$12:$H$1011)+SUMIF('Time Entries'!$V$12:$V$1011, _xlfn.CONCAT(Q$10, " - ", $Y188), 'Time Entries'!$J$12:$J$1011))</f>
        <v/>
      </c>
      <c r="R188" s="22" t="str">
        <f>IF(OR($B188="", $C188=""), "", SUMIF('Time Entries'!$S$12:$S$1011, _xlfn.CONCAT(R$10, " - ", $Y188), 'Time Entries'!$D$12:$D$1011)+SUMIF('Time Entries'!$T$12:$T$1011, _xlfn.CONCAT(R$10, " - ", $Y188), 'Time Entries'!$F$12:$F$1011)+SUMIF('Time Entries'!$U$12:$U$1011, _xlfn.CONCAT(R$10, " - ", $Y188), 'Time Entries'!$H$12:$H$1011)+SUMIF('Time Entries'!$V$12:$V$1011, _xlfn.CONCAT(R$10, " - ", $Y188), 'Time Entries'!$J$12:$J$1011))</f>
        <v/>
      </c>
      <c r="S188" s="22" t="str">
        <f>IF(OR($B188="", $C188=""), "", SUMIF('Time Entries'!$S$12:$S$1011, _xlfn.CONCAT(S$10, " - ", $Y188), 'Time Entries'!$D$12:$D$1011)+SUMIF('Time Entries'!$T$12:$T$1011, _xlfn.CONCAT(S$10, " - ", $Y188), 'Time Entries'!$F$12:$F$1011)+SUMIF('Time Entries'!$U$12:$U$1011, _xlfn.CONCAT(S$10, " - ", $Y188), 'Time Entries'!$H$12:$H$1011)+SUMIF('Time Entries'!$V$12:$V$1011, _xlfn.CONCAT(S$10, " - ", $Y188), 'Time Entries'!$J$12:$J$1011))</f>
        <v/>
      </c>
      <c r="T188" s="24" t="str">
        <f>IF(OR($B188="", $C188=""), "", SUMIF('Time Entries'!$S$12:$S$1011, _xlfn.CONCAT(T$10, " - ", $Y188), 'Time Entries'!$D$12:$D$1011)+SUMIF('Time Entries'!$T$12:$T$1011, _xlfn.CONCAT(T$10, " - ", $Y188), 'Time Entries'!$F$12:$F$1011)+SUMIF('Time Entries'!$U$12:$U$1011, _xlfn.CONCAT(T$10, " - ", $Y188), 'Time Entries'!$H$12:$H$1011)+SUMIF('Time Entries'!$V$12:$V$1011, _xlfn.CONCAT(T$10, " - ", $Y188), 'Time Entries'!$J$12:$J$1011))</f>
        <v/>
      </c>
      <c r="U188" s="48"/>
      <c r="W188" s="17" t="str">
        <f t="shared" si="18"/>
        <v/>
      </c>
      <c r="Y188" s="17" t="str">
        <f t="shared" si="19"/>
        <v/>
      </c>
      <c r="AD188" s="17" t="str">
        <f t="shared" si="20"/>
        <v/>
      </c>
      <c r="AF188" s="17" t="str">
        <f t="shared" si="21"/>
        <v/>
      </c>
      <c r="AH188" s="17" t="str">
        <f>IF($B188="", "", IF(COUNTIF($B$12:$B188, $B188)&gt;1, "", $B188))</f>
        <v/>
      </c>
      <c r="AI188" s="17" t="str">
        <f>IF($AH188="", "", COUNTIF($AH$12:$AH$261, "&lt;"&amp;$AH188)+1+COUNTIF($AH$12:$AH188, $AH188)-1-$AH$10)</f>
        <v/>
      </c>
      <c r="AK188" s="17" t="str">
        <f t="shared" si="22"/>
        <v/>
      </c>
      <c r="AL188" s="17" t="str">
        <f>IF($AK188="", "", COUNTIF($AK$12:$AK$261, "&lt;"&amp;$AK188)+1+COUNTIF($AK$12:$AK188, $AK188)-1-$AK$10)</f>
        <v/>
      </c>
    </row>
    <row r="189" spans="1:38" x14ac:dyDescent="0.25">
      <c r="A189" s="48"/>
      <c r="B189" s="57"/>
      <c r="C189" s="58"/>
      <c r="D189" s="59"/>
      <c r="E189" s="48"/>
      <c r="F189" s="27" t="str">
        <f t="shared" si="16"/>
        <v/>
      </c>
      <c r="G189" s="27" t="str">
        <f t="shared" si="17"/>
        <v/>
      </c>
      <c r="H189" s="48"/>
      <c r="I189" s="31" t="str">
        <f>IF(OR($B189="", $C189=""), "", SUMIF('Time Entries'!$S$12:$S$1011, _xlfn.CONCAT(I$10, " - ", $Y189), 'Time Entries'!$D$12:$D$1011)+SUMIF('Time Entries'!$T$12:$T$1011, _xlfn.CONCAT(I$10, " - ", $Y189), 'Time Entries'!$F$12:$F$1011)+SUMIF('Time Entries'!$U$12:$U$1011, _xlfn.CONCAT(I$10, " - ", $Y189), 'Time Entries'!$H$12:$H$1011)+SUMIF('Time Entries'!$V$12:$V$1011, _xlfn.CONCAT(I$10, " - ", $Y189), 'Time Entries'!$J$12:$J$1011))</f>
        <v/>
      </c>
      <c r="J189" s="22" t="str">
        <f>IF(OR($B189="", $C189=""), "", SUMIF('Time Entries'!$S$12:$S$1011, _xlfn.CONCAT(J$10, " - ", $Y189), 'Time Entries'!$D$12:$D$1011)+SUMIF('Time Entries'!$T$12:$T$1011, _xlfn.CONCAT(J$10, " - ", $Y189), 'Time Entries'!$F$12:$F$1011)+SUMIF('Time Entries'!$U$12:$U$1011, _xlfn.CONCAT(J$10, " - ", $Y189), 'Time Entries'!$H$12:$H$1011)+SUMIF('Time Entries'!$V$12:$V$1011, _xlfn.CONCAT(J$10, " - ", $Y189), 'Time Entries'!$J$12:$J$1011))</f>
        <v/>
      </c>
      <c r="K189" s="22" t="str">
        <f>IF(OR($B189="", $C189=""), "", SUMIF('Time Entries'!$S$12:$S$1011, _xlfn.CONCAT(K$10, " - ", $Y189), 'Time Entries'!$D$12:$D$1011)+SUMIF('Time Entries'!$T$12:$T$1011, _xlfn.CONCAT(K$10, " - ", $Y189), 'Time Entries'!$F$12:$F$1011)+SUMIF('Time Entries'!$U$12:$U$1011, _xlfn.CONCAT(K$10, " - ", $Y189), 'Time Entries'!$H$12:$H$1011)+SUMIF('Time Entries'!$V$12:$V$1011, _xlfn.CONCAT(K$10, " - ", $Y189), 'Time Entries'!$J$12:$J$1011))</f>
        <v/>
      </c>
      <c r="L189" s="22" t="str">
        <f>IF(OR($B189="", $C189=""), "", SUMIF('Time Entries'!$S$12:$S$1011, _xlfn.CONCAT(L$10, " - ", $Y189), 'Time Entries'!$D$12:$D$1011)+SUMIF('Time Entries'!$T$12:$T$1011, _xlfn.CONCAT(L$10, " - ", $Y189), 'Time Entries'!$F$12:$F$1011)+SUMIF('Time Entries'!$U$12:$U$1011, _xlfn.CONCAT(L$10, " - ", $Y189), 'Time Entries'!$H$12:$H$1011)+SUMIF('Time Entries'!$V$12:$V$1011, _xlfn.CONCAT(L$10, " - ", $Y189), 'Time Entries'!$J$12:$J$1011))</f>
        <v/>
      </c>
      <c r="M189" s="22" t="str">
        <f>IF(OR($B189="", $C189=""), "", SUMIF('Time Entries'!$S$12:$S$1011, _xlfn.CONCAT(M$10, " - ", $Y189), 'Time Entries'!$D$12:$D$1011)+SUMIF('Time Entries'!$T$12:$T$1011, _xlfn.CONCAT(M$10, " - ", $Y189), 'Time Entries'!$F$12:$F$1011)+SUMIF('Time Entries'!$U$12:$U$1011, _xlfn.CONCAT(M$10, " - ", $Y189), 'Time Entries'!$H$12:$H$1011)+SUMIF('Time Entries'!$V$12:$V$1011, _xlfn.CONCAT(M$10, " - ", $Y189), 'Time Entries'!$J$12:$J$1011))</f>
        <v/>
      </c>
      <c r="N189" s="22" t="str">
        <f>IF(OR($B189="", $C189=""), "", SUMIF('Time Entries'!$S$12:$S$1011, _xlfn.CONCAT(N$10, " - ", $Y189), 'Time Entries'!$D$12:$D$1011)+SUMIF('Time Entries'!$T$12:$T$1011, _xlfn.CONCAT(N$10, " - ", $Y189), 'Time Entries'!$F$12:$F$1011)+SUMIF('Time Entries'!$U$12:$U$1011, _xlfn.CONCAT(N$10, " - ", $Y189), 'Time Entries'!$H$12:$H$1011)+SUMIF('Time Entries'!$V$12:$V$1011, _xlfn.CONCAT(N$10, " - ", $Y189), 'Time Entries'!$J$12:$J$1011))</f>
        <v/>
      </c>
      <c r="O189" s="22" t="str">
        <f>IF(OR($B189="", $C189=""), "", SUMIF('Time Entries'!$S$12:$S$1011, _xlfn.CONCAT(O$10, " - ", $Y189), 'Time Entries'!$D$12:$D$1011)+SUMIF('Time Entries'!$T$12:$T$1011, _xlfn.CONCAT(O$10, " - ", $Y189), 'Time Entries'!$F$12:$F$1011)+SUMIF('Time Entries'!$U$12:$U$1011, _xlfn.CONCAT(O$10, " - ", $Y189), 'Time Entries'!$H$12:$H$1011)+SUMIF('Time Entries'!$V$12:$V$1011, _xlfn.CONCAT(O$10, " - ", $Y189), 'Time Entries'!$J$12:$J$1011))</f>
        <v/>
      </c>
      <c r="P189" s="22" t="str">
        <f>IF(OR($B189="", $C189=""), "", SUMIF('Time Entries'!$S$12:$S$1011, _xlfn.CONCAT(P$10, " - ", $Y189), 'Time Entries'!$D$12:$D$1011)+SUMIF('Time Entries'!$T$12:$T$1011, _xlfn.CONCAT(P$10, " - ", $Y189), 'Time Entries'!$F$12:$F$1011)+SUMIF('Time Entries'!$U$12:$U$1011, _xlfn.CONCAT(P$10, " - ", $Y189), 'Time Entries'!$H$12:$H$1011)+SUMIF('Time Entries'!$V$12:$V$1011, _xlfn.CONCAT(P$10, " - ", $Y189), 'Time Entries'!$J$12:$J$1011))</f>
        <v/>
      </c>
      <c r="Q189" s="22" t="str">
        <f>IF(OR($B189="", $C189=""), "", SUMIF('Time Entries'!$S$12:$S$1011, _xlfn.CONCAT(Q$10, " - ", $Y189), 'Time Entries'!$D$12:$D$1011)+SUMIF('Time Entries'!$T$12:$T$1011, _xlfn.CONCAT(Q$10, " - ", $Y189), 'Time Entries'!$F$12:$F$1011)+SUMIF('Time Entries'!$U$12:$U$1011, _xlfn.CONCAT(Q$10, " - ", $Y189), 'Time Entries'!$H$12:$H$1011)+SUMIF('Time Entries'!$V$12:$V$1011, _xlfn.CONCAT(Q$10, " - ", $Y189), 'Time Entries'!$J$12:$J$1011))</f>
        <v/>
      </c>
      <c r="R189" s="22" t="str">
        <f>IF(OR($B189="", $C189=""), "", SUMIF('Time Entries'!$S$12:$S$1011, _xlfn.CONCAT(R$10, " - ", $Y189), 'Time Entries'!$D$12:$D$1011)+SUMIF('Time Entries'!$T$12:$T$1011, _xlfn.CONCAT(R$10, " - ", $Y189), 'Time Entries'!$F$12:$F$1011)+SUMIF('Time Entries'!$U$12:$U$1011, _xlfn.CONCAT(R$10, " - ", $Y189), 'Time Entries'!$H$12:$H$1011)+SUMIF('Time Entries'!$V$12:$V$1011, _xlfn.CONCAT(R$10, " - ", $Y189), 'Time Entries'!$J$12:$J$1011))</f>
        <v/>
      </c>
      <c r="S189" s="22" t="str">
        <f>IF(OR($B189="", $C189=""), "", SUMIF('Time Entries'!$S$12:$S$1011, _xlfn.CONCAT(S$10, " - ", $Y189), 'Time Entries'!$D$12:$D$1011)+SUMIF('Time Entries'!$T$12:$T$1011, _xlfn.CONCAT(S$10, " - ", $Y189), 'Time Entries'!$F$12:$F$1011)+SUMIF('Time Entries'!$U$12:$U$1011, _xlfn.CONCAT(S$10, " - ", $Y189), 'Time Entries'!$H$12:$H$1011)+SUMIF('Time Entries'!$V$12:$V$1011, _xlfn.CONCAT(S$10, " - ", $Y189), 'Time Entries'!$J$12:$J$1011))</f>
        <v/>
      </c>
      <c r="T189" s="24" t="str">
        <f>IF(OR($B189="", $C189=""), "", SUMIF('Time Entries'!$S$12:$S$1011, _xlfn.CONCAT(T$10, " - ", $Y189), 'Time Entries'!$D$12:$D$1011)+SUMIF('Time Entries'!$T$12:$T$1011, _xlfn.CONCAT(T$10, " - ", $Y189), 'Time Entries'!$F$12:$F$1011)+SUMIF('Time Entries'!$U$12:$U$1011, _xlfn.CONCAT(T$10, " - ", $Y189), 'Time Entries'!$H$12:$H$1011)+SUMIF('Time Entries'!$V$12:$V$1011, _xlfn.CONCAT(T$10, " - ", $Y189), 'Time Entries'!$J$12:$J$1011))</f>
        <v/>
      </c>
      <c r="U189" s="48"/>
      <c r="W189" s="17" t="str">
        <f t="shared" si="18"/>
        <v/>
      </c>
      <c r="Y189" s="17" t="str">
        <f t="shared" si="19"/>
        <v/>
      </c>
      <c r="AD189" s="17" t="str">
        <f t="shared" si="20"/>
        <v/>
      </c>
      <c r="AF189" s="17" t="str">
        <f t="shared" si="21"/>
        <v/>
      </c>
      <c r="AH189" s="17" t="str">
        <f>IF($B189="", "", IF(COUNTIF($B$12:$B189, $B189)&gt;1, "", $B189))</f>
        <v/>
      </c>
      <c r="AI189" s="17" t="str">
        <f>IF($AH189="", "", COUNTIF($AH$12:$AH$261, "&lt;"&amp;$AH189)+1+COUNTIF($AH$12:$AH189, $AH189)-1-$AH$10)</f>
        <v/>
      </c>
      <c r="AK189" s="17" t="str">
        <f t="shared" si="22"/>
        <v/>
      </c>
      <c r="AL189" s="17" t="str">
        <f>IF($AK189="", "", COUNTIF($AK$12:$AK$261, "&lt;"&amp;$AK189)+1+COUNTIF($AK$12:$AK189, $AK189)-1-$AK$10)</f>
        <v/>
      </c>
    </row>
    <row r="190" spans="1:38" x14ac:dyDescent="0.25">
      <c r="A190" s="48"/>
      <c r="B190" s="57"/>
      <c r="C190" s="58"/>
      <c r="D190" s="59"/>
      <c r="E190" s="48"/>
      <c r="F190" s="27" t="str">
        <f t="shared" si="16"/>
        <v/>
      </c>
      <c r="G190" s="27" t="str">
        <f t="shared" si="17"/>
        <v/>
      </c>
      <c r="H190" s="48"/>
      <c r="I190" s="31" t="str">
        <f>IF(OR($B190="", $C190=""), "", SUMIF('Time Entries'!$S$12:$S$1011, _xlfn.CONCAT(I$10, " - ", $Y190), 'Time Entries'!$D$12:$D$1011)+SUMIF('Time Entries'!$T$12:$T$1011, _xlfn.CONCAT(I$10, " - ", $Y190), 'Time Entries'!$F$12:$F$1011)+SUMIF('Time Entries'!$U$12:$U$1011, _xlfn.CONCAT(I$10, " - ", $Y190), 'Time Entries'!$H$12:$H$1011)+SUMIF('Time Entries'!$V$12:$V$1011, _xlfn.CONCAT(I$10, " - ", $Y190), 'Time Entries'!$J$12:$J$1011))</f>
        <v/>
      </c>
      <c r="J190" s="22" t="str">
        <f>IF(OR($B190="", $C190=""), "", SUMIF('Time Entries'!$S$12:$S$1011, _xlfn.CONCAT(J$10, " - ", $Y190), 'Time Entries'!$D$12:$D$1011)+SUMIF('Time Entries'!$T$12:$T$1011, _xlfn.CONCAT(J$10, " - ", $Y190), 'Time Entries'!$F$12:$F$1011)+SUMIF('Time Entries'!$U$12:$U$1011, _xlfn.CONCAT(J$10, " - ", $Y190), 'Time Entries'!$H$12:$H$1011)+SUMIF('Time Entries'!$V$12:$V$1011, _xlfn.CONCAT(J$10, " - ", $Y190), 'Time Entries'!$J$12:$J$1011))</f>
        <v/>
      </c>
      <c r="K190" s="22" t="str">
        <f>IF(OR($B190="", $C190=""), "", SUMIF('Time Entries'!$S$12:$S$1011, _xlfn.CONCAT(K$10, " - ", $Y190), 'Time Entries'!$D$12:$D$1011)+SUMIF('Time Entries'!$T$12:$T$1011, _xlfn.CONCAT(K$10, " - ", $Y190), 'Time Entries'!$F$12:$F$1011)+SUMIF('Time Entries'!$U$12:$U$1011, _xlfn.CONCAT(K$10, " - ", $Y190), 'Time Entries'!$H$12:$H$1011)+SUMIF('Time Entries'!$V$12:$V$1011, _xlfn.CONCAT(K$10, " - ", $Y190), 'Time Entries'!$J$12:$J$1011))</f>
        <v/>
      </c>
      <c r="L190" s="22" t="str">
        <f>IF(OR($B190="", $C190=""), "", SUMIF('Time Entries'!$S$12:$S$1011, _xlfn.CONCAT(L$10, " - ", $Y190), 'Time Entries'!$D$12:$D$1011)+SUMIF('Time Entries'!$T$12:$T$1011, _xlfn.CONCAT(L$10, " - ", $Y190), 'Time Entries'!$F$12:$F$1011)+SUMIF('Time Entries'!$U$12:$U$1011, _xlfn.CONCAT(L$10, " - ", $Y190), 'Time Entries'!$H$12:$H$1011)+SUMIF('Time Entries'!$V$12:$V$1011, _xlfn.CONCAT(L$10, " - ", $Y190), 'Time Entries'!$J$12:$J$1011))</f>
        <v/>
      </c>
      <c r="M190" s="22" t="str">
        <f>IF(OR($B190="", $C190=""), "", SUMIF('Time Entries'!$S$12:$S$1011, _xlfn.CONCAT(M$10, " - ", $Y190), 'Time Entries'!$D$12:$D$1011)+SUMIF('Time Entries'!$T$12:$T$1011, _xlfn.CONCAT(M$10, " - ", $Y190), 'Time Entries'!$F$12:$F$1011)+SUMIF('Time Entries'!$U$12:$U$1011, _xlfn.CONCAT(M$10, " - ", $Y190), 'Time Entries'!$H$12:$H$1011)+SUMIF('Time Entries'!$V$12:$V$1011, _xlfn.CONCAT(M$10, " - ", $Y190), 'Time Entries'!$J$12:$J$1011))</f>
        <v/>
      </c>
      <c r="N190" s="22" t="str">
        <f>IF(OR($B190="", $C190=""), "", SUMIF('Time Entries'!$S$12:$S$1011, _xlfn.CONCAT(N$10, " - ", $Y190), 'Time Entries'!$D$12:$D$1011)+SUMIF('Time Entries'!$T$12:$T$1011, _xlfn.CONCAT(N$10, " - ", $Y190), 'Time Entries'!$F$12:$F$1011)+SUMIF('Time Entries'!$U$12:$U$1011, _xlfn.CONCAT(N$10, " - ", $Y190), 'Time Entries'!$H$12:$H$1011)+SUMIF('Time Entries'!$V$12:$V$1011, _xlfn.CONCAT(N$10, " - ", $Y190), 'Time Entries'!$J$12:$J$1011))</f>
        <v/>
      </c>
      <c r="O190" s="22" t="str">
        <f>IF(OR($B190="", $C190=""), "", SUMIF('Time Entries'!$S$12:$S$1011, _xlfn.CONCAT(O$10, " - ", $Y190), 'Time Entries'!$D$12:$D$1011)+SUMIF('Time Entries'!$T$12:$T$1011, _xlfn.CONCAT(O$10, " - ", $Y190), 'Time Entries'!$F$12:$F$1011)+SUMIF('Time Entries'!$U$12:$U$1011, _xlfn.CONCAT(O$10, " - ", $Y190), 'Time Entries'!$H$12:$H$1011)+SUMIF('Time Entries'!$V$12:$V$1011, _xlfn.CONCAT(O$10, " - ", $Y190), 'Time Entries'!$J$12:$J$1011))</f>
        <v/>
      </c>
      <c r="P190" s="22" t="str">
        <f>IF(OR($B190="", $C190=""), "", SUMIF('Time Entries'!$S$12:$S$1011, _xlfn.CONCAT(P$10, " - ", $Y190), 'Time Entries'!$D$12:$D$1011)+SUMIF('Time Entries'!$T$12:$T$1011, _xlfn.CONCAT(P$10, " - ", $Y190), 'Time Entries'!$F$12:$F$1011)+SUMIF('Time Entries'!$U$12:$U$1011, _xlfn.CONCAT(P$10, " - ", $Y190), 'Time Entries'!$H$12:$H$1011)+SUMIF('Time Entries'!$V$12:$V$1011, _xlfn.CONCAT(P$10, " - ", $Y190), 'Time Entries'!$J$12:$J$1011))</f>
        <v/>
      </c>
      <c r="Q190" s="22" t="str">
        <f>IF(OR($B190="", $C190=""), "", SUMIF('Time Entries'!$S$12:$S$1011, _xlfn.CONCAT(Q$10, " - ", $Y190), 'Time Entries'!$D$12:$D$1011)+SUMIF('Time Entries'!$T$12:$T$1011, _xlfn.CONCAT(Q$10, " - ", $Y190), 'Time Entries'!$F$12:$F$1011)+SUMIF('Time Entries'!$U$12:$U$1011, _xlfn.CONCAT(Q$10, " - ", $Y190), 'Time Entries'!$H$12:$H$1011)+SUMIF('Time Entries'!$V$12:$V$1011, _xlfn.CONCAT(Q$10, " - ", $Y190), 'Time Entries'!$J$12:$J$1011))</f>
        <v/>
      </c>
      <c r="R190" s="22" t="str">
        <f>IF(OR($B190="", $C190=""), "", SUMIF('Time Entries'!$S$12:$S$1011, _xlfn.CONCAT(R$10, " - ", $Y190), 'Time Entries'!$D$12:$D$1011)+SUMIF('Time Entries'!$T$12:$T$1011, _xlfn.CONCAT(R$10, " - ", $Y190), 'Time Entries'!$F$12:$F$1011)+SUMIF('Time Entries'!$U$12:$U$1011, _xlfn.CONCAT(R$10, " - ", $Y190), 'Time Entries'!$H$12:$H$1011)+SUMIF('Time Entries'!$V$12:$V$1011, _xlfn.CONCAT(R$10, " - ", $Y190), 'Time Entries'!$J$12:$J$1011))</f>
        <v/>
      </c>
      <c r="S190" s="22" t="str">
        <f>IF(OR($B190="", $C190=""), "", SUMIF('Time Entries'!$S$12:$S$1011, _xlfn.CONCAT(S$10, " - ", $Y190), 'Time Entries'!$D$12:$D$1011)+SUMIF('Time Entries'!$T$12:$T$1011, _xlfn.CONCAT(S$10, " - ", $Y190), 'Time Entries'!$F$12:$F$1011)+SUMIF('Time Entries'!$U$12:$U$1011, _xlfn.CONCAT(S$10, " - ", $Y190), 'Time Entries'!$H$12:$H$1011)+SUMIF('Time Entries'!$V$12:$V$1011, _xlfn.CONCAT(S$10, " - ", $Y190), 'Time Entries'!$J$12:$J$1011))</f>
        <v/>
      </c>
      <c r="T190" s="24" t="str">
        <f>IF(OR($B190="", $C190=""), "", SUMIF('Time Entries'!$S$12:$S$1011, _xlfn.CONCAT(T$10, " - ", $Y190), 'Time Entries'!$D$12:$D$1011)+SUMIF('Time Entries'!$T$12:$T$1011, _xlfn.CONCAT(T$10, " - ", $Y190), 'Time Entries'!$F$12:$F$1011)+SUMIF('Time Entries'!$U$12:$U$1011, _xlfn.CONCAT(T$10, " - ", $Y190), 'Time Entries'!$H$12:$H$1011)+SUMIF('Time Entries'!$V$12:$V$1011, _xlfn.CONCAT(T$10, " - ", $Y190), 'Time Entries'!$J$12:$J$1011))</f>
        <v/>
      </c>
      <c r="U190" s="48"/>
      <c r="W190" s="17" t="str">
        <f t="shared" si="18"/>
        <v/>
      </c>
      <c r="Y190" s="17" t="str">
        <f t="shared" si="19"/>
        <v/>
      </c>
      <c r="AD190" s="17" t="str">
        <f t="shared" si="20"/>
        <v/>
      </c>
      <c r="AF190" s="17" t="str">
        <f t="shared" si="21"/>
        <v/>
      </c>
      <c r="AH190" s="17" t="str">
        <f>IF($B190="", "", IF(COUNTIF($B$12:$B190, $B190)&gt;1, "", $B190))</f>
        <v/>
      </c>
      <c r="AI190" s="17" t="str">
        <f>IF($AH190="", "", COUNTIF($AH$12:$AH$261, "&lt;"&amp;$AH190)+1+COUNTIF($AH$12:$AH190, $AH190)-1-$AH$10)</f>
        <v/>
      </c>
      <c r="AK190" s="17" t="str">
        <f t="shared" si="22"/>
        <v/>
      </c>
      <c r="AL190" s="17" t="str">
        <f>IF($AK190="", "", COUNTIF($AK$12:$AK$261, "&lt;"&amp;$AK190)+1+COUNTIF($AK$12:$AK190, $AK190)-1-$AK$10)</f>
        <v/>
      </c>
    </row>
    <row r="191" spans="1:38" x14ac:dyDescent="0.25">
      <c r="A191" s="48"/>
      <c r="B191" s="57"/>
      <c r="C191" s="58"/>
      <c r="D191" s="59"/>
      <c r="E191" s="48"/>
      <c r="F191" s="27" t="str">
        <f t="shared" si="16"/>
        <v/>
      </c>
      <c r="G191" s="27" t="str">
        <f t="shared" si="17"/>
        <v/>
      </c>
      <c r="H191" s="48"/>
      <c r="I191" s="31" t="str">
        <f>IF(OR($B191="", $C191=""), "", SUMIF('Time Entries'!$S$12:$S$1011, _xlfn.CONCAT(I$10, " - ", $Y191), 'Time Entries'!$D$12:$D$1011)+SUMIF('Time Entries'!$T$12:$T$1011, _xlfn.CONCAT(I$10, " - ", $Y191), 'Time Entries'!$F$12:$F$1011)+SUMIF('Time Entries'!$U$12:$U$1011, _xlfn.CONCAT(I$10, " - ", $Y191), 'Time Entries'!$H$12:$H$1011)+SUMIF('Time Entries'!$V$12:$V$1011, _xlfn.CONCAT(I$10, " - ", $Y191), 'Time Entries'!$J$12:$J$1011))</f>
        <v/>
      </c>
      <c r="J191" s="22" t="str">
        <f>IF(OR($B191="", $C191=""), "", SUMIF('Time Entries'!$S$12:$S$1011, _xlfn.CONCAT(J$10, " - ", $Y191), 'Time Entries'!$D$12:$D$1011)+SUMIF('Time Entries'!$T$12:$T$1011, _xlfn.CONCAT(J$10, " - ", $Y191), 'Time Entries'!$F$12:$F$1011)+SUMIF('Time Entries'!$U$12:$U$1011, _xlfn.CONCAT(J$10, " - ", $Y191), 'Time Entries'!$H$12:$H$1011)+SUMIF('Time Entries'!$V$12:$V$1011, _xlfn.CONCAT(J$10, " - ", $Y191), 'Time Entries'!$J$12:$J$1011))</f>
        <v/>
      </c>
      <c r="K191" s="22" t="str">
        <f>IF(OR($B191="", $C191=""), "", SUMIF('Time Entries'!$S$12:$S$1011, _xlfn.CONCAT(K$10, " - ", $Y191), 'Time Entries'!$D$12:$D$1011)+SUMIF('Time Entries'!$T$12:$T$1011, _xlfn.CONCAT(K$10, " - ", $Y191), 'Time Entries'!$F$12:$F$1011)+SUMIF('Time Entries'!$U$12:$U$1011, _xlfn.CONCAT(K$10, " - ", $Y191), 'Time Entries'!$H$12:$H$1011)+SUMIF('Time Entries'!$V$12:$V$1011, _xlfn.CONCAT(K$10, " - ", $Y191), 'Time Entries'!$J$12:$J$1011))</f>
        <v/>
      </c>
      <c r="L191" s="22" t="str">
        <f>IF(OR($B191="", $C191=""), "", SUMIF('Time Entries'!$S$12:$S$1011, _xlfn.CONCAT(L$10, " - ", $Y191), 'Time Entries'!$D$12:$D$1011)+SUMIF('Time Entries'!$T$12:$T$1011, _xlfn.CONCAT(L$10, " - ", $Y191), 'Time Entries'!$F$12:$F$1011)+SUMIF('Time Entries'!$U$12:$U$1011, _xlfn.CONCAT(L$10, " - ", $Y191), 'Time Entries'!$H$12:$H$1011)+SUMIF('Time Entries'!$V$12:$V$1011, _xlfn.CONCAT(L$10, " - ", $Y191), 'Time Entries'!$J$12:$J$1011))</f>
        <v/>
      </c>
      <c r="M191" s="22" t="str">
        <f>IF(OR($B191="", $C191=""), "", SUMIF('Time Entries'!$S$12:$S$1011, _xlfn.CONCAT(M$10, " - ", $Y191), 'Time Entries'!$D$12:$D$1011)+SUMIF('Time Entries'!$T$12:$T$1011, _xlfn.CONCAT(M$10, " - ", $Y191), 'Time Entries'!$F$12:$F$1011)+SUMIF('Time Entries'!$U$12:$U$1011, _xlfn.CONCAT(M$10, " - ", $Y191), 'Time Entries'!$H$12:$H$1011)+SUMIF('Time Entries'!$V$12:$V$1011, _xlfn.CONCAT(M$10, " - ", $Y191), 'Time Entries'!$J$12:$J$1011))</f>
        <v/>
      </c>
      <c r="N191" s="22" t="str">
        <f>IF(OR($B191="", $C191=""), "", SUMIF('Time Entries'!$S$12:$S$1011, _xlfn.CONCAT(N$10, " - ", $Y191), 'Time Entries'!$D$12:$D$1011)+SUMIF('Time Entries'!$T$12:$T$1011, _xlfn.CONCAT(N$10, " - ", $Y191), 'Time Entries'!$F$12:$F$1011)+SUMIF('Time Entries'!$U$12:$U$1011, _xlfn.CONCAT(N$10, " - ", $Y191), 'Time Entries'!$H$12:$H$1011)+SUMIF('Time Entries'!$V$12:$V$1011, _xlfn.CONCAT(N$10, " - ", $Y191), 'Time Entries'!$J$12:$J$1011))</f>
        <v/>
      </c>
      <c r="O191" s="22" t="str">
        <f>IF(OR($B191="", $C191=""), "", SUMIF('Time Entries'!$S$12:$S$1011, _xlfn.CONCAT(O$10, " - ", $Y191), 'Time Entries'!$D$12:$D$1011)+SUMIF('Time Entries'!$T$12:$T$1011, _xlfn.CONCAT(O$10, " - ", $Y191), 'Time Entries'!$F$12:$F$1011)+SUMIF('Time Entries'!$U$12:$U$1011, _xlfn.CONCAT(O$10, " - ", $Y191), 'Time Entries'!$H$12:$H$1011)+SUMIF('Time Entries'!$V$12:$V$1011, _xlfn.CONCAT(O$10, " - ", $Y191), 'Time Entries'!$J$12:$J$1011))</f>
        <v/>
      </c>
      <c r="P191" s="22" t="str">
        <f>IF(OR($B191="", $C191=""), "", SUMIF('Time Entries'!$S$12:$S$1011, _xlfn.CONCAT(P$10, " - ", $Y191), 'Time Entries'!$D$12:$D$1011)+SUMIF('Time Entries'!$T$12:$T$1011, _xlfn.CONCAT(P$10, " - ", $Y191), 'Time Entries'!$F$12:$F$1011)+SUMIF('Time Entries'!$U$12:$U$1011, _xlfn.CONCAT(P$10, " - ", $Y191), 'Time Entries'!$H$12:$H$1011)+SUMIF('Time Entries'!$V$12:$V$1011, _xlfn.CONCAT(P$10, " - ", $Y191), 'Time Entries'!$J$12:$J$1011))</f>
        <v/>
      </c>
      <c r="Q191" s="22" t="str">
        <f>IF(OR($B191="", $C191=""), "", SUMIF('Time Entries'!$S$12:$S$1011, _xlfn.CONCAT(Q$10, " - ", $Y191), 'Time Entries'!$D$12:$D$1011)+SUMIF('Time Entries'!$T$12:$T$1011, _xlfn.CONCAT(Q$10, " - ", $Y191), 'Time Entries'!$F$12:$F$1011)+SUMIF('Time Entries'!$U$12:$U$1011, _xlfn.CONCAT(Q$10, " - ", $Y191), 'Time Entries'!$H$12:$H$1011)+SUMIF('Time Entries'!$V$12:$V$1011, _xlfn.CONCAT(Q$10, " - ", $Y191), 'Time Entries'!$J$12:$J$1011))</f>
        <v/>
      </c>
      <c r="R191" s="22" t="str">
        <f>IF(OR($B191="", $C191=""), "", SUMIF('Time Entries'!$S$12:$S$1011, _xlfn.CONCAT(R$10, " - ", $Y191), 'Time Entries'!$D$12:$D$1011)+SUMIF('Time Entries'!$T$12:$T$1011, _xlfn.CONCAT(R$10, " - ", $Y191), 'Time Entries'!$F$12:$F$1011)+SUMIF('Time Entries'!$U$12:$U$1011, _xlfn.CONCAT(R$10, " - ", $Y191), 'Time Entries'!$H$12:$H$1011)+SUMIF('Time Entries'!$V$12:$V$1011, _xlfn.CONCAT(R$10, " - ", $Y191), 'Time Entries'!$J$12:$J$1011))</f>
        <v/>
      </c>
      <c r="S191" s="22" t="str">
        <f>IF(OR($B191="", $C191=""), "", SUMIF('Time Entries'!$S$12:$S$1011, _xlfn.CONCAT(S$10, " - ", $Y191), 'Time Entries'!$D$12:$D$1011)+SUMIF('Time Entries'!$T$12:$T$1011, _xlfn.CONCAT(S$10, " - ", $Y191), 'Time Entries'!$F$12:$F$1011)+SUMIF('Time Entries'!$U$12:$U$1011, _xlfn.CONCAT(S$10, " - ", $Y191), 'Time Entries'!$H$12:$H$1011)+SUMIF('Time Entries'!$V$12:$V$1011, _xlfn.CONCAT(S$10, " - ", $Y191), 'Time Entries'!$J$12:$J$1011))</f>
        <v/>
      </c>
      <c r="T191" s="24" t="str">
        <f>IF(OR($B191="", $C191=""), "", SUMIF('Time Entries'!$S$12:$S$1011, _xlfn.CONCAT(T$10, " - ", $Y191), 'Time Entries'!$D$12:$D$1011)+SUMIF('Time Entries'!$T$12:$T$1011, _xlfn.CONCAT(T$10, " - ", $Y191), 'Time Entries'!$F$12:$F$1011)+SUMIF('Time Entries'!$U$12:$U$1011, _xlfn.CONCAT(T$10, " - ", $Y191), 'Time Entries'!$H$12:$H$1011)+SUMIF('Time Entries'!$V$12:$V$1011, _xlfn.CONCAT(T$10, " - ", $Y191), 'Time Entries'!$J$12:$J$1011))</f>
        <v/>
      </c>
      <c r="U191" s="48"/>
      <c r="W191" s="17" t="str">
        <f t="shared" si="18"/>
        <v/>
      </c>
      <c r="Y191" s="17" t="str">
        <f t="shared" si="19"/>
        <v/>
      </c>
      <c r="AD191" s="17" t="str">
        <f t="shared" si="20"/>
        <v/>
      </c>
      <c r="AF191" s="17" t="str">
        <f t="shared" si="21"/>
        <v/>
      </c>
      <c r="AH191" s="17" t="str">
        <f>IF($B191="", "", IF(COUNTIF($B$12:$B191, $B191)&gt;1, "", $B191))</f>
        <v/>
      </c>
      <c r="AI191" s="17" t="str">
        <f>IF($AH191="", "", COUNTIF($AH$12:$AH$261, "&lt;"&amp;$AH191)+1+COUNTIF($AH$12:$AH191, $AH191)-1-$AH$10)</f>
        <v/>
      </c>
      <c r="AK191" s="17" t="str">
        <f t="shared" si="22"/>
        <v/>
      </c>
      <c r="AL191" s="17" t="str">
        <f>IF($AK191="", "", COUNTIF($AK$12:$AK$261, "&lt;"&amp;$AK191)+1+COUNTIF($AK$12:$AK191, $AK191)-1-$AK$10)</f>
        <v/>
      </c>
    </row>
    <row r="192" spans="1:38" x14ac:dyDescent="0.25">
      <c r="A192" s="48"/>
      <c r="B192" s="57"/>
      <c r="C192" s="58"/>
      <c r="D192" s="59"/>
      <c r="E192" s="48"/>
      <c r="F192" s="27" t="str">
        <f t="shared" si="16"/>
        <v/>
      </c>
      <c r="G192" s="27" t="str">
        <f t="shared" si="17"/>
        <v/>
      </c>
      <c r="H192" s="48"/>
      <c r="I192" s="31" t="str">
        <f>IF(OR($B192="", $C192=""), "", SUMIF('Time Entries'!$S$12:$S$1011, _xlfn.CONCAT(I$10, " - ", $Y192), 'Time Entries'!$D$12:$D$1011)+SUMIF('Time Entries'!$T$12:$T$1011, _xlfn.CONCAT(I$10, " - ", $Y192), 'Time Entries'!$F$12:$F$1011)+SUMIF('Time Entries'!$U$12:$U$1011, _xlfn.CONCAT(I$10, " - ", $Y192), 'Time Entries'!$H$12:$H$1011)+SUMIF('Time Entries'!$V$12:$V$1011, _xlfn.CONCAT(I$10, " - ", $Y192), 'Time Entries'!$J$12:$J$1011))</f>
        <v/>
      </c>
      <c r="J192" s="22" t="str">
        <f>IF(OR($B192="", $C192=""), "", SUMIF('Time Entries'!$S$12:$S$1011, _xlfn.CONCAT(J$10, " - ", $Y192), 'Time Entries'!$D$12:$D$1011)+SUMIF('Time Entries'!$T$12:$T$1011, _xlfn.CONCAT(J$10, " - ", $Y192), 'Time Entries'!$F$12:$F$1011)+SUMIF('Time Entries'!$U$12:$U$1011, _xlfn.CONCAT(J$10, " - ", $Y192), 'Time Entries'!$H$12:$H$1011)+SUMIF('Time Entries'!$V$12:$V$1011, _xlfn.CONCAT(J$10, " - ", $Y192), 'Time Entries'!$J$12:$J$1011))</f>
        <v/>
      </c>
      <c r="K192" s="22" t="str">
        <f>IF(OR($B192="", $C192=""), "", SUMIF('Time Entries'!$S$12:$S$1011, _xlfn.CONCAT(K$10, " - ", $Y192), 'Time Entries'!$D$12:$D$1011)+SUMIF('Time Entries'!$T$12:$T$1011, _xlfn.CONCAT(K$10, " - ", $Y192), 'Time Entries'!$F$12:$F$1011)+SUMIF('Time Entries'!$U$12:$U$1011, _xlfn.CONCAT(K$10, " - ", $Y192), 'Time Entries'!$H$12:$H$1011)+SUMIF('Time Entries'!$V$12:$V$1011, _xlfn.CONCAT(K$10, " - ", $Y192), 'Time Entries'!$J$12:$J$1011))</f>
        <v/>
      </c>
      <c r="L192" s="22" t="str">
        <f>IF(OR($B192="", $C192=""), "", SUMIF('Time Entries'!$S$12:$S$1011, _xlfn.CONCAT(L$10, " - ", $Y192), 'Time Entries'!$D$12:$D$1011)+SUMIF('Time Entries'!$T$12:$T$1011, _xlfn.CONCAT(L$10, " - ", $Y192), 'Time Entries'!$F$12:$F$1011)+SUMIF('Time Entries'!$U$12:$U$1011, _xlfn.CONCAT(L$10, " - ", $Y192), 'Time Entries'!$H$12:$H$1011)+SUMIF('Time Entries'!$V$12:$V$1011, _xlfn.CONCAT(L$10, " - ", $Y192), 'Time Entries'!$J$12:$J$1011))</f>
        <v/>
      </c>
      <c r="M192" s="22" t="str">
        <f>IF(OR($B192="", $C192=""), "", SUMIF('Time Entries'!$S$12:$S$1011, _xlfn.CONCAT(M$10, " - ", $Y192), 'Time Entries'!$D$12:$D$1011)+SUMIF('Time Entries'!$T$12:$T$1011, _xlfn.CONCAT(M$10, " - ", $Y192), 'Time Entries'!$F$12:$F$1011)+SUMIF('Time Entries'!$U$12:$U$1011, _xlfn.CONCAT(M$10, " - ", $Y192), 'Time Entries'!$H$12:$H$1011)+SUMIF('Time Entries'!$V$12:$V$1011, _xlfn.CONCAT(M$10, " - ", $Y192), 'Time Entries'!$J$12:$J$1011))</f>
        <v/>
      </c>
      <c r="N192" s="22" t="str">
        <f>IF(OR($B192="", $C192=""), "", SUMIF('Time Entries'!$S$12:$S$1011, _xlfn.CONCAT(N$10, " - ", $Y192), 'Time Entries'!$D$12:$D$1011)+SUMIF('Time Entries'!$T$12:$T$1011, _xlfn.CONCAT(N$10, " - ", $Y192), 'Time Entries'!$F$12:$F$1011)+SUMIF('Time Entries'!$U$12:$U$1011, _xlfn.CONCAT(N$10, " - ", $Y192), 'Time Entries'!$H$12:$H$1011)+SUMIF('Time Entries'!$V$12:$V$1011, _xlfn.CONCAT(N$10, " - ", $Y192), 'Time Entries'!$J$12:$J$1011))</f>
        <v/>
      </c>
      <c r="O192" s="22" t="str">
        <f>IF(OR($B192="", $C192=""), "", SUMIF('Time Entries'!$S$12:$S$1011, _xlfn.CONCAT(O$10, " - ", $Y192), 'Time Entries'!$D$12:$D$1011)+SUMIF('Time Entries'!$T$12:$T$1011, _xlfn.CONCAT(O$10, " - ", $Y192), 'Time Entries'!$F$12:$F$1011)+SUMIF('Time Entries'!$U$12:$U$1011, _xlfn.CONCAT(O$10, " - ", $Y192), 'Time Entries'!$H$12:$H$1011)+SUMIF('Time Entries'!$V$12:$V$1011, _xlfn.CONCAT(O$10, " - ", $Y192), 'Time Entries'!$J$12:$J$1011))</f>
        <v/>
      </c>
      <c r="P192" s="22" t="str">
        <f>IF(OR($B192="", $C192=""), "", SUMIF('Time Entries'!$S$12:$S$1011, _xlfn.CONCAT(P$10, " - ", $Y192), 'Time Entries'!$D$12:$D$1011)+SUMIF('Time Entries'!$T$12:$T$1011, _xlfn.CONCAT(P$10, " - ", $Y192), 'Time Entries'!$F$12:$F$1011)+SUMIF('Time Entries'!$U$12:$U$1011, _xlfn.CONCAT(P$10, " - ", $Y192), 'Time Entries'!$H$12:$H$1011)+SUMIF('Time Entries'!$V$12:$V$1011, _xlfn.CONCAT(P$10, " - ", $Y192), 'Time Entries'!$J$12:$J$1011))</f>
        <v/>
      </c>
      <c r="Q192" s="22" t="str">
        <f>IF(OR($B192="", $C192=""), "", SUMIF('Time Entries'!$S$12:$S$1011, _xlfn.CONCAT(Q$10, " - ", $Y192), 'Time Entries'!$D$12:$D$1011)+SUMIF('Time Entries'!$T$12:$T$1011, _xlfn.CONCAT(Q$10, " - ", $Y192), 'Time Entries'!$F$12:$F$1011)+SUMIF('Time Entries'!$U$12:$U$1011, _xlfn.CONCAT(Q$10, " - ", $Y192), 'Time Entries'!$H$12:$H$1011)+SUMIF('Time Entries'!$V$12:$V$1011, _xlfn.CONCAT(Q$10, " - ", $Y192), 'Time Entries'!$J$12:$J$1011))</f>
        <v/>
      </c>
      <c r="R192" s="22" t="str">
        <f>IF(OR($B192="", $C192=""), "", SUMIF('Time Entries'!$S$12:$S$1011, _xlfn.CONCAT(R$10, " - ", $Y192), 'Time Entries'!$D$12:$D$1011)+SUMIF('Time Entries'!$T$12:$T$1011, _xlfn.CONCAT(R$10, " - ", $Y192), 'Time Entries'!$F$12:$F$1011)+SUMIF('Time Entries'!$U$12:$U$1011, _xlfn.CONCAT(R$10, " - ", $Y192), 'Time Entries'!$H$12:$H$1011)+SUMIF('Time Entries'!$V$12:$V$1011, _xlfn.CONCAT(R$10, " - ", $Y192), 'Time Entries'!$J$12:$J$1011))</f>
        <v/>
      </c>
      <c r="S192" s="22" t="str">
        <f>IF(OR($B192="", $C192=""), "", SUMIF('Time Entries'!$S$12:$S$1011, _xlfn.CONCAT(S$10, " - ", $Y192), 'Time Entries'!$D$12:$D$1011)+SUMIF('Time Entries'!$T$12:$T$1011, _xlfn.CONCAT(S$10, " - ", $Y192), 'Time Entries'!$F$12:$F$1011)+SUMIF('Time Entries'!$U$12:$U$1011, _xlfn.CONCAT(S$10, " - ", $Y192), 'Time Entries'!$H$12:$H$1011)+SUMIF('Time Entries'!$V$12:$V$1011, _xlfn.CONCAT(S$10, " - ", $Y192), 'Time Entries'!$J$12:$J$1011))</f>
        <v/>
      </c>
      <c r="T192" s="24" t="str">
        <f>IF(OR($B192="", $C192=""), "", SUMIF('Time Entries'!$S$12:$S$1011, _xlfn.CONCAT(T$10, " - ", $Y192), 'Time Entries'!$D$12:$D$1011)+SUMIF('Time Entries'!$T$12:$T$1011, _xlfn.CONCAT(T$10, " - ", $Y192), 'Time Entries'!$F$12:$F$1011)+SUMIF('Time Entries'!$U$12:$U$1011, _xlfn.CONCAT(T$10, " - ", $Y192), 'Time Entries'!$H$12:$H$1011)+SUMIF('Time Entries'!$V$12:$V$1011, _xlfn.CONCAT(T$10, " - ", $Y192), 'Time Entries'!$J$12:$J$1011))</f>
        <v/>
      </c>
      <c r="U192" s="48"/>
      <c r="W192" s="17" t="str">
        <f t="shared" si="18"/>
        <v/>
      </c>
      <c r="Y192" s="17" t="str">
        <f t="shared" si="19"/>
        <v/>
      </c>
      <c r="AD192" s="17" t="str">
        <f t="shared" si="20"/>
        <v/>
      </c>
      <c r="AF192" s="17" t="str">
        <f t="shared" si="21"/>
        <v/>
      </c>
      <c r="AH192" s="17" t="str">
        <f>IF($B192="", "", IF(COUNTIF($B$12:$B192, $B192)&gt;1, "", $B192))</f>
        <v/>
      </c>
      <c r="AI192" s="17" t="str">
        <f>IF($AH192="", "", COUNTIF($AH$12:$AH$261, "&lt;"&amp;$AH192)+1+COUNTIF($AH$12:$AH192, $AH192)-1-$AH$10)</f>
        <v/>
      </c>
      <c r="AK192" s="17" t="str">
        <f t="shared" si="22"/>
        <v/>
      </c>
      <c r="AL192" s="17" t="str">
        <f>IF($AK192="", "", COUNTIF($AK$12:$AK$261, "&lt;"&amp;$AK192)+1+COUNTIF($AK$12:$AK192, $AK192)-1-$AK$10)</f>
        <v/>
      </c>
    </row>
    <row r="193" spans="1:38" x14ac:dyDescent="0.25">
      <c r="A193" s="48"/>
      <c r="B193" s="57"/>
      <c r="C193" s="58"/>
      <c r="D193" s="59"/>
      <c r="E193" s="48"/>
      <c r="F193" s="27" t="str">
        <f t="shared" si="16"/>
        <v/>
      </c>
      <c r="G193" s="27" t="str">
        <f t="shared" si="17"/>
        <v/>
      </c>
      <c r="H193" s="48"/>
      <c r="I193" s="31" t="str">
        <f>IF(OR($B193="", $C193=""), "", SUMIF('Time Entries'!$S$12:$S$1011, _xlfn.CONCAT(I$10, " - ", $Y193), 'Time Entries'!$D$12:$D$1011)+SUMIF('Time Entries'!$T$12:$T$1011, _xlfn.CONCAT(I$10, " - ", $Y193), 'Time Entries'!$F$12:$F$1011)+SUMIF('Time Entries'!$U$12:$U$1011, _xlfn.CONCAT(I$10, " - ", $Y193), 'Time Entries'!$H$12:$H$1011)+SUMIF('Time Entries'!$V$12:$V$1011, _xlfn.CONCAT(I$10, " - ", $Y193), 'Time Entries'!$J$12:$J$1011))</f>
        <v/>
      </c>
      <c r="J193" s="22" t="str">
        <f>IF(OR($B193="", $C193=""), "", SUMIF('Time Entries'!$S$12:$S$1011, _xlfn.CONCAT(J$10, " - ", $Y193), 'Time Entries'!$D$12:$D$1011)+SUMIF('Time Entries'!$T$12:$T$1011, _xlfn.CONCAT(J$10, " - ", $Y193), 'Time Entries'!$F$12:$F$1011)+SUMIF('Time Entries'!$U$12:$U$1011, _xlfn.CONCAT(J$10, " - ", $Y193), 'Time Entries'!$H$12:$H$1011)+SUMIF('Time Entries'!$V$12:$V$1011, _xlfn.CONCAT(J$10, " - ", $Y193), 'Time Entries'!$J$12:$J$1011))</f>
        <v/>
      </c>
      <c r="K193" s="22" t="str">
        <f>IF(OR($B193="", $C193=""), "", SUMIF('Time Entries'!$S$12:$S$1011, _xlfn.CONCAT(K$10, " - ", $Y193), 'Time Entries'!$D$12:$D$1011)+SUMIF('Time Entries'!$T$12:$T$1011, _xlfn.CONCAT(K$10, " - ", $Y193), 'Time Entries'!$F$12:$F$1011)+SUMIF('Time Entries'!$U$12:$U$1011, _xlfn.CONCAT(K$10, " - ", $Y193), 'Time Entries'!$H$12:$H$1011)+SUMIF('Time Entries'!$V$12:$V$1011, _xlfn.CONCAT(K$10, " - ", $Y193), 'Time Entries'!$J$12:$J$1011))</f>
        <v/>
      </c>
      <c r="L193" s="22" t="str">
        <f>IF(OR($B193="", $C193=""), "", SUMIF('Time Entries'!$S$12:$S$1011, _xlfn.CONCAT(L$10, " - ", $Y193), 'Time Entries'!$D$12:$D$1011)+SUMIF('Time Entries'!$T$12:$T$1011, _xlfn.CONCAT(L$10, " - ", $Y193), 'Time Entries'!$F$12:$F$1011)+SUMIF('Time Entries'!$U$12:$U$1011, _xlfn.CONCAT(L$10, " - ", $Y193), 'Time Entries'!$H$12:$H$1011)+SUMIF('Time Entries'!$V$12:$V$1011, _xlfn.CONCAT(L$10, " - ", $Y193), 'Time Entries'!$J$12:$J$1011))</f>
        <v/>
      </c>
      <c r="M193" s="22" t="str">
        <f>IF(OR($B193="", $C193=""), "", SUMIF('Time Entries'!$S$12:$S$1011, _xlfn.CONCAT(M$10, " - ", $Y193), 'Time Entries'!$D$12:$D$1011)+SUMIF('Time Entries'!$T$12:$T$1011, _xlfn.CONCAT(M$10, " - ", $Y193), 'Time Entries'!$F$12:$F$1011)+SUMIF('Time Entries'!$U$12:$U$1011, _xlfn.CONCAT(M$10, " - ", $Y193), 'Time Entries'!$H$12:$H$1011)+SUMIF('Time Entries'!$V$12:$V$1011, _xlfn.CONCAT(M$10, " - ", $Y193), 'Time Entries'!$J$12:$J$1011))</f>
        <v/>
      </c>
      <c r="N193" s="22" t="str">
        <f>IF(OR($B193="", $C193=""), "", SUMIF('Time Entries'!$S$12:$S$1011, _xlfn.CONCAT(N$10, " - ", $Y193), 'Time Entries'!$D$12:$D$1011)+SUMIF('Time Entries'!$T$12:$T$1011, _xlfn.CONCAT(N$10, " - ", $Y193), 'Time Entries'!$F$12:$F$1011)+SUMIF('Time Entries'!$U$12:$U$1011, _xlfn.CONCAT(N$10, " - ", $Y193), 'Time Entries'!$H$12:$H$1011)+SUMIF('Time Entries'!$V$12:$V$1011, _xlfn.CONCAT(N$10, " - ", $Y193), 'Time Entries'!$J$12:$J$1011))</f>
        <v/>
      </c>
      <c r="O193" s="22" t="str">
        <f>IF(OR($B193="", $C193=""), "", SUMIF('Time Entries'!$S$12:$S$1011, _xlfn.CONCAT(O$10, " - ", $Y193), 'Time Entries'!$D$12:$D$1011)+SUMIF('Time Entries'!$T$12:$T$1011, _xlfn.CONCAT(O$10, " - ", $Y193), 'Time Entries'!$F$12:$F$1011)+SUMIF('Time Entries'!$U$12:$U$1011, _xlfn.CONCAT(O$10, " - ", $Y193), 'Time Entries'!$H$12:$H$1011)+SUMIF('Time Entries'!$V$12:$V$1011, _xlfn.CONCAT(O$10, " - ", $Y193), 'Time Entries'!$J$12:$J$1011))</f>
        <v/>
      </c>
      <c r="P193" s="22" t="str">
        <f>IF(OR($B193="", $C193=""), "", SUMIF('Time Entries'!$S$12:$S$1011, _xlfn.CONCAT(P$10, " - ", $Y193), 'Time Entries'!$D$12:$D$1011)+SUMIF('Time Entries'!$T$12:$T$1011, _xlfn.CONCAT(P$10, " - ", $Y193), 'Time Entries'!$F$12:$F$1011)+SUMIF('Time Entries'!$U$12:$U$1011, _xlfn.CONCAT(P$10, " - ", $Y193), 'Time Entries'!$H$12:$H$1011)+SUMIF('Time Entries'!$V$12:$V$1011, _xlfn.CONCAT(P$10, " - ", $Y193), 'Time Entries'!$J$12:$J$1011))</f>
        <v/>
      </c>
      <c r="Q193" s="22" t="str">
        <f>IF(OR($B193="", $C193=""), "", SUMIF('Time Entries'!$S$12:$S$1011, _xlfn.CONCAT(Q$10, " - ", $Y193), 'Time Entries'!$D$12:$D$1011)+SUMIF('Time Entries'!$T$12:$T$1011, _xlfn.CONCAT(Q$10, " - ", $Y193), 'Time Entries'!$F$12:$F$1011)+SUMIF('Time Entries'!$U$12:$U$1011, _xlfn.CONCAT(Q$10, " - ", $Y193), 'Time Entries'!$H$12:$H$1011)+SUMIF('Time Entries'!$V$12:$V$1011, _xlfn.CONCAT(Q$10, " - ", $Y193), 'Time Entries'!$J$12:$J$1011))</f>
        <v/>
      </c>
      <c r="R193" s="22" t="str">
        <f>IF(OR($B193="", $C193=""), "", SUMIF('Time Entries'!$S$12:$S$1011, _xlfn.CONCAT(R$10, " - ", $Y193), 'Time Entries'!$D$12:$D$1011)+SUMIF('Time Entries'!$T$12:$T$1011, _xlfn.CONCAT(R$10, " - ", $Y193), 'Time Entries'!$F$12:$F$1011)+SUMIF('Time Entries'!$U$12:$U$1011, _xlfn.CONCAT(R$10, " - ", $Y193), 'Time Entries'!$H$12:$H$1011)+SUMIF('Time Entries'!$V$12:$V$1011, _xlfn.CONCAT(R$10, " - ", $Y193), 'Time Entries'!$J$12:$J$1011))</f>
        <v/>
      </c>
      <c r="S193" s="22" t="str">
        <f>IF(OR($B193="", $C193=""), "", SUMIF('Time Entries'!$S$12:$S$1011, _xlfn.CONCAT(S$10, " - ", $Y193), 'Time Entries'!$D$12:$D$1011)+SUMIF('Time Entries'!$T$12:$T$1011, _xlfn.CONCAT(S$10, " - ", $Y193), 'Time Entries'!$F$12:$F$1011)+SUMIF('Time Entries'!$U$12:$U$1011, _xlfn.CONCAT(S$10, " - ", $Y193), 'Time Entries'!$H$12:$H$1011)+SUMIF('Time Entries'!$V$12:$V$1011, _xlfn.CONCAT(S$10, " - ", $Y193), 'Time Entries'!$J$12:$J$1011))</f>
        <v/>
      </c>
      <c r="T193" s="24" t="str">
        <f>IF(OR($B193="", $C193=""), "", SUMIF('Time Entries'!$S$12:$S$1011, _xlfn.CONCAT(T$10, " - ", $Y193), 'Time Entries'!$D$12:$D$1011)+SUMIF('Time Entries'!$T$12:$T$1011, _xlfn.CONCAT(T$10, " - ", $Y193), 'Time Entries'!$F$12:$F$1011)+SUMIF('Time Entries'!$U$12:$U$1011, _xlfn.CONCAT(T$10, " - ", $Y193), 'Time Entries'!$H$12:$H$1011)+SUMIF('Time Entries'!$V$12:$V$1011, _xlfn.CONCAT(T$10, " - ", $Y193), 'Time Entries'!$J$12:$J$1011))</f>
        <v/>
      </c>
      <c r="U193" s="48"/>
      <c r="W193" s="17" t="str">
        <f t="shared" si="18"/>
        <v/>
      </c>
      <c r="Y193" s="17" t="str">
        <f t="shared" si="19"/>
        <v/>
      </c>
      <c r="AD193" s="17" t="str">
        <f t="shared" si="20"/>
        <v/>
      </c>
      <c r="AF193" s="17" t="str">
        <f t="shared" si="21"/>
        <v/>
      </c>
      <c r="AH193" s="17" t="str">
        <f>IF($B193="", "", IF(COUNTIF($B$12:$B193, $B193)&gt;1, "", $B193))</f>
        <v/>
      </c>
      <c r="AI193" s="17" t="str">
        <f>IF($AH193="", "", COUNTIF($AH$12:$AH$261, "&lt;"&amp;$AH193)+1+COUNTIF($AH$12:$AH193, $AH193)-1-$AH$10)</f>
        <v/>
      </c>
      <c r="AK193" s="17" t="str">
        <f t="shared" si="22"/>
        <v/>
      </c>
      <c r="AL193" s="17" t="str">
        <f>IF($AK193="", "", COUNTIF($AK$12:$AK$261, "&lt;"&amp;$AK193)+1+COUNTIF($AK$12:$AK193, $AK193)-1-$AK$10)</f>
        <v/>
      </c>
    </row>
    <row r="194" spans="1:38" x14ac:dyDescent="0.25">
      <c r="A194" s="48"/>
      <c r="B194" s="57"/>
      <c r="C194" s="58"/>
      <c r="D194" s="59"/>
      <c r="E194" s="48"/>
      <c r="F194" s="27" t="str">
        <f t="shared" si="16"/>
        <v/>
      </c>
      <c r="G194" s="27" t="str">
        <f t="shared" si="17"/>
        <v/>
      </c>
      <c r="H194" s="48"/>
      <c r="I194" s="31" t="str">
        <f>IF(OR($B194="", $C194=""), "", SUMIF('Time Entries'!$S$12:$S$1011, _xlfn.CONCAT(I$10, " - ", $Y194), 'Time Entries'!$D$12:$D$1011)+SUMIF('Time Entries'!$T$12:$T$1011, _xlfn.CONCAT(I$10, " - ", $Y194), 'Time Entries'!$F$12:$F$1011)+SUMIF('Time Entries'!$U$12:$U$1011, _xlfn.CONCAT(I$10, " - ", $Y194), 'Time Entries'!$H$12:$H$1011)+SUMIF('Time Entries'!$V$12:$V$1011, _xlfn.CONCAT(I$10, " - ", $Y194), 'Time Entries'!$J$12:$J$1011))</f>
        <v/>
      </c>
      <c r="J194" s="22" t="str">
        <f>IF(OR($B194="", $C194=""), "", SUMIF('Time Entries'!$S$12:$S$1011, _xlfn.CONCAT(J$10, " - ", $Y194), 'Time Entries'!$D$12:$D$1011)+SUMIF('Time Entries'!$T$12:$T$1011, _xlfn.CONCAT(J$10, " - ", $Y194), 'Time Entries'!$F$12:$F$1011)+SUMIF('Time Entries'!$U$12:$U$1011, _xlfn.CONCAT(J$10, " - ", $Y194), 'Time Entries'!$H$12:$H$1011)+SUMIF('Time Entries'!$V$12:$V$1011, _xlfn.CONCAT(J$10, " - ", $Y194), 'Time Entries'!$J$12:$J$1011))</f>
        <v/>
      </c>
      <c r="K194" s="22" t="str">
        <f>IF(OR($B194="", $C194=""), "", SUMIF('Time Entries'!$S$12:$S$1011, _xlfn.CONCAT(K$10, " - ", $Y194), 'Time Entries'!$D$12:$D$1011)+SUMIF('Time Entries'!$T$12:$T$1011, _xlfn.CONCAT(K$10, " - ", $Y194), 'Time Entries'!$F$12:$F$1011)+SUMIF('Time Entries'!$U$12:$U$1011, _xlfn.CONCAT(K$10, " - ", $Y194), 'Time Entries'!$H$12:$H$1011)+SUMIF('Time Entries'!$V$12:$V$1011, _xlfn.CONCAT(K$10, " - ", $Y194), 'Time Entries'!$J$12:$J$1011))</f>
        <v/>
      </c>
      <c r="L194" s="22" t="str">
        <f>IF(OR($B194="", $C194=""), "", SUMIF('Time Entries'!$S$12:$S$1011, _xlfn.CONCAT(L$10, " - ", $Y194), 'Time Entries'!$D$12:$D$1011)+SUMIF('Time Entries'!$T$12:$T$1011, _xlfn.CONCAT(L$10, " - ", $Y194), 'Time Entries'!$F$12:$F$1011)+SUMIF('Time Entries'!$U$12:$U$1011, _xlfn.CONCAT(L$10, " - ", $Y194), 'Time Entries'!$H$12:$H$1011)+SUMIF('Time Entries'!$V$12:$V$1011, _xlfn.CONCAT(L$10, " - ", $Y194), 'Time Entries'!$J$12:$J$1011))</f>
        <v/>
      </c>
      <c r="M194" s="22" t="str">
        <f>IF(OR($B194="", $C194=""), "", SUMIF('Time Entries'!$S$12:$S$1011, _xlfn.CONCAT(M$10, " - ", $Y194), 'Time Entries'!$D$12:$D$1011)+SUMIF('Time Entries'!$T$12:$T$1011, _xlfn.CONCAT(M$10, " - ", $Y194), 'Time Entries'!$F$12:$F$1011)+SUMIF('Time Entries'!$U$12:$U$1011, _xlfn.CONCAT(M$10, " - ", $Y194), 'Time Entries'!$H$12:$H$1011)+SUMIF('Time Entries'!$V$12:$V$1011, _xlfn.CONCAT(M$10, " - ", $Y194), 'Time Entries'!$J$12:$J$1011))</f>
        <v/>
      </c>
      <c r="N194" s="22" t="str">
        <f>IF(OR($B194="", $C194=""), "", SUMIF('Time Entries'!$S$12:$S$1011, _xlfn.CONCAT(N$10, " - ", $Y194), 'Time Entries'!$D$12:$D$1011)+SUMIF('Time Entries'!$T$12:$T$1011, _xlfn.CONCAT(N$10, " - ", $Y194), 'Time Entries'!$F$12:$F$1011)+SUMIF('Time Entries'!$U$12:$U$1011, _xlfn.CONCAT(N$10, " - ", $Y194), 'Time Entries'!$H$12:$H$1011)+SUMIF('Time Entries'!$V$12:$V$1011, _xlfn.CONCAT(N$10, " - ", $Y194), 'Time Entries'!$J$12:$J$1011))</f>
        <v/>
      </c>
      <c r="O194" s="22" t="str">
        <f>IF(OR($B194="", $C194=""), "", SUMIF('Time Entries'!$S$12:$S$1011, _xlfn.CONCAT(O$10, " - ", $Y194), 'Time Entries'!$D$12:$D$1011)+SUMIF('Time Entries'!$T$12:$T$1011, _xlfn.CONCAT(O$10, " - ", $Y194), 'Time Entries'!$F$12:$F$1011)+SUMIF('Time Entries'!$U$12:$U$1011, _xlfn.CONCAT(O$10, " - ", $Y194), 'Time Entries'!$H$12:$H$1011)+SUMIF('Time Entries'!$V$12:$V$1011, _xlfn.CONCAT(O$10, " - ", $Y194), 'Time Entries'!$J$12:$J$1011))</f>
        <v/>
      </c>
      <c r="P194" s="22" t="str">
        <f>IF(OR($B194="", $C194=""), "", SUMIF('Time Entries'!$S$12:$S$1011, _xlfn.CONCAT(P$10, " - ", $Y194), 'Time Entries'!$D$12:$D$1011)+SUMIF('Time Entries'!$T$12:$T$1011, _xlfn.CONCAT(P$10, " - ", $Y194), 'Time Entries'!$F$12:$F$1011)+SUMIF('Time Entries'!$U$12:$U$1011, _xlfn.CONCAT(P$10, " - ", $Y194), 'Time Entries'!$H$12:$H$1011)+SUMIF('Time Entries'!$V$12:$V$1011, _xlfn.CONCAT(P$10, " - ", $Y194), 'Time Entries'!$J$12:$J$1011))</f>
        <v/>
      </c>
      <c r="Q194" s="22" t="str">
        <f>IF(OR($B194="", $C194=""), "", SUMIF('Time Entries'!$S$12:$S$1011, _xlfn.CONCAT(Q$10, " - ", $Y194), 'Time Entries'!$D$12:$D$1011)+SUMIF('Time Entries'!$T$12:$T$1011, _xlfn.CONCAT(Q$10, " - ", $Y194), 'Time Entries'!$F$12:$F$1011)+SUMIF('Time Entries'!$U$12:$U$1011, _xlfn.CONCAT(Q$10, " - ", $Y194), 'Time Entries'!$H$12:$H$1011)+SUMIF('Time Entries'!$V$12:$V$1011, _xlfn.CONCAT(Q$10, " - ", $Y194), 'Time Entries'!$J$12:$J$1011))</f>
        <v/>
      </c>
      <c r="R194" s="22" t="str">
        <f>IF(OR($B194="", $C194=""), "", SUMIF('Time Entries'!$S$12:$S$1011, _xlfn.CONCAT(R$10, " - ", $Y194), 'Time Entries'!$D$12:$D$1011)+SUMIF('Time Entries'!$T$12:$T$1011, _xlfn.CONCAT(R$10, " - ", $Y194), 'Time Entries'!$F$12:$F$1011)+SUMIF('Time Entries'!$U$12:$U$1011, _xlfn.CONCAT(R$10, " - ", $Y194), 'Time Entries'!$H$12:$H$1011)+SUMIF('Time Entries'!$V$12:$V$1011, _xlfn.CONCAT(R$10, " - ", $Y194), 'Time Entries'!$J$12:$J$1011))</f>
        <v/>
      </c>
      <c r="S194" s="22" t="str">
        <f>IF(OR($B194="", $C194=""), "", SUMIF('Time Entries'!$S$12:$S$1011, _xlfn.CONCAT(S$10, " - ", $Y194), 'Time Entries'!$D$12:$D$1011)+SUMIF('Time Entries'!$T$12:$T$1011, _xlfn.CONCAT(S$10, " - ", $Y194), 'Time Entries'!$F$12:$F$1011)+SUMIF('Time Entries'!$U$12:$U$1011, _xlfn.CONCAT(S$10, " - ", $Y194), 'Time Entries'!$H$12:$H$1011)+SUMIF('Time Entries'!$V$12:$V$1011, _xlfn.CONCAT(S$10, " - ", $Y194), 'Time Entries'!$J$12:$J$1011))</f>
        <v/>
      </c>
      <c r="T194" s="24" t="str">
        <f>IF(OR($B194="", $C194=""), "", SUMIF('Time Entries'!$S$12:$S$1011, _xlfn.CONCAT(T$10, " - ", $Y194), 'Time Entries'!$D$12:$D$1011)+SUMIF('Time Entries'!$T$12:$T$1011, _xlfn.CONCAT(T$10, " - ", $Y194), 'Time Entries'!$F$12:$F$1011)+SUMIF('Time Entries'!$U$12:$U$1011, _xlfn.CONCAT(T$10, " - ", $Y194), 'Time Entries'!$H$12:$H$1011)+SUMIF('Time Entries'!$V$12:$V$1011, _xlfn.CONCAT(T$10, " - ", $Y194), 'Time Entries'!$J$12:$J$1011))</f>
        <v/>
      </c>
      <c r="U194" s="48"/>
      <c r="W194" s="17" t="str">
        <f t="shared" si="18"/>
        <v/>
      </c>
      <c r="Y194" s="17" t="str">
        <f t="shared" si="19"/>
        <v/>
      </c>
      <c r="AD194" s="17" t="str">
        <f t="shared" si="20"/>
        <v/>
      </c>
      <c r="AF194" s="17" t="str">
        <f t="shared" si="21"/>
        <v/>
      </c>
      <c r="AH194" s="17" t="str">
        <f>IF($B194="", "", IF(COUNTIF($B$12:$B194, $B194)&gt;1, "", $B194))</f>
        <v/>
      </c>
      <c r="AI194" s="17" t="str">
        <f>IF($AH194="", "", COUNTIF($AH$12:$AH$261, "&lt;"&amp;$AH194)+1+COUNTIF($AH$12:$AH194, $AH194)-1-$AH$10)</f>
        <v/>
      </c>
      <c r="AK194" s="17" t="str">
        <f t="shared" si="22"/>
        <v/>
      </c>
      <c r="AL194" s="17" t="str">
        <f>IF($AK194="", "", COUNTIF($AK$12:$AK$261, "&lt;"&amp;$AK194)+1+COUNTIF($AK$12:$AK194, $AK194)-1-$AK$10)</f>
        <v/>
      </c>
    </row>
    <row r="195" spans="1:38" x14ac:dyDescent="0.25">
      <c r="A195" s="48"/>
      <c r="B195" s="57"/>
      <c r="C195" s="58"/>
      <c r="D195" s="59"/>
      <c r="E195" s="48"/>
      <c r="F195" s="27" t="str">
        <f t="shared" si="16"/>
        <v/>
      </c>
      <c r="G195" s="27" t="str">
        <f t="shared" si="17"/>
        <v/>
      </c>
      <c r="H195" s="48"/>
      <c r="I195" s="31" t="str">
        <f>IF(OR($B195="", $C195=""), "", SUMIF('Time Entries'!$S$12:$S$1011, _xlfn.CONCAT(I$10, " - ", $Y195), 'Time Entries'!$D$12:$D$1011)+SUMIF('Time Entries'!$T$12:$T$1011, _xlfn.CONCAT(I$10, " - ", $Y195), 'Time Entries'!$F$12:$F$1011)+SUMIF('Time Entries'!$U$12:$U$1011, _xlfn.CONCAT(I$10, " - ", $Y195), 'Time Entries'!$H$12:$H$1011)+SUMIF('Time Entries'!$V$12:$V$1011, _xlfn.CONCAT(I$10, " - ", $Y195), 'Time Entries'!$J$12:$J$1011))</f>
        <v/>
      </c>
      <c r="J195" s="22" t="str">
        <f>IF(OR($B195="", $C195=""), "", SUMIF('Time Entries'!$S$12:$S$1011, _xlfn.CONCAT(J$10, " - ", $Y195), 'Time Entries'!$D$12:$D$1011)+SUMIF('Time Entries'!$T$12:$T$1011, _xlfn.CONCAT(J$10, " - ", $Y195), 'Time Entries'!$F$12:$F$1011)+SUMIF('Time Entries'!$U$12:$U$1011, _xlfn.CONCAT(J$10, " - ", $Y195), 'Time Entries'!$H$12:$H$1011)+SUMIF('Time Entries'!$V$12:$V$1011, _xlfn.CONCAT(J$10, " - ", $Y195), 'Time Entries'!$J$12:$J$1011))</f>
        <v/>
      </c>
      <c r="K195" s="22" t="str">
        <f>IF(OR($B195="", $C195=""), "", SUMIF('Time Entries'!$S$12:$S$1011, _xlfn.CONCAT(K$10, " - ", $Y195), 'Time Entries'!$D$12:$D$1011)+SUMIF('Time Entries'!$T$12:$T$1011, _xlfn.CONCAT(K$10, " - ", $Y195), 'Time Entries'!$F$12:$F$1011)+SUMIF('Time Entries'!$U$12:$U$1011, _xlfn.CONCAT(K$10, " - ", $Y195), 'Time Entries'!$H$12:$H$1011)+SUMIF('Time Entries'!$V$12:$V$1011, _xlfn.CONCAT(K$10, " - ", $Y195), 'Time Entries'!$J$12:$J$1011))</f>
        <v/>
      </c>
      <c r="L195" s="22" t="str">
        <f>IF(OR($B195="", $C195=""), "", SUMIF('Time Entries'!$S$12:$S$1011, _xlfn.CONCAT(L$10, " - ", $Y195), 'Time Entries'!$D$12:$D$1011)+SUMIF('Time Entries'!$T$12:$T$1011, _xlfn.CONCAT(L$10, " - ", $Y195), 'Time Entries'!$F$12:$F$1011)+SUMIF('Time Entries'!$U$12:$U$1011, _xlfn.CONCAT(L$10, " - ", $Y195), 'Time Entries'!$H$12:$H$1011)+SUMIF('Time Entries'!$V$12:$V$1011, _xlfn.CONCAT(L$10, " - ", $Y195), 'Time Entries'!$J$12:$J$1011))</f>
        <v/>
      </c>
      <c r="M195" s="22" t="str">
        <f>IF(OR($B195="", $C195=""), "", SUMIF('Time Entries'!$S$12:$S$1011, _xlfn.CONCAT(M$10, " - ", $Y195), 'Time Entries'!$D$12:$D$1011)+SUMIF('Time Entries'!$T$12:$T$1011, _xlfn.CONCAT(M$10, " - ", $Y195), 'Time Entries'!$F$12:$F$1011)+SUMIF('Time Entries'!$U$12:$U$1011, _xlfn.CONCAT(M$10, " - ", $Y195), 'Time Entries'!$H$12:$H$1011)+SUMIF('Time Entries'!$V$12:$V$1011, _xlfn.CONCAT(M$10, " - ", $Y195), 'Time Entries'!$J$12:$J$1011))</f>
        <v/>
      </c>
      <c r="N195" s="22" t="str">
        <f>IF(OR($B195="", $C195=""), "", SUMIF('Time Entries'!$S$12:$S$1011, _xlfn.CONCAT(N$10, " - ", $Y195), 'Time Entries'!$D$12:$D$1011)+SUMIF('Time Entries'!$T$12:$T$1011, _xlfn.CONCAT(N$10, " - ", $Y195), 'Time Entries'!$F$12:$F$1011)+SUMIF('Time Entries'!$U$12:$U$1011, _xlfn.CONCAT(N$10, " - ", $Y195), 'Time Entries'!$H$12:$H$1011)+SUMIF('Time Entries'!$V$12:$V$1011, _xlfn.CONCAT(N$10, " - ", $Y195), 'Time Entries'!$J$12:$J$1011))</f>
        <v/>
      </c>
      <c r="O195" s="22" t="str">
        <f>IF(OR($B195="", $C195=""), "", SUMIF('Time Entries'!$S$12:$S$1011, _xlfn.CONCAT(O$10, " - ", $Y195), 'Time Entries'!$D$12:$D$1011)+SUMIF('Time Entries'!$T$12:$T$1011, _xlfn.CONCAT(O$10, " - ", $Y195), 'Time Entries'!$F$12:$F$1011)+SUMIF('Time Entries'!$U$12:$U$1011, _xlfn.CONCAT(O$10, " - ", $Y195), 'Time Entries'!$H$12:$H$1011)+SUMIF('Time Entries'!$V$12:$V$1011, _xlfn.CONCAT(O$10, " - ", $Y195), 'Time Entries'!$J$12:$J$1011))</f>
        <v/>
      </c>
      <c r="P195" s="22" t="str">
        <f>IF(OR($B195="", $C195=""), "", SUMIF('Time Entries'!$S$12:$S$1011, _xlfn.CONCAT(P$10, " - ", $Y195), 'Time Entries'!$D$12:$D$1011)+SUMIF('Time Entries'!$T$12:$T$1011, _xlfn.CONCAT(P$10, " - ", $Y195), 'Time Entries'!$F$12:$F$1011)+SUMIF('Time Entries'!$U$12:$U$1011, _xlfn.CONCAT(P$10, " - ", $Y195), 'Time Entries'!$H$12:$H$1011)+SUMIF('Time Entries'!$V$12:$V$1011, _xlfn.CONCAT(P$10, " - ", $Y195), 'Time Entries'!$J$12:$J$1011))</f>
        <v/>
      </c>
      <c r="Q195" s="22" t="str">
        <f>IF(OR($B195="", $C195=""), "", SUMIF('Time Entries'!$S$12:$S$1011, _xlfn.CONCAT(Q$10, " - ", $Y195), 'Time Entries'!$D$12:$D$1011)+SUMIF('Time Entries'!$T$12:$T$1011, _xlfn.CONCAT(Q$10, " - ", $Y195), 'Time Entries'!$F$12:$F$1011)+SUMIF('Time Entries'!$U$12:$U$1011, _xlfn.CONCAT(Q$10, " - ", $Y195), 'Time Entries'!$H$12:$H$1011)+SUMIF('Time Entries'!$V$12:$V$1011, _xlfn.CONCAT(Q$10, " - ", $Y195), 'Time Entries'!$J$12:$J$1011))</f>
        <v/>
      </c>
      <c r="R195" s="22" t="str">
        <f>IF(OR($B195="", $C195=""), "", SUMIF('Time Entries'!$S$12:$S$1011, _xlfn.CONCAT(R$10, " - ", $Y195), 'Time Entries'!$D$12:$D$1011)+SUMIF('Time Entries'!$T$12:$T$1011, _xlfn.CONCAT(R$10, " - ", $Y195), 'Time Entries'!$F$12:$F$1011)+SUMIF('Time Entries'!$U$12:$U$1011, _xlfn.CONCAT(R$10, " - ", $Y195), 'Time Entries'!$H$12:$H$1011)+SUMIF('Time Entries'!$V$12:$V$1011, _xlfn.CONCAT(R$10, " - ", $Y195), 'Time Entries'!$J$12:$J$1011))</f>
        <v/>
      </c>
      <c r="S195" s="22" t="str">
        <f>IF(OR($B195="", $C195=""), "", SUMIF('Time Entries'!$S$12:$S$1011, _xlfn.CONCAT(S$10, " - ", $Y195), 'Time Entries'!$D$12:$D$1011)+SUMIF('Time Entries'!$T$12:$T$1011, _xlfn.CONCAT(S$10, " - ", $Y195), 'Time Entries'!$F$12:$F$1011)+SUMIF('Time Entries'!$U$12:$U$1011, _xlfn.CONCAT(S$10, " - ", $Y195), 'Time Entries'!$H$12:$H$1011)+SUMIF('Time Entries'!$V$12:$V$1011, _xlfn.CONCAT(S$10, " - ", $Y195), 'Time Entries'!$J$12:$J$1011))</f>
        <v/>
      </c>
      <c r="T195" s="24" t="str">
        <f>IF(OR($B195="", $C195=""), "", SUMIF('Time Entries'!$S$12:$S$1011, _xlfn.CONCAT(T$10, " - ", $Y195), 'Time Entries'!$D$12:$D$1011)+SUMIF('Time Entries'!$T$12:$T$1011, _xlfn.CONCAT(T$10, " - ", $Y195), 'Time Entries'!$F$12:$F$1011)+SUMIF('Time Entries'!$U$12:$U$1011, _xlfn.CONCAT(T$10, " - ", $Y195), 'Time Entries'!$H$12:$H$1011)+SUMIF('Time Entries'!$V$12:$V$1011, _xlfn.CONCAT(T$10, " - ", $Y195), 'Time Entries'!$J$12:$J$1011))</f>
        <v/>
      </c>
      <c r="U195" s="48"/>
      <c r="W195" s="17" t="str">
        <f t="shared" si="18"/>
        <v/>
      </c>
      <c r="Y195" s="17" t="str">
        <f t="shared" si="19"/>
        <v/>
      </c>
      <c r="AD195" s="17" t="str">
        <f t="shared" si="20"/>
        <v/>
      </c>
      <c r="AF195" s="17" t="str">
        <f t="shared" si="21"/>
        <v/>
      </c>
      <c r="AH195" s="17" t="str">
        <f>IF($B195="", "", IF(COUNTIF($B$12:$B195, $B195)&gt;1, "", $B195))</f>
        <v/>
      </c>
      <c r="AI195" s="17" t="str">
        <f>IF($AH195="", "", COUNTIF($AH$12:$AH$261, "&lt;"&amp;$AH195)+1+COUNTIF($AH$12:$AH195, $AH195)-1-$AH$10)</f>
        <v/>
      </c>
      <c r="AK195" s="17" t="str">
        <f t="shared" si="22"/>
        <v/>
      </c>
      <c r="AL195" s="17" t="str">
        <f>IF($AK195="", "", COUNTIF($AK$12:$AK$261, "&lt;"&amp;$AK195)+1+COUNTIF($AK$12:$AK195, $AK195)-1-$AK$10)</f>
        <v/>
      </c>
    </row>
    <row r="196" spans="1:38" x14ac:dyDescent="0.25">
      <c r="A196" s="48"/>
      <c r="B196" s="57"/>
      <c r="C196" s="58"/>
      <c r="D196" s="59"/>
      <c r="E196" s="48"/>
      <c r="F196" s="27" t="str">
        <f t="shared" si="16"/>
        <v/>
      </c>
      <c r="G196" s="27" t="str">
        <f t="shared" si="17"/>
        <v/>
      </c>
      <c r="H196" s="48"/>
      <c r="I196" s="31" t="str">
        <f>IF(OR($B196="", $C196=""), "", SUMIF('Time Entries'!$S$12:$S$1011, _xlfn.CONCAT(I$10, " - ", $Y196), 'Time Entries'!$D$12:$D$1011)+SUMIF('Time Entries'!$T$12:$T$1011, _xlfn.CONCAT(I$10, " - ", $Y196), 'Time Entries'!$F$12:$F$1011)+SUMIF('Time Entries'!$U$12:$U$1011, _xlfn.CONCAT(I$10, " - ", $Y196), 'Time Entries'!$H$12:$H$1011)+SUMIF('Time Entries'!$V$12:$V$1011, _xlfn.CONCAT(I$10, " - ", $Y196), 'Time Entries'!$J$12:$J$1011))</f>
        <v/>
      </c>
      <c r="J196" s="22" t="str">
        <f>IF(OR($B196="", $C196=""), "", SUMIF('Time Entries'!$S$12:$S$1011, _xlfn.CONCAT(J$10, " - ", $Y196), 'Time Entries'!$D$12:$D$1011)+SUMIF('Time Entries'!$T$12:$T$1011, _xlfn.CONCAT(J$10, " - ", $Y196), 'Time Entries'!$F$12:$F$1011)+SUMIF('Time Entries'!$U$12:$U$1011, _xlfn.CONCAT(J$10, " - ", $Y196), 'Time Entries'!$H$12:$H$1011)+SUMIF('Time Entries'!$V$12:$V$1011, _xlfn.CONCAT(J$10, " - ", $Y196), 'Time Entries'!$J$12:$J$1011))</f>
        <v/>
      </c>
      <c r="K196" s="22" t="str">
        <f>IF(OR($B196="", $C196=""), "", SUMIF('Time Entries'!$S$12:$S$1011, _xlfn.CONCAT(K$10, " - ", $Y196), 'Time Entries'!$D$12:$D$1011)+SUMIF('Time Entries'!$T$12:$T$1011, _xlfn.CONCAT(K$10, " - ", $Y196), 'Time Entries'!$F$12:$F$1011)+SUMIF('Time Entries'!$U$12:$U$1011, _xlfn.CONCAT(K$10, " - ", $Y196), 'Time Entries'!$H$12:$H$1011)+SUMIF('Time Entries'!$V$12:$V$1011, _xlfn.CONCAT(K$10, " - ", $Y196), 'Time Entries'!$J$12:$J$1011))</f>
        <v/>
      </c>
      <c r="L196" s="22" t="str">
        <f>IF(OR($B196="", $C196=""), "", SUMIF('Time Entries'!$S$12:$S$1011, _xlfn.CONCAT(L$10, " - ", $Y196), 'Time Entries'!$D$12:$D$1011)+SUMIF('Time Entries'!$T$12:$T$1011, _xlfn.CONCAT(L$10, " - ", $Y196), 'Time Entries'!$F$12:$F$1011)+SUMIF('Time Entries'!$U$12:$U$1011, _xlfn.CONCAT(L$10, " - ", $Y196), 'Time Entries'!$H$12:$H$1011)+SUMIF('Time Entries'!$V$12:$V$1011, _xlfn.CONCAT(L$10, " - ", $Y196), 'Time Entries'!$J$12:$J$1011))</f>
        <v/>
      </c>
      <c r="M196" s="22" t="str">
        <f>IF(OR($B196="", $C196=""), "", SUMIF('Time Entries'!$S$12:$S$1011, _xlfn.CONCAT(M$10, " - ", $Y196), 'Time Entries'!$D$12:$D$1011)+SUMIF('Time Entries'!$T$12:$T$1011, _xlfn.CONCAT(M$10, " - ", $Y196), 'Time Entries'!$F$12:$F$1011)+SUMIF('Time Entries'!$U$12:$U$1011, _xlfn.CONCAT(M$10, " - ", $Y196), 'Time Entries'!$H$12:$H$1011)+SUMIF('Time Entries'!$V$12:$V$1011, _xlfn.CONCAT(M$10, " - ", $Y196), 'Time Entries'!$J$12:$J$1011))</f>
        <v/>
      </c>
      <c r="N196" s="22" t="str">
        <f>IF(OR($B196="", $C196=""), "", SUMIF('Time Entries'!$S$12:$S$1011, _xlfn.CONCAT(N$10, " - ", $Y196), 'Time Entries'!$D$12:$D$1011)+SUMIF('Time Entries'!$T$12:$T$1011, _xlfn.CONCAT(N$10, " - ", $Y196), 'Time Entries'!$F$12:$F$1011)+SUMIF('Time Entries'!$U$12:$U$1011, _xlfn.CONCAT(N$10, " - ", $Y196), 'Time Entries'!$H$12:$H$1011)+SUMIF('Time Entries'!$V$12:$V$1011, _xlfn.CONCAT(N$10, " - ", $Y196), 'Time Entries'!$J$12:$J$1011))</f>
        <v/>
      </c>
      <c r="O196" s="22" t="str">
        <f>IF(OR($B196="", $C196=""), "", SUMIF('Time Entries'!$S$12:$S$1011, _xlfn.CONCAT(O$10, " - ", $Y196), 'Time Entries'!$D$12:$D$1011)+SUMIF('Time Entries'!$T$12:$T$1011, _xlfn.CONCAT(O$10, " - ", $Y196), 'Time Entries'!$F$12:$F$1011)+SUMIF('Time Entries'!$U$12:$U$1011, _xlfn.CONCAT(O$10, " - ", $Y196), 'Time Entries'!$H$12:$H$1011)+SUMIF('Time Entries'!$V$12:$V$1011, _xlfn.CONCAT(O$10, " - ", $Y196), 'Time Entries'!$J$12:$J$1011))</f>
        <v/>
      </c>
      <c r="P196" s="22" t="str">
        <f>IF(OR($B196="", $C196=""), "", SUMIF('Time Entries'!$S$12:$S$1011, _xlfn.CONCAT(P$10, " - ", $Y196), 'Time Entries'!$D$12:$D$1011)+SUMIF('Time Entries'!$T$12:$T$1011, _xlfn.CONCAT(P$10, " - ", $Y196), 'Time Entries'!$F$12:$F$1011)+SUMIF('Time Entries'!$U$12:$U$1011, _xlfn.CONCAT(P$10, " - ", $Y196), 'Time Entries'!$H$12:$H$1011)+SUMIF('Time Entries'!$V$12:$V$1011, _xlfn.CONCAT(P$10, " - ", $Y196), 'Time Entries'!$J$12:$J$1011))</f>
        <v/>
      </c>
      <c r="Q196" s="22" t="str">
        <f>IF(OR($B196="", $C196=""), "", SUMIF('Time Entries'!$S$12:$S$1011, _xlfn.CONCAT(Q$10, " - ", $Y196), 'Time Entries'!$D$12:$D$1011)+SUMIF('Time Entries'!$T$12:$T$1011, _xlfn.CONCAT(Q$10, " - ", $Y196), 'Time Entries'!$F$12:$F$1011)+SUMIF('Time Entries'!$U$12:$U$1011, _xlfn.CONCAT(Q$10, " - ", $Y196), 'Time Entries'!$H$12:$H$1011)+SUMIF('Time Entries'!$V$12:$V$1011, _xlfn.CONCAT(Q$10, " - ", $Y196), 'Time Entries'!$J$12:$J$1011))</f>
        <v/>
      </c>
      <c r="R196" s="22" t="str">
        <f>IF(OR($B196="", $C196=""), "", SUMIF('Time Entries'!$S$12:$S$1011, _xlfn.CONCAT(R$10, " - ", $Y196), 'Time Entries'!$D$12:$D$1011)+SUMIF('Time Entries'!$T$12:$T$1011, _xlfn.CONCAT(R$10, " - ", $Y196), 'Time Entries'!$F$12:$F$1011)+SUMIF('Time Entries'!$U$12:$U$1011, _xlfn.CONCAT(R$10, " - ", $Y196), 'Time Entries'!$H$12:$H$1011)+SUMIF('Time Entries'!$V$12:$V$1011, _xlfn.CONCAT(R$10, " - ", $Y196), 'Time Entries'!$J$12:$J$1011))</f>
        <v/>
      </c>
      <c r="S196" s="22" t="str">
        <f>IF(OR($B196="", $C196=""), "", SUMIF('Time Entries'!$S$12:$S$1011, _xlfn.CONCAT(S$10, " - ", $Y196), 'Time Entries'!$D$12:$D$1011)+SUMIF('Time Entries'!$T$12:$T$1011, _xlfn.CONCAT(S$10, " - ", $Y196), 'Time Entries'!$F$12:$F$1011)+SUMIF('Time Entries'!$U$12:$U$1011, _xlfn.CONCAT(S$10, " - ", $Y196), 'Time Entries'!$H$12:$H$1011)+SUMIF('Time Entries'!$V$12:$V$1011, _xlfn.CONCAT(S$10, " - ", $Y196), 'Time Entries'!$J$12:$J$1011))</f>
        <v/>
      </c>
      <c r="T196" s="24" t="str">
        <f>IF(OR($B196="", $C196=""), "", SUMIF('Time Entries'!$S$12:$S$1011, _xlfn.CONCAT(T$10, " - ", $Y196), 'Time Entries'!$D$12:$D$1011)+SUMIF('Time Entries'!$T$12:$T$1011, _xlfn.CONCAT(T$10, " - ", $Y196), 'Time Entries'!$F$12:$F$1011)+SUMIF('Time Entries'!$U$12:$U$1011, _xlfn.CONCAT(T$10, " - ", $Y196), 'Time Entries'!$H$12:$H$1011)+SUMIF('Time Entries'!$V$12:$V$1011, _xlfn.CONCAT(T$10, " - ", $Y196), 'Time Entries'!$J$12:$J$1011))</f>
        <v/>
      </c>
      <c r="U196" s="48"/>
      <c r="W196" s="17" t="str">
        <f t="shared" si="18"/>
        <v/>
      </c>
      <c r="Y196" s="17" t="str">
        <f t="shared" si="19"/>
        <v/>
      </c>
      <c r="AD196" s="17" t="str">
        <f t="shared" si="20"/>
        <v/>
      </c>
      <c r="AF196" s="17" t="str">
        <f t="shared" si="21"/>
        <v/>
      </c>
      <c r="AH196" s="17" t="str">
        <f>IF($B196="", "", IF(COUNTIF($B$12:$B196, $B196)&gt;1, "", $B196))</f>
        <v/>
      </c>
      <c r="AI196" s="17" t="str">
        <f>IF($AH196="", "", COUNTIF($AH$12:$AH$261, "&lt;"&amp;$AH196)+1+COUNTIF($AH$12:$AH196, $AH196)-1-$AH$10)</f>
        <v/>
      </c>
      <c r="AK196" s="17" t="str">
        <f t="shared" si="22"/>
        <v/>
      </c>
      <c r="AL196" s="17" t="str">
        <f>IF($AK196="", "", COUNTIF($AK$12:$AK$261, "&lt;"&amp;$AK196)+1+COUNTIF($AK$12:$AK196, $AK196)-1-$AK$10)</f>
        <v/>
      </c>
    </row>
    <row r="197" spans="1:38" x14ac:dyDescent="0.25">
      <c r="A197" s="48"/>
      <c r="B197" s="57"/>
      <c r="C197" s="58"/>
      <c r="D197" s="59"/>
      <c r="E197" s="48"/>
      <c r="F197" s="27" t="str">
        <f t="shared" si="16"/>
        <v/>
      </c>
      <c r="G197" s="27" t="str">
        <f t="shared" si="17"/>
        <v/>
      </c>
      <c r="H197" s="48"/>
      <c r="I197" s="31" t="str">
        <f>IF(OR($B197="", $C197=""), "", SUMIF('Time Entries'!$S$12:$S$1011, _xlfn.CONCAT(I$10, " - ", $Y197), 'Time Entries'!$D$12:$D$1011)+SUMIF('Time Entries'!$T$12:$T$1011, _xlfn.CONCAT(I$10, " - ", $Y197), 'Time Entries'!$F$12:$F$1011)+SUMIF('Time Entries'!$U$12:$U$1011, _xlfn.CONCAT(I$10, " - ", $Y197), 'Time Entries'!$H$12:$H$1011)+SUMIF('Time Entries'!$V$12:$V$1011, _xlfn.CONCAT(I$10, " - ", $Y197), 'Time Entries'!$J$12:$J$1011))</f>
        <v/>
      </c>
      <c r="J197" s="22" t="str">
        <f>IF(OR($B197="", $C197=""), "", SUMIF('Time Entries'!$S$12:$S$1011, _xlfn.CONCAT(J$10, " - ", $Y197), 'Time Entries'!$D$12:$D$1011)+SUMIF('Time Entries'!$T$12:$T$1011, _xlfn.CONCAT(J$10, " - ", $Y197), 'Time Entries'!$F$12:$F$1011)+SUMIF('Time Entries'!$U$12:$U$1011, _xlfn.CONCAT(J$10, " - ", $Y197), 'Time Entries'!$H$12:$H$1011)+SUMIF('Time Entries'!$V$12:$V$1011, _xlfn.CONCAT(J$10, " - ", $Y197), 'Time Entries'!$J$12:$J$1011))</f>
        <v/>
      </c>
      <c r="K197" s="22" t="str">
        <f>IF(OR($B197="", $C197=""), "", SUMIF('Time Entries'!$S$12:$S$1011, _xlfn.CONCAT(K$10, " - ", $Y197), 'Time Entries'!$D$12:$D$1011)+SUMIF('Time Entries'!$T$12:$T$1011, _xlfn.CONCAT(K$10, " - ", $Y197), 'Time Entries'!$F$12:$F$1011)+SUMIF('Time Entries'!$U$12:$U$1011, _xlfn.CONCAT(K$10, " - ", $Y197), 'Time Entries'!$H$12:$H$1011)+SUMIF('Time Entries'!$V$12:$V$1011, _xlfn.CONCAT(K$10, " - ", $Y197), 'Time Entries'!$J$12:$J$1011))</f>
        <v/>
      </c>
      <c r="L197" s="22" t="str">
        <f>IF(OR($B197="", $C197=""), "", SUMIF('Time Entries'!$S$12:$S$1011, _xlfn.CONCAT(L$10, " - ", $Y197), 'Time Entries'!$D$12:$D$1011)+SUMIF('Time Entries'!$T$12:$T$1011, _xlfn.CONCAT(L$10, " - ", $Y197), 'Time Entries'!$F$12:$F$1011)+SUMIF('Time Entries'!$U$12:$U$1011, _xlfn.CONCAT(L$10, " - ", $Y197), 'Time Entries'!$H$12:$H$1011)+SUMIF('Time Entries'!$V$12:$V$1011, _xlfn.CONCAT(L$10, " - ", $Y197), 'Time Entries'!$J$12:$J$1011))</f>
        <v/>
      </c>
      <c r="M197" s="22" t="str">
        <f>IF(OR($B197="", $C197=""), "", SUMIF('Time Entries'!$S$12:$S$1011, _xlfn.CONCAT(M$10, " - ", $Y197), 'Time Entries'!$D$12:$D$1011)+SUMIF('Time Entries'!$T$12:$T$1011, _xlfn.CONCAT(M$10, " - ", $Y197), 'Time Entries'!$F$12:$F$1011)+SUMIF('Time Entries'!$U$12:$U$1011, _xlfn.CONCAT(M$10, " - ", $Y197), 'Time Entries'!$H$12:$H$1011)+SUMIF('Time Entries'!$V$12:$V$1011, _xlfn.CONCAT(M$10, " - ", $Y197), 'Time Entries'!$J$12:$J$1011))</f>
        <v/>
      </c>
      <c r="N197" s="22" t="str">
        <f>IF(OR($B197="", $C197=""), "", SUMIF('Time Entries'!$S$12:$S$1011, _xlfn.CONCAT(N$10, " - ", $Y197), 'Time Entries'!$D$12:$D$1011)+SUMIF('Time Entries'!$T$12:$T$1011, _xlfn.CONCAT(N$10, " - ", $Y197), 'Time Entries'!$F$12:$F$1011)+SUMIF('Time Entries'!$U$12:$U$1011, _xlfn.CONCAT(N$10, " - ", $Y197), 'Time Entries'!$H$12:$H$1011)+SUMIF('Time Entries'!$V$12:$V$1011, _xlfn.CONCAT(N$10, " - ", $Y197), 'Time Entries'!$J$12:$J$1011))</f>
        <v/>
      </c>
      <c r="O197" s="22" t="str">
        <f>IF(OR($B197="", $C197=""), "", SUMIF('Time Entries'!$S$12:$S$1011, _xlfn.CONCAT(O$10, " - ", $Y197), 'Time Entries'!$D$12:$D$1011)+SUMIF('Time Entries'!$T$12:$T$1011, _xlfn.CONCAT(O$10, " - ", $Y197), 'Time Entries'!$F$12:$F$1011)+SUMIF('Time Entries'!$U$12:$U$1011, _xlfn.CONCAT(O$10, " - ", $Y197), 'Time Entries'!$H$12:$H$1011)+SUMIF('Time Entries'!$V$12:$V$1011, _xlfn.CONCAT(O$10, " - ", $Y197), 'Time Entries'!$J$12:$J$1011))</f>
        <v/>
      </c>
      <c r="P197" s="22" t="str">
        <f>IF(OR($B197="", $C197=""), "", SUMIF('Time Entries'!$S$12:$S$1011, _xlfn.CONCAT(P$10, " - ", $Y197), 'Time Entries'!$D$12:$D$1011)+SUMIF('Time Entries'!$T$12:$T$1011, _xlfn.CONCAT(P$10, " - ", $Y197), 'Time Entries'!$F$12:$F$1011)+SUMIF('Time Entries'!$U$12:$U$1011, _xlfn.CONCAT(P$10, " - ", $Y197), 'Time Entries'!$H$12:$H$1011)+SUMIF('Time Entries'!$V$12:$V$1011, _xlfn.CONCAT(P$10, " - ", $Y197), 'Time Entries'!$J$12:$J$1011))</f>
        <v/>
      </c>
      <c r="Q197" s="22" t="str">
        <f>IF(OR($B197="", $C197=""), "", SUMIF('Time Entries'!$S$12:$S$1011, _xlfn.CONCAT(Q$10, " - ", $Y197), 'Time Entries'!$D$12:$D$1011)+SUMIF('Time Entries'!$T$12:$T$1011, _xlfn.CONCAT(Q$10, " - ", $Y197), 'Time Entries'!$F$12:$F$1011)+SUMIF('Time Entries'!$U$12:$U$1011, _xlfn.CONCAT(Q$10, " - ", $Y197), 'Time Entries'!$H$12:$H$1011)+SUMIF('Time Entries'!$V$12:$V$1011, _xlfn.CONCAT(Q$10, " - ", $Y197), 'Time Entries'!$J$12:$J$1011))</f>
        <v/>
      </c>
      <c r="R197" s="22" t="str">
        <f>IF(OR($B197="", $C197=""), "", SUMIF('Time Entries'!$S$12:$S$1011, _xlfn.CONCAT(R$10, " - ", $Y197), 'Time Entries'!$D$12:$D$1011)+SUMIF('Time Entries'!$T$12:$T$1011, _xlfn.CONCAT(R$10, " - ", $Y197), 'Time Entries'!$F$12:$F$1011)+SUMIF('Time Entries'!$U$12:$U$1011, _xlfn.CONCAT(R$10, " - ", $Y197), 'Time Entries'!$H$12:$H$1011)+SUMIF('Time Entries'!$V$12:$V$1011, _xlfn.CONCAT(R$10, " - ", $Y197), 'Time Entries'!$J$12:$J$1011))</f>
        <v/>
      </c>
      <c r="S197" s="22" t="str">
        <f>IF(OR($B197="", $C197=""), "", SUMIF('Time Entries'!$S$12:$S$1011, _xlfn.CONCAT(S$10, " - ", $Y197), 'Time Entries'!$D$12:$D$1011)+SUMIF('Time Entries'!$T$12:$T$1011, _xlfn.CONCAT(S$10, " - ", $Y197), 'Time Entries'!$F$12:$F$1011)+SUMIF('Time Entries'!$U$12:$U$1011, _xlfn.CONCAT(S$10, " - ", $Y197), 'Time Entries'!$H$12:$H$1011)+SUMIF('Time Entries'!$V$12:$V$1011, _xlfn.CONCAT(S$10, " - ", $Y197), 'Time Entries'!$J$12:$J$1011))</f>
        <v/>
      </c>
      <c r="T197" s="24" t="str">
        <f>IF(OR($B197="", $C197=""), "", SUMIF('Time Entries'!$S$12:$S$1011, _xlfn.CONCAT(T$10, " - ", $Y197), 'Time Entries'!$D$12:$D$1011)+SUMIF('Time Entries'!$T$12:$T$1011, _xlfn.CONCAT(T$10, " - ", $Y197), 'Time Entries'!$F$12:$F$1011)+SUMIF('Time Entries'!$U$12:$U$1011, _xlfn.CONCAT(T$10, " - ", $Y197), 'Time Entries'!$H$12:$H$1011)+SUMIF('Time Entries'!$V$12:$V$1011, _xlfn.CONCAT(T$10, " - ", $Y197), 'Time Entries'!$J$12:$J$1011))</f>
        <v/>
      </c>
      <c r="U197" s="48"/>
      <c r="W197" s="17" t="str">
        <f t="shared" si="18"/>
        <v/>
      </c>
      <c r="Y197" s="17" t="str">
        <f t="shared" si="19"/>
        <v/>
      </c>
      <c r="AD197" s="17" t="str">
        <f t="shared" si="20"/>
        <v/>
      </c>
      <c r="AF197" s="17" t="str">
        <f t="shared" si="21"/>
        <v/>
      </c>
      <c r="AH197" s="17" t="str">
        <f>IF($B197="", "", IF(COUNTIF($B$12:$B197, $B197)&gt;1, "", $B197))</f>
        <v/>
      </c>
      <c r="AI197" s="17" t="str">
        <f>IF($AH197="", "", COUNTIF($AH$12:$AH$261, "&lt;"&amp;$AH197)+1+COUNTIF($AH$12:$AH197, $AH197)-1-$AH$10)</f>
        <v/>
      </c>
      <c r="AK197" s="17" t="str">
        <f t="shared" si="22"/>
        <v/>
      </c>
      <c r="AL197" s="17" t="str">
        <f>IF($AK197="", "", COUNTIF($AK$12:$AK$261, "&lt;"&amp;$AK197)+1+COUNTIF($AK$12:$AK197, $AK197)-1-$AK$10)</f>
        <v/>
      </c>
    </row>
    <row r="198" spans="1:38" x14ac:dyDescent="0.25">
      <c r="A198" s="48"/>
      <c r="B198" s="57"/>
      <c r="C198" s="58"/>
      <c r="D198" s="59"/>
      <c r="E198" s="48"/>
      <c r="F198" s="27" t="str">
        <f t="shared" si="16"/>
        <v/>
      </c>
      <c r="G198" s="27" t="str">
        <f t="shared" si="17"/>
        <v/>
      </c>
      <c r="H198" s="48"/>
      <c r="I198" s="31" t="str">
        <f>IF(OR($B198="", $C198=""), "", SUMIF('Time Entries'!$S$12:$S$1011, _xlfn.CONCAT(I$10, " - ", $Y198), 'Time Entries'!$D$12:$D$1011)+SUMIF('Time Entries'!$T$12:$T$1011, _xlfn.CONCAT(I$10, " - ", $Y198), 'Time Entries'!$F$12:$F$1011)+SUMIF('Time Entries'!$U$12:$U$1011, _xlfn.CONCAT(I$10, " - ", $Y198), 'Time Entries'!$H$12:$H$1011)+SUMIF('Time Entries'!$V$12:$V$1011, _xlfn.CONCAT(I$10, " - ", $Y198), 'Time Entries'!$J$12:$J$1011))</f>
        <v/>
      </c>
      <c r="J198" s="22" t="str">
        <f>IF(OR($B198="", $C198=""), "", SUMIF('Time Entries'!$S$12:$S$1011, _xlfn.CONCAT(J$10, " - ", $Y198), 'Time Entries'!$D$12:$D$1011)+SUMIF('Time Entries'!$T$12:$T$1011, _xlfn.CONCAT(J$10, " - ", $Y198), 'Time Entries'!$F$12:$F$1011)+SUMIF('Time Entries'!$U$12:$U$1011, _xlfn.CONCAT(J$10, " - ", $Y198), 'Time Entries'!$H$12:$H$1011)+SUMIF('Time Entries'!$V$12:$V$1011, _xlfn.CONCAT(J$10, " - ", $Y198), 'Time Entries'!$J$12:$J$1011))</f>
        <v/>
      </c>
      <c r="K198" s="22" t="str">
        <f>IF(OR($B198="", $C198=""), "", SUMIF('Time Entries'!$S$12:$S$1011, _xlfn.CONCAT(K$10, " - ", $Y198), 'Time Entries'!$D$12:$D$1011)+SUMIF('Time Entries'!$T$12:$T$1011, _xlfn.CONCAT(K$10, " - ", $Y198), 'Time Entries'!$F$12:$F$1011)+SUMIF('Time Entries'!$U$12:$U$1011, _xlfn.CONCAT(K$10, " - ", $Y198), 'Time Entries'!$H$12:$H$1011)+SUMIF('Time Entries'!$V$12:$V$1011, _xlfn.CONCAT(K$10, " - ", $Y198), 'Time Entries'!$J$12:$J$1011))</f>
        <v/>
      </c>
      <c r="L198" s="22" t="str">
        <f>IF(OR($B198="", $C198=""), "", SUMIF('Time Entries'!$S$12:$S$1011, _xlfn.CONCAT(L$10, " - ", $Y198), 'Time Entries'!$D$12:$D$1011)+SUMIF('Time Entries'!$T$12:$T$1011, _xlfn.CONCAT(L$10, " - ", $Y198), 'Time Entries'!$F$12:$F$1011)+SUMIF('Time Entries'!$U$12:$U$1011, _xlfn.CONCAT(L$10, " - ", $Y198), 'Time Entries'!$H$12:$H$1011)+SUMIF('Time Entries'!$V$12:$V$1011, _xlfn.CONCAT(L$10, " - ", $Y198), 'Time Entries'!$J$12:$J$1011))</f>
        <v/>
      </c>
      <c r="M198" s="22" t="str">
        <f>IF(OR($B198="", $C198=""), "", SUMIF('Time Entries'!$S$12:$S$1011, _xlfn.CONCAT(M$10, " - ", $Y198), 'Time Entries'!$D$12:$D$1011)+SUMIF('Time Entries'!$T$12:$T$1011, _xlfn.CONCAT(M$10, " - ", $Y198), 'Time Entries'!$F$12:$F$1011)+SUMIF('Time Entries'!$U$12:$U$1011, _xlfn.CONCAT(M$10, " - ", $Y198), 'Time Entries'!$H$12:$H$1011)+SUMIF('Time Entries'!$V$12:$V$1011, _xlfn.CONCAT(M$10, " - ", $Y198), 'Time Entries'!$J$12:$J$1011))</f>
        <v/>
      </c>
      <c r="N198" s="22" t="str">
        <f>IF(OR($B198="", $C198=""), "", SUMIF('Time Entries'!$S$12:$S$1011, _xlfn.CONCAT(N$10, " - ", $Y198), 'Time Entries'!$D$12:$D$1011)+SUMIF('Time Entries'!$T$12:$T$1011, _xlfn.CONCAT(N$10, " - ", $Y198), 'Time Entries'!$F$12:$F$1011)+SUMIF('Time Entries'!$U$12:$U$1011, _xlfn.CONCAT(N$10, " - ", $Y198), 'Time Entries'!$H$12:$H$1011)+SUMIF('Time Entries'!$V$12:$V$1011, _xlfn.CONCAT(N$10, " - ", $Y198), 'Time Entries'!$J$12:$J$1011))</f>
        <v/>
      </c>
      <c r="O198" s="22" t="str">
        <f>IF(OR($B198="", $C198=""), "", SUMIF('Time Entries'!$S$12:$S$1011, _xlfn.CONCAT(O$10, " - ", $Y198), 'Time Entries'!$D$12:$D$1011)+SUMIF('Time Entries'!$T$12:$T$1011, _xlfn.CONCAT(O$10, " - ", $Y198), 'Time Entries'!$F$12:$F$1011)+SUMIF('Time Entries'!$U$12:$U$1011, _xlfn.CONCAT(O$10, " - ", $Y198), 'Time Entries'!$H$12:$H$1011)+SUMIF('Time Entries'!$V$12:$V$1011, _xlfn.CONCAT(O$10, " - ", $Y198), 'Time Entries'!$J$12:$J$1011))</f>
        <v/>
      </c>
      <c r="P198" s="22" t="str">
        <f>IF(OR($B198="", $C198=""), "", SUMIF('Time Entries'!$S$12:$S$1011, _xlfn.CONCAT(P$10, " - ", $Y198), 'Time Entries'!$D$12:$D$1011)+SUMIF('Time Entries'!$T$12:$T$1011, _xlfn.CONCAT(P$10, " - ", $Y198), 'Time Entries'!$F$12:$F$1011)+SUMIF('Time Entries'!$U$12:$U$1011, _xlfn.CONCAT(P$10, " - ", $Y198), 'Time Entries'!$H$12:$H$1011)+SUMIF('Time Entries'!$V$12:$V$1011, _xlfn.CONCAT(P$10, " - ", $Y198), 'Time Entries'!$J$12:$J$1011))</f>
        <v/>
      </c>
      <c r="Q198" s="22" t="str">
        <f>IF(OR($B198="", $C198=""), "", SUMIF('Time Entries'!$S$12:$S$1011, _xlfn.CONCAT(Q$10, " - ", $Y198), 'Time Entries'!$D$12:$D$1011)+SUMIF('Time Entries'!$T$12:$T$1011, _xlfn.CONCAT(Q$10, " - ", $Y198), 'Time Entries'!$F$12:$F$1011)+SUMIF('Time Entries'!$U$12:$U$1011, _xlfn.CONCAT(Q$10, " - ", $Y198), 'Time Entries'!$H$12:$H$1011)+SUMIF('Time Entries'!$V$12:$V$1011, _xlfn.CONCAT(Q$10, " - ", $Y198), 'Time Entries'!$J$12:$J$1011))</f>
        <v/>
      </c>
      <c r="R198" s="22" t="str">
        <f>IF(OR($B198="", $C198=""), "", SUMIF('Time Entries'!$S$12:$S$1011, _xlfn.CONCAT(R$10, " - ", $Y198), 'Time Entries'!$D$12:$D$1011)+SUMIF('Time Entries'!$T$12:$T$1011, _xlfn.CONCAT(R$10, " - ", $Y198), 'Time Entries'!$F$12:$F$1011)+SUMIF('Time Entries'!$U$12:$U$1011, _xlfn.CONCAT(R$10, " - ", $Y198), 'Time Entries'!$H$12:$H$1011)+SUMIF('Time Entries'!$V$12:$V$1011, _xlfn.CONCAT(R$10, " - ", $Y198), 'Time Entries'!$J$12:$J$1011))</f>
        <v/>
      </c>
      <c r="S198" s="22" t="str">
        <f>IF(OR($B198="", $C198=""), "", SUMIF('Time Entries'!$S$12:$S$1011, _xlfn.CONCAT(S$10, " - ", $Y198), 'Time Entries'!$D$12:$D$1011)+SUMIF('Time Entries'!$T$12:$T$1011, _xlfn.CONCAT(S$10, " - ", $Y198), 'Time Entries'!$F$12:$F$1011)+SUMIF('Time Entries'!$U$12:$U$1011, _xlfn.CONCAT(S$10, " - ", $Y198), 'Time Entries'!$H$12:$H$1011)+SUMIF('Time Entries'!$V$12:$V$1011, _xlfn.CONCAT(S$10, " - ", $Y198), 'Time Entries'!$J$12:$J$1011))</f>
        <v/>
      </c>
      <c r="T198" s="24" t="str">
        <f>IF(OR($B198="", $C198=""), "", SUMIF('Time Entries'!$S$12:$S$1011, _xlfn.CONCAT(T$10, " - ", $Y198), 'Time Entries'!$D$12:$D$1011)+SUMIF('Time Entries'!$T$12:$T$1011, _xlfn.CONCAT(T$10, " - ", $Y198), 'Time Entries'!$F$12:$F$1011)+SUMIF('Time Entries'!$U$12:$U$1011, _xlfn.CONCAT(T$10, " - ", $Y198), 'Time Entries'!$H$12:$H$1011)+SUMIF('Time Entries'!$V$12:$V$1011, _xlfn.CONCAT(T$10, " - ", $Y198), 'Time Entries'!$J$12:$J$1011))</f>
        <v/>
      </c>
      <c r="U198" s="48"/>
      <c r="W198" s="17" t="str">
        <f t="shared" si="18"/>
        <v/>
      </c>
      <c r="Y198" s="17" t="str">
        <f t="shared" si="19"/>
        <v/>
      </c>
      <c r="AD198" s="17" t="str">
        <f t="shared" si="20"/>
        <v/>
      </c>
      <c r="AF198" s="17" t="str">
        <f t="shared" si="21"/>
        <v/>
      </c>
      <c r="AH198" s="17" t="str">
        <f>IF($B198="", "", IF(COUNTIF($B$12:$B198, $B198)&gt;1, "", $B198))</f>
        <v/>
      </c>
      <c r="AI198" s="17" t="str">
        <f>IF($AH198="", "", COUNTIF($AH$12:$AH$261, "&lt;"&amp;$AH198)+1+COUNTIF($AH$12:$AH198, $AH198)-1-$AH$10)</f>
        <v/>
      </c>
      <c r="AK198" s="17" t="str">
        <f t="shared" si="22"/>
        <v/>
      </c>
      <c r="AL198" s="17" t="str">
        <f>IF($AK198="", "", COUNTIF($AK$12:$AK$261, "&lt;"&amp;$AK198)+1+COUNTIF($AK$12:$AK198, $AK198)-1-$AK$10)</f>
        <v/>
      </c>
    </row>
    <row r="199" spans="1:38" x14ac:dyDescent="0.25">
      <c r="A199" s="48"/>
      <c r="B199" s="57"/>
      <c r="C199" s="58"/>
      <c r="D199" s="59"/>
      <c r="E199" s="48"/>
      <c r="F199" s="27" t="str">
        <f t="shared" si="16"/>
        <v/>
      </c>
      <c r="G199" s="27" t="str">
        <f t="shared" si="17"/>
        <v/>
      </c>
      <c r="H199" s="48"/>
      <c r="I199" s="31" t="str">
        <f>IF(OR($B199="", $C199=""), "", SUMIF('Time Entries'!$S$12:$S$1011, _xlfn.CONCAT(I$10, " - ", $Y199), 'Time Entries'!$D$12:$D$1011)+SUMIF('Time Entries'!$T$12:$T$1011, _xlfn.CONCAT(I$10, " - ", $Y199), 'Time Entries'!$F$12:$F$1011)+SUMIF('Time Entries'!$U$12:$U$1011, _xlfn.CONCAT(I$10, " - ", $Y199), 'Time Entries'!$H$12:$H$1011)+SUMIF('Time Entries'!$V$12:$V$1011, _xlfn.CONCAT(I$10, " - ", $Y199), 'Time Entries'!$J$12:$J$1011))</f>
        <v/>
      </c>
      <c r="J199" s="22" t="str">
        <f>IF(OR($B199="", $C199=""), "", SUMIF('Time Entries'!$S$12:$S$1011, _xlfn.CONCAT(J$10, " - ", $Y199), 'Time Entries'!$D$12:$D$1011)+SUMIF('Time Entries'!$T$12:$T$1011, _xlfn.CONCAT(J$10, " - ", $Y199), 'Time Entries'!$F$12:$F$1011)+SUMIF('Time Entries'!$U$12:$U$1011, _xlfn.CONCAT(J$10, " - ", $Y199), 'Time Entries'!$H$12:$H$1011)+SUMIF('Time Entries'!$V$12:$V$1011, _xlfn.CONCAT(J$10, " - ", $Y199), 'Time Entries'!$J$12:$J$1011))</f>
        <v/>
      </c>
      <c r="K199" s="22" t="str">
        <f>IF(OR($B199="", $C199=""), "", SUMIF('Time Entries'!$S$12:$S$1011, _xlfn.CONCAT(K$10, " - ", $Y199), 'Time Entries'!$D$12:$D$1011)+SUMIF('Time Entries'!$T$12:$T$1011, _xlfn.CONCAT(K$10, " - ", $Y199), 'Time Entries'!$F$12:$F$1011)+SUMIF('Time Entries'!$U$12:$U$1011, _xlfn.CONCAT(K$10, " - ", $Y199), 'Time Entries'!$H$12:$H$1011)+SUMIF('Time Entries'!$V$12:$V$1011, _xlfn.CONCAT(K$10, " - ", $Y199), 'Time Entries'!$J$12:$J$1011))</f>
        <v/>
      </c>
      <c r="L199" s="22" t="str">
        <f>IF(OR($B199="", $C199=""), "", SUMIF('Time Entries'!$S$12:$S$1011, _xlfn.CONCAT(L$10, " - ", $Y199), 'Time Entries'!$D$12:$D$1011)+SUMIF('Time Entries'!$T$12:$T$1011, _xlfn.CONCAT(L$10, " - ", $Y199), 'Time Entries'!$F$12:$F$1011)+SUMIF('Time Entries'!$U$12:$U$1011, _xlfn.CONCAT(L$10, " - ", $Y199), 'Time Entries'!$H$12:$H$1011)+SUMIF('Time Entries'!$V$12:$V$1011, _xlfn.CONCAT(L$10, " - ", $Y199), 'Time Entries'!$J$12:$J$1011))</f>
        <v/>
      </c>
      <c r="M199" s="22" t="str">
        <f>IF(OR($B199="", $C199=""), "", SUMIF('Time Entries'!$S$12:$S$1011, _xlfn.CONCAT(M$10, " - ", $Y199), 'Time Entries'!$D$12:$D$1011)+SUMIF('Time Entries'!$T$12:$T$1011, _xlfn.CONCAT(M$10, " - ", $Y199), 'Time Entries'!$F$12:$F$1011)+SUMIF('Time Entries'!$U$12:$U$1011, _xlfn.CONCAT(M$10, " - ", $Y199), 'Time Entries'!$H$12:$H$1011)+SUMIF('Time Entries'!$V$12:$V$1011, _xlfn.CONCAT(M$10, " - ", $Y199), 'Time Entries'!$J$12:$J$1011))</f>
        <v/>
      </c>
      <c r="N199" s="22" t="str">
        <f>IF(OR($B199="", $C199=""), "", SUMIF('Time Entries'!$S$12:$S$1011, _xlfn.CONCAT(N$10, " - ", $Y199), 'Time Entries'!$D$12:$D$1011)+SUMIF('Time Entries'!$T$12:$T$1011, _xlfn.CONCAT(N$10, " - ", $Y199), 'Time Entries'!$F$12:$F$1011)+SUMIF('Time Entries'!$U$12:$U$1011, _xlfn.CONCAT(N$10, " - ", $Y199), 'Time Entries'!$H$12:$H$1011)+SUMIF('Time Entries'!$V$12:$V$1011, _xlfn.CONCAT(N$10, " - ", $Y199), 'Time Entries'!$J$12:$J$1011))</f>
        <v/>
      </c>
      <c r="O199" s="22" t="str">
        <f>IF(OR($B199="", $C199=""), "", SUMIF('Time Entries'!$S$12:$S$1011, _xlfn.CONCAT(O$10, " - ", $Y199), 'Time Entries'!$D$12:$D$1011)+SUMIF('Time Entries'!$T$12:$T$1011, _xlfn.CONCAT(O$10, " - ", $Y199), 'Time Entries'!$F$12:$F$1011)+SUMIF('Time Entries'!$U$12:$U$1011, _xlfn.CONCAT(O$10, " - ", $Y199), 'Time Entries'!$H$12:$H$1011)+SUMIF('Time Entries'!$V$12:$V$1011, _xlfn.CONCAT(O$10, " - ", $Y199), 'Time Entries'!$J$12:$J$1011))</f>
        <v/>
      </c>
      <c r="P199" s="22" t="str">
        <f>IF(OR($B199="", $C199=""), "", SUMIF('Time Entries'!$S$12:$S$1011, _xlfn.CONCAT(P$10, " - ", $Y199), 'Time Entries'!$D$12:$D$1011)+SUMIF('Time Entries'!$T$12:$T$1011, _xlfn.CONCAT(P$10, " - ", $Y199), 'Time Entries'!$F$12:$F$1011)+SUMIF('Time Entries'!$U$12:$U$1011, _xlfn.CONCAT(P$10, " - ", $Y199), 'Time Entries'!$H$12:$H$1011)+SUMIF('Time Entries'!$V$12:$V$1011, _xlfn.CONCAT(P$10, " - ", $Y199), 'Time Entries'!$J$12:$J$1011))</f>
        <v/>
      </c>
      <c r="Q199" s="22" t="str">
        <f>IF(OR($B199="", $C199=""), "", SUMIF('Time Entries'!$S$12:$S$1011, _xlfn.CONCAT(Q$10, " - ", $Y199), 'Time Entries'!$D$12:$D$1011)+SUMIF('Time Entries'!$T$12:$T$1011, _xlfn.CONCAT(Q$10, " - ", $Y199), 'Time Entries'!$F$12:$F$1011)+SUMIF('Time Entries'!$U$12:$U$1011, _xlfn.CONCAT(Q$10, " - ", $Y199), 'Time Entries'!$H$12:$H$1011)+SUMIF('Time Entries'!$V$12:$V$1011, _xlfn.CONCAT(Q$10, " - ", $Y199), 'Time Entries'!$J$12:$J$1011))</f>
        <v/>
      </c>
      <c r="R199" s="22" t="str">
        <f>IF(OR($B199="", $C199=""), "", SUMIF('Time Entries'!$S$12:$S$1011, _xlfn.CONCAT(R$10, " - ", $Y199), 'Time Entries'!$D$12:$D$1011)+SUMIF('Time Entries'!$T$12:$T$1011, _xlfn.CONCAT(R$10, " - ", $Y199), 'Time Entries'!$F$12:$F$1011)+SUMIF('Time Entries'!$U$12:$U$1011, _xlfn.CONCAT(R$10, " - ", $Y199), 'Time Entries'!$H$12:$H$1011)+SUMIF('Time Entries'!$V$12:$V$1011, _xlfn.CONCAT(R$10, " - ", $Y199), 'Time Entries'!$J$12:$J$1011))</f>
        <v/>
      </c>
      <c r="S199" s="22" t="str">
        <f>IF(OR($B199="", $C199=""), "", SUMIF('Time Entries'!$S$12:$S$1011, _xlfn.CONCAT(S$10, " - ", $Y199), 'Time Entries'!$D$12:$D$1011)+SUMIF('Time Entries'!$T$12:$T$1011, _xlfn.CONCAT(S$10, " - ", $Y199), 'Time Entries'!$F$12:$F$1011)+SUMIF('Time Entries'!$U$12:$U$1011, _xlfn.CONCAT(S$10, " - ", $Y199), 'Time Entries'!$H$12:$H$1011)+SUMIF('Time Entries'!$V$12:$V$1011, _xlfn.CONCAT(S$10, " - ", $Y199), 'Time Entries'!$J$12:$J$1011))</f>
        <v/>
      </c>
      <c r="T199" s="24" t="str">
        <f>IF(OR($B199="", $C199=""), "", SUMIF('Time Entries'!$S$12:$S$1011, _xlfn.CONCAT(T$10, " - ", $Y199), 'Time Entries'!$D$12:$D$1011)+SUMIF('Time Entries'!$T$12:$T$1011, _xlfn.CONCAT(T$10, " - ", $Y199), 'Time Entries'!$F$12:$F$1011)+SUMIF('Time Entries'!$U$12:$U$1011, _xlfn.CONCAT(T$10, " - ", $Y199), 'Time Entries'!$H$12:$H$1011)+SUMIF('Time Entries'!$V$12:$V$1011, _xlfn.CONCAT(T$10, " - ", $Y199), 'Time Entries'!$J$12:$J$1011))</f>
        <v/>
      </c>
      <c r="U199" s="48"/>
      <c r="W199" s="17" t="str">
        <f t="shared" si="18"/>
        <v/>
      </c>
      <c r="Y199" s="17" t="str">
        <f t="shared" si="19"/>
        <v/>
      </c>
      <c r="AD199" s="17" t="str">
        <f t="shared" si="20"/>
        <v/>
      </c>
      <c r="AF199" s="17" t="str">
        <f t="shared" si="21"/>
        <v/>
      </c>
      <c r="AH199" s="17" t="str">
        <f>IF($B199="", "", IF(COUNTIF($B$12:$B199, $B199)&gt;1, "", $B199))</f>
        <v/>
      </c>
      <c r="AI199" s="17" t="str">
        <f>IF($AH199="", "", COUNTIF($AH$12:$AH$261, "&lt;"&amp;$AH199)+1+COUNTIF($AH$12:$AH199, $AH199)-1-$AH$10)</f>
        <v/>
      </c>
      <c r="AK199" s="17" t="str">
        <f t="shared" si="22"/>
        <v/>
      </c>
      <c r="AL199" s="17" t="str">
        <f>IF($AK199="", "", COUNTIF($AK$12:$AK$261, "&lt;"&amp;$AK199)+1+COUNTIF($AK$12:$AK199, $AK199)-1-$AK$10)</f>
        <v/>
      </c>
    </row>
    <row r="200" spans="1:38" x14ac:dyDescent="0.25">
      <c r="A200" s="48"/>
      <c r="B200" s="57"/>
      <c r="C200" s="58"/>
      <c r="D200" s="59"/>
      <c r="E200" s="48"/>
      <c r="F200" s="27" t="str">
        <f t="shared" si="16"/>
        <v/>
      </c>
      <c r="G200" s="27" t="str">
        <f t="shared" si="17"/>
        <v/>
      </c>
      <c r="H200" s="48"/>
      <c r="I200" s="31" t="str">
        <f>IF(OR($B200="", $C200=""), "", SUMIF('Time Entries'!$S$12:$S$1011, _xlfn.CONCAT(I$10, " - ", $Y200), 'Time Entries'!$D$12:$D$1011)+SUMIF('Time Entries'!$T$12:$T$1011, _xlfn.CONCAT(I$10, " - ", $Y200), 'Time Entries'!$F$12:$F$1011)+SUMIF('Time Entries'!$U$12:$U$1011, _xlfn.CONCAT(I$10, " - ", $Y200), 'Time Entries'!$H$12:$H$1011)+SUMIF('Time Entries'!$V$12:$V$1011, _xlfn.CONCAT(I$10, " - ", $Y200), 'Time Entries'!$J$12:$J$1011))</f>
        <v/>
      </c>
      <c r="J200" s="22" t="str">
        <f>IF(OR($B200="", $C200=""), "", SUMIF('Time Entries'!$S$12:$S$1011, _xlfn.CONCAT(J$10, " - ", $Y200), 'Time Entries'!$D$12:$D$1011)+SUMIF('Time Entries'!$T$12:$T$1011, _xlfn.CONCAT(J$10, " - ", $Y200), 'Time Entries'!$F$12:$F$1011)+SUMIF('Time Entries'!$U$12:$U$1011, _xlfn.CONCAT(J$10, " - ", $Y200), 'Time Entries'!$H$12:$H$1011)+SUMIF('Time Entries'!$V$12:$V$1011, _xlfn.CONCAT(J$10, " - ", $Y200), 'Time Entries'!$J$12:$J$1011))</f>
        <v/>
      </c>
      <c r="K200" s="22" t="str">
        <f>IF(OR($B200="", $C200=""), "", SUMIF('Time Entries'!$S$12:$S$1011, _xlfn.CONCAT(K$10, " - ", $Y200), 'Time Entries'!$D$12:$D$1011)+SUMIF('Time Entries'!$T$12:$T$1011, _xlfn.CONCAT(K$10, " - ", $Y200), 'Time Entries'!$F$12:$F$1011)+SUMIF('Time Entries'!$U$12:$U$1011, _xlfn.CONCAT(K$10, " - ", $Y200), 'Time Entries'!$H$12:$H$1011)+SUMIF('Time Entries'!$V$12:$V$1011, _xlfn.CONCAT(K$10, " - ", $Y200), 'Time Entries'!$J$12:$J$1011))</f>
        <v/>
      </c>
      <c r="L200" s="22" t="str">
        <f>IF(OR($B200="", $C200=""), "", SUMIF('Time Entries'!$S$12:$S$1011, _xlfn.CONCAT(L$10, " - ", $Y200), 'Time Entries'!$D$12:$D$1011)+SUMIF('Time Entries'!$T$12:$T$1011, _xlfn.CONCAT(L$10, " - ", $Y200), 'Time Entries'!$F$12:$F$1011)+SUMIF('Time Entries'!$U$12:$U$1011, _xlfn.CONCAT(L$10, " - ", $Y200), 'Time Entries'!$H$12:$H$1011)+SUMIF('Time Entries'!$V$12:$V$1011, _xlfn.CONCAT(L$10, " - ", $Y200), 'Time Entries'!$J$12:$J$1011))</f>
        <v/>
      </c>
      <c r="M200" s="22" t="str">
        <f>IF(OR($B200="", $C200=""), "", SUMIF('Time Entries'!$S$12:$S$1011, _xlfn.CONCAT(M$10, " - ", $Y200), 'Time Entries'!$D$12:$D$1011)+SUMIF('Time Entries'!$T$12:$T$1011, _xlfn.CONCAT(M$10, " - ", $Y200), 'Time Entries'!$F$12:$F$1011)+SUMIF('Time Entries'!$U$12:$U$1011, _xlfn.CONCAT(M$10, " - ", $Y200), 'Time Entries'!$H$12:$H$1011)+SUMIF('Time Entries'!$V$12:$V$1011, _xlfn.CONCAT(M$10, " - ", $Y200), 'Time Entries'!$J$12:$J$1011))</f>
        <v/>
      </c>
      <c r="N200" s="22" t="str">
        <f>IF(OR($B200="", $C200=""), "", SUMIF('Time Entries'!$S$12:$S$1011, _xlfn.CONCAT(N$10, " - ", $Y200), 'Time Entries'!$D$12:$D$1011)+SUMIF('Time Entries'!$T$12:$T$1011, _xlfn.CONCAT(N$10, " - ", $Y200), 'Time Entries'!$F$12:$F$1011)+SUMIF('Time Entries'!$U$12:$U$1011, _xlfn.CONCAT(N$10, " - ", $Y200), 'Time Entries'!$H$12:$H$1011)+SUMIF('Time Entries'!$V$12:$V$1011, _xlfn.CONCAT(N$10, " - ", $Y200), 'Time Entries'!$J$12:$J$1011))</f>
        <v/>
      </c>
      <c r="O200" s="22" t="str">
        <f>IF(OR($B200="", $C200=""), "", SUMIF('Time Entries'!$S$12:$S$1011, _xlfn.CONCAT(O$10, " - ", $Y200), 'Time Entries'!$D$12:$D$1011)+SUMIF('Time Entries'!$T$12:$T$1011, _xlfn.CONCAT(O$10, " - ", $Y200), 'Time Entries'!$F$12:$F$1011)+SUMIF('Time Entries'!$U$12:$U$1011, _xlfn.CONCAT(O$10, " - ", $Y200), 'Time Entries'!$H$12:$H$1011)+SUMIF('Time Entries'!$V$12:$V$1011, _xlfn.CONCAT(O$10, " - ", $Y200), 'Time Entries'!$J$12:$J$1011))</f>
        <v/>
      </c>
      <c r="P200" s="22" t="str">
        <f>IF(OR($B200="", $C200=""), "", SUMIF('Time Entries'!$S$12:$S$1011, _xlfn.CONCAT(P$10, " - ", $Y200), 'Time Entries'!$D$12:$D$1011)+SUMIF('Time Entries'!$T$12:$T$1011, _xlfn.CONCAT(P$10, " - ", $Y200), 'Time Entries'!$F$12:$F$1011)+SUMIF('Time Entries'!$U$12:$U$1011, _xlfn.CONCAT(P$10, " - ", $Y200), 'Time Entries'!$H$12:$H$1011)+SUMIF('Time Entries'!$V$12:$V$1011, _xlfn.CONCAT(P$10, " - ", $Y200), 'Time Entries'!$J$12:$J$1011))</f>
        <v/>
      </c>
      <c r="Q200" s="22" t="str">
        <f>IF(OR($B200="", $C200=""), "", SUMIF('Time Entries'!$S$12:$S$1011, _xlfn.CONCAT(Q$10, " - ", $Y200), 'Time Entries'!$D$12:$D$1011)+SUMIF('Time Entries'!$T$12:$T$1011, _xlfn.CONCAT(Q$10, " - ", $Y200), 'Time Entries'!$F$12:$F$1011)+SUMIF('Time Entries'!$U$12:$U$1011, _xlfn.CONCAT(Q$10, " - ", $Y200), 'Time Entries'!$H$12:$H$1011)+SUMIF('Time Entries'!$V$12:$V$1011, _xlfn.CONCAT(Q$10, " - ", $Y200), 'Time Entries'!$J$12:$J$1011))</f>
        <v/>
      </c>
      <c r="R200" s="22" t="str">
        <f>IF(OR($B200="", $C200=""), "", SUMIF('Time Entries'!$S$12:$S$1011, _xlfn.CONCAT(R$10, " - ", $Y200), 'Time Entries'!$D$12:$D$1011)+SUMIF('Time Entries'!$T$12:$T$1011, _xlfn.CONCAT(R$10, " - ", $Y200), 'Time Entries'!$F$12:$F$1011)+SUMIF('Time Entries'!$U$12:$U$1011, _xlfn.CONCAT(R$10, " - ", $Y200), 'Time Entries'!$H$12:$H$1011)+SUMIF('Time Entries'!$V$12:$V$1011, _xlfn.CONCAT(R$10, " - ", $Y200), 'Time Entries'!$J$12:$J$1011))</f>
        <v/>
      </c>
      <c r="S200" s="22" t="str">
        <f>IF(OR($B200="", $C200=""), "", SUMIF('Time Entries'!$S$12:$S$1011, _xlfn.CONCAT(S$10, " - ", $Y200), 'Time Entries'!$D$12:$D$1011)+SUMIF('Time Entries'!$T$12:$T$1011, _xlfn.CONCAT(S$10, " - ", $Y200), 'Time Entries'!$F$12:$F$1011)+SUMIF('Time Entries'!$U$12:$U$1011, _xlfn.CONCAT(S$10, " - ", $Y200), 'Time Entries'!$H$12:$H$1011)+SUMIF('Time Entries'!$V$12:$V$1011, _xlfn.CONCAT(S$10, " - ", $Y200), 'Time Entries'!$J$12:$J$1011))</f>
        <v/>
      </c>
      <c r="T200" s="24" t="str">
        <f>IF(OR($B200="", $C200=""), "", SUMIF('Time Entries'!$S$12:$S$1011, _xlfn.CONCAT(T$10, " - ", $Y200), 'Time Entries'!$D$12:$D$1011)+SUMIF('Time Entries'!$T$12:$T$1011, _xlfn.CONCAT(T$10, " - ", $Y200), 'Time Entries'!$F$12:$F$1011)+SUMIF('Time Entries'!$U$12:$U$1011, _xlfn.CONCAT(T$10, " - ", $Y200), 'Time Entries'!$H$12:$H$1011)+SUMIF('Time Entries'!$V$12:$V$1011, _xlfn.CONCAT(T$10, " - ", $Y200), 'Time Entries'!$J$12:$J$1011))</f>
        <v/>
      </c>
      <c r="U200" s="48"/>
      <c r="W200" s="17" t="str">
        <f t="shared" si="18"/>
        <v/>
      </c>
      <c r="Y200" s="17" t="str">
        <f t="shared" si="19"/>
        <v/>
      </c>
      <c r="AD200" s="17" t="str">
        <f t="shared" si="20"/>
        <v/>
      </c>
      <c r="AF200" s="17" t="str">
        <f t="shared" si="21"/>
        <v/>
      </c>
      <c r="AH200" s="17" t="str">
        <f>IF($B200="", "", IF(COUNTIF($B$12:$B200, $B200)&gt;1, "", $B200))</f>
        <v/>
      </c>
      <c r="AI200" s="17" t="str">
        <f>IF($AH200="", "", COUNTIF($AH$12:$AH$261, "&lt;"&amp;$AH200)+1+COUNTIF($AH$12:$AH200, $AH200)-1-$AH$10)</f>
        <v/>
      </c>
      <c r="AK200" s="17" t="str">
        <f t="shared" si="22"/>
        <v/>
      </c>
      <c r="AL200" s="17" t="str">
        <f>IF($AK200="", "", COUNTIF($AK$12:$AK$261, "&lt;"&amp;$AK200)+1+COUNTIF($AK$12:$AK200, $AK200)-1-$AK$10)</f>
        <v/>
      </c>
    </row>
    <row r="201" spans="1:38" x14ac:dyDescent="0.25">
      <c r="A201" s="48"/>
      <c r="B201" s="57"/>
      <c r="C201" s="58"/>
      <c r="D201" s="59"/>
      <c r="E201" s="48"/>
      <c r="F201" s="27" t="str">
        <f t="shared" si="16"/>
        <v/>
      </c>
      <c r="G201" s="27" t="str">
        <f t="shared" si="17"/>
        <v/>
      </c>
      <c r="H201" s="48"/>
      <c r="I201" s="31" t="str">
        <f>IF(OR($B201="", $C201=""), "", SUMIF('Time Entries'!$S$12:$S$1011, _xlfn.CONCAT(I$10, " - ", $Y201), 'Time Entries'!$D$12:$D$1011)+SUMIF('Time Entries'!$T$12:$T$1011, _xlfn.CONCAT(I$10, " - ", $Y201), 'Time Entries'!$F$12:$F$1011)+SUMIF('Time Entries'!$U$12:$U$1011, _xlfn.CONCAT(I$10, " - ", $Y201), 'Time Entries'!$H$12:$H$1011)+SUMIF('Time Entries'!$V$12:$V$1011, _xlfn.CONCAT(I$10, " - ", $Y201), 'Time Entries'!$J$12:$J$1011))</f>
        <v/>
      </c>
      <c r="J201" s="22" t="str">
        <f>IF(OR($B201="", $C201=""), "", SUMIF('Time Entries'!$S$12:$S$1011, _xlfn.CONCAT(J$10, " - ", $Y201), 'Time Entries'!$D$12:$D$1011)+SUMIF('Time Entries'!$T$12:$T$1011, _xlfn.CONCAT(J$10, " - ", $Y201), 'Time Entries'!$F$12:$F$1011)+SUMIF('Time Entries'!$U$12:$U$1011, _xlfn.CONCAT(J$10, " - ", $Y201), 'Time Entries'!$H$12:$H$1011)+SUMIF('Time Entries'!$V$12:$V$1011, _xlfn.CONCAT(J$10, " - ", $Y201), 'Time Entries'!$J$12:$J$1011))</f>
        <v/>
      </c>
      <c r="K201" s="22" t="str">
        <f>IF(OR($B201="", $C201=""), "", SUMIF('Time Entries'!$S$12:$S$1011, _xlfn.CONCAT(K$10, " - ", $Y201), 'Time Entries'!$D$12:$D$1011)+SUMIF('Time Entries'!$T$12:$T$1011, _xlfn.CONCAT(K$10, " - ", $Y201), 'Time Entries'!$F$12:$F$1011)+SUMIF('Time Entries'!$U$12:$U$1011, _xlfn.CONCAT(K$10, " - ", $Y201), 'Time Entries'!$H$12:$H$1011)+SUMIF('Time Entries'!$V$12:$V$1011, _xlfn.CONCAT(K$10, " - ", $Y201), 'Time Entries'!$J$12:$J$1011))</f>
        <v/>
      </c>
      <c r="L201" s="22" t="str">
        <f>IF(OR($B201="", $C201=""), "", SUMIF('Time Entries'!$S$12:$S$1011, _xlfn.CONCAT(L$10, " - ", $Y201), 'Time Entries'!$D$12:$D$1011)+SUMIF('Time Entries'!$T$12:$T$1011, _xlfn.CONCAT(L$10, " - ", $Y201), 'Time Entries'!$F$12:$F$1011)+SUMIF('Time Entries'!$U$12:$U$1011, _xlfn.CONCAT(L$10, " - ", $Y201), 'Time Entries'!$H$12:$H$1011)+SUMIF('Time Entries'!$V$12:$V$1011, _xlfn.CONCAT(L$10, " - ", $Y201), 'Time Entries'!$J$12:$J$1011))</f>
        <v/>
      </c>
      <c r="M201" s="22" t="str">
        <f>IF(OR($B201="", $C201=""), "", SUMIF('Time Entries'!$S$12:$S$1011, _xlfn.CONCAT(M$10, " - ", $Y201), 'Time Entries'!$D$12:$D$1011)+SUMIF('Time Entries'!$T$12:$T$1011, _xlfn.CONCAT(M$10, " - ", $Y201), 'Time Entries'!$F$12:$F$1011)+SUMIF('Time Entries'!$U$12:$U$1011, _xlfn.CONCAT(M$10, " - ", $Y201), 'Time Entries'!$H$12:$H$1011)+SUMIF('Time Entries'!$V$12:$V$1011, _xlfn.CONCAT(M$10, " - ", $Y201), 'Time Entries'!$J$12:$J$1011))</f>
        <v/>
      </c>
      <c r="N201" s="22" t="str">
        <f>IF(OR($B201="", $C201=""), "", SUMIF('Time Entries'!$S$12:$S$1011, _xlfn.CONCAT(N$10, " - ", $Y201), 'Time Entries'!$D$12:$D$1011)+SUMIF('Time Entries'!$T$12:$T$1011, _xlfn.CONCAT(N$10, " - ", $Y201), 'Time Entries'!$F$12:$F$1011)+SUMIF('Time Entries'!$U$12:$U$1011, _xlfn.CONCAT(N$10, " - ", $Y201), 'Time Entries'!$H$12:$H$1011)+SUMIF('Time Entries'!$V$12:$V$1011, _xlfn.CONCAT(N$10, " - ", $Y201), 'Time Entries'!$J$12:$J$1011))</f>
        <v/>
      </c>
      <c r="O201" s="22" t="str">
        <f>IF(OR($B201="", $C201=""), "", SUMIF('Time Entries'!$S$12:$S$1011, _xlfn.CONCAT(O$10, " - ", $Y201), 'Time Entries'!$D$12:$D$1011)+SUMIF('Time Entries'!$T$12:$T$1011, _xlfn.CONCAT(O$10, " - ", $Y201), 'Time Entries'!$F$12:$F$1011)+SUMIF('Time Entries'!$U$12:$U$1011, _xlfn.CONCAT(O$10, " - ", $Y201), 'Time Entries'!$H$12:$H$1011)+SUMIF('Time Entries'!$V$12:$V$1011, _xlfn.CONCAT(O$10, " - ", $Y201), 'Time Entries'!$J$12:$J$1011))</f>
        <v/>
      </c>
      <c r="P201" s="22" t="str">
        <f>IF(OR($B201="", $C201=""), "", SUMIF('Time Entries'!$S$12:$S$1011, _xlfn.CONCAT(P$10, " - ", $Y201), 'Time Entries'!$D$12:$D$1011)+SUMIF('Time Entries'!$T$12:$T$1011, _xlfn.CONCAT(P$10, " - ", $Y201), 'Time Entries'!$F$12:$F$1011)+SUMIF('Time Entries'!$U$12:$U$1011, _xlfn.CONCAT(P$10, " - ", $Y201), 'Time Entries'!$H$12:$H$1011)+SUMIF('Time Entries'!$V$12:$V$1011, _xlfn.CONCAT(P$10, " - ", $Y201), 'Time Entries'!$J$12:$J$1011))</f>
        <v/>
      </c>
      <c r="Q201" s="22" t="str">
        <f>IF(OR($B201="", $C201=""), "", SUMIF('Time Entries'!$S$12:$S$1011, _xlfn.CONCAT(Q$10, " - ", $Y201), 'Time Entries'!$D$12:$D$1011)+SUMIF('Time Entries'!$T$12:$T$1011, _xlfn.CONCAT(Q$10, " - ", $Y201), 'Time Entries'!$F$12:$F$1011)+SUMIF('Time Entries'!$U$12:$U$1011, _xlfn.CONCAT(Q$10, " - ", $Y201), 'Time Entries'!$H$12:$H$1011)+SUMIF('Time Entries'!$V$12:$V$1011, _xlfn.CONCAT(Q$10, " - ", $Y201), 'Time Entries'!$J$12:$J$1011))</f>
        <v/>
      </c>
      <c r="R201" s="22" t="str">
        <f>IF(OR($B201="", $C201=""), "", SUMIF('Time Entries'!$S$12:$S$1011, _xlfn.CONCAT(R$10, " - ", $Y201), 'Time Entries'!$D$12:$D$1011)+SUMIF('Time Entries'!$T$12:$T$1011, _xlfn.CONCAT(R$10, " - ", $Y201), 'Time Entries'!$F$12:$F$1011)+SUMIF('Time Entries'!$U$12:$U$1011, _xlfn.CONCAT(R$10, " - ", $Y201), 'Time Entries'!$H$12:$H$1011)+SUMIF('Time Entries'!$V$12:$V$1011, _xlfn.CONCAT(R$10, " - ", $Y201), 'Time Entries'!$J$12:$J$1011))</f>
        <v/>
      </c>
      <c r="S201" s="22" t="str">
        <f>IF(OR($B201="", $C201=""), "", SUMIF('Time Entries'!$S$12:$S$1011, _xlfn.CONCAT(S$10, " - ", $Y201), 'Time Entries'!$D$12:$D$1011)+SUMIF('Time Entries'!$T$12:$T$1011, _xlfn.CONCAT(S$10, " - ", $Y201), 'Time Entries'!$F$12:$F$1011)+SUMIF('Time Entries'!$U$12:$U$1011, _xlfn.CONCAT(S$10, " - ", $Y201), 'Time Entries'!$H$12:$H$1011)+SUMIF('Time Entries'!$V$12:$V$1011, _xlfn.CONCAT(S$10, " - ", $Y201), 'Time Entries'!$J$12:$J$1011))</f>
        <v/>
      </c>
      <c r="T201" s="24" t="str">
        <f>IF(OR($B201="", $C201=""), "", SUMIF('Time Entries'!$S$12:$S$1011, _xlfn.CONCAT(T$10, " - ", $Y201), 'Time Entries'!$D$12:$D$1011)+SUMIF('Time Entries'!$T$12:$T$1011, _xlfn.CONCAT(T$10, " - ", $Y201), 'Time Entries'!$F$12:$F$1011)+SUMIF('Time Entries'!$U$12:$U$1011, _xlfn.CONCAT(T$10, " - ", $Y201), 'Time Entries'!$H$12:$H$1011)+SUMIF('Time Entries'!$V$12:$V$1011, _xlfn.CONCAT(T$10, " - ", $Y201), 'Time Entries'!$J$12:$J$1011))</f>
        <v/>
      </c>
      <c r="U201" s="48"/>
      <c r="W201" s="17" t="str">
        <f t="shared" si="18"/>
        <v/>
      </c>
      <c r="Y201" s="17" t="str">
        <f t="shared" si="19"/>
        <v/>
      </c>
      <c r="AD201" s="17" t="str">
        <f t="shared" si="20"/>
        <v/>
      </c>
      <c r="AF201" s="17" t="str">
        <f t="shared" si="21"/>
        <v/>
      </c>
      <c r="AH201" s="17" t="str">
        <f>IF($B201="", "", IF(COUNTIF($B$12:$B201, $B201)&gt;1, "", $B201))</f>
        <v/>
      </c>
      <c r="AI201" s="17" t="str">
        <f>IF($AH201="", "", COUNTIF($AH$12:$AH$261, "&lt;"&amp;$AH201)+1+COUNTIF($AH$12:$AH201, $AH201)-1-$AH$10)</f>
        <v/>
      </c>
      <c r="AK201" s="17" t="str">
        <f t="shared" si="22"/>
        <v/>
      </c>
      <c r="AL201" s="17" t="str">
        <f>IF($AK201="", "", COUNTIF($AK$12:$AK$261, "&lt;"&amp;$AK201)+1+COUNTIF($AK$12:$AK201, $AK201)-1-$AK$10)</f>
        <v/>
      </c>
    </row>
    <row r="202" spans="1:38" x14ac:dyDescent="0.25">
      <c r="A202" s="48"/>
      <c r="B202" s="57"/>
      <c r="C202" s="58"/>
      <c r="D202" s="59"/>
      <c r="E202" s="48"/>
      <c r="F202" s="27" t="str">
        <f t="shared" si="16"/>
        <v/>
      </c>
      <c r="G202" s="27" t="str">
        <f t="shared" si="17"/>
        <v/>
      </c>
      <c r="H202" s="48"/>
      <c r="I202" s="31" t="str">
        <f>IF(OR($B202="", $C202=""), "", SUMIF('Time Entries'!$S$12:$S$1011, _xlfn.CONCAT(I$10, " - ", $Y202), 'Time Entries'!$D$12:$D$1011)+SUMIF('Time Entries'!$T$12:$T$1011, _xlfn.CONCAT(I$10, " - ", $Y202), 'Time Entries'!$F$12:$F$1011)+SUMIF('Time Entries'!$U$12:$U$1011, _xlfn.CONCAT(I$10, " - ", $Y202), 'Time Entries'!$H$12:$H$1011)+SUMIF('Time Entries'!$V$12:$V$1011, _xlfn.CONCAT(I$10, " - ", $Y202), 'Time Entries'!$J$12:$J$1011))</f>
        <v/>
      </c>
      <c r="J202" s="22" t="str">
        <f>IF(OR($B202="", $C202=""), "", SUMIF('Time Entries'!$S$12:$S$1011, _xlfn.CONCAT(J$10, " - ", $Y202), 'Time Entries'!$D$12:$D$1011)+SUMIF('Time Entries'!$T$12:$T$1011, _xlfn.CONCAT(J$10, " - ", $Y202), 'Time Entries'!$F$12:$F$1011)+SUMIF('Time Entries'!$U$12:$U$1011, _xlfn.CONCAT(J$10, " - ", $Y202), 'Time Entries'!$H$12:$H$1011)+SUMIF('Time Entries'!$V$12:$V$1011, _xlfn.CONCAT(J$10, " - ", $Y202), 'Time Entries'!$J$12:$J$1011))</f>
        <v/>
      </c>
      <c r="K202" s="22" t="str">
        <f>IF(OR($B202="", $C202=""), "", SUMIF('Time Entries'!$S$12:$S$1011, _xlfn.CONCAT(K$10, " - ", $Y202), 'Time Entries'!$D$12:$D$1011)+SUMIF('Time Entries'!$T$12:$T$1011, _xlfn.CONCAT(K$10, " - ", $Y202), 'Time Entries'!$F$12:$F$1011)+SUMIF('Time Entries'!$U$12:$U$1011, _xlfn.CONCAT(K$10, " - ", $Y202), 'Time Entries'!$H$12:$H$1011)+SUMIF('Time Entries'!$V$12:$V$1011, _xlfn.CONCAT(K$10, " - ", $Y202), 'Time Entries'!$J$12:$J$1011))</f>
        <v/>
      </c>
      <c r="L202" s="22" t="str">
        <f>IF(OR($B202="", $C202=""), "", SUMIF('Time Entries'!$S$12:$S$1011, _xlfn.CONCAT(L$10, " - ", $Y202), 'Time Entries'!$D$12:$D$1011)+SUMIF('Time Entries'!$T$12:$T$1011, _xlfn.CONCAT(L$10, " - ", $Y202), 'Time Entries'!$F$12:$F$1011)+SUMIF('Time Entries'!$U$12:$U$1011, _xlfn.CONCAT(L$10, " - ", $Y202), 'Time Entries'!$H$12:$H$1011)+SUMIF('Time Entries'!$V$12:$V$1011, _xlfn.CONCAT(L$10, " - ", $Y202), 'Time Entries'!$J$12:$J$1011))</f>
        <v/>
      </c>
      <c r="M202" s="22" t="str">
        <f>IF(OR($B202="", $C202=""), "", SUMIF('Time Entries'!$S$12:$S$1011, _xlfn.CONCAT(M$10, " - ", $Y202), 'Time Entries'!$D$12:$D$1011)+SUMIF('Time Entries'!$T$12:$T$1011, _xlfn.CONCAT(M$10, " - ", $Y202), 'Time Entries'!$F$12:$F$1011)+SUMIF('Time Entries'!$U$12:$U$1011, _xlfn.CONCAT(M$10, " - ", $Y202), 'Time Entries'!$H$12:$H$1011)+SUMIF('Time Entries'!$V$12:$V$1011, _xlfn.CONCAT(M$10, " - ", $Y202), 'Time Entries'!$J$12:$J$1011))</f>
        <v/>
      </c>
      <c r="N202" s="22" t="str">
        <f>IF(OR($B202="", $C202=""), "", SUMIF('Time Entries'!$S$12:$S$1011, _xlfn.CONCAT(N$10, " - ", $Y202), 'Time Entries'!$D$12:$D$1011)+SUMIF('Time Entries'!$T$12:$T$1011, _xlfn.CONCAT(N$10, " - ", $Y202), 'Time Entries'!$F$12:$F$1011)+SUMIF('Time Entries'!$U$12:$U$1011, _xlfn.CONCAT(N$10, " - ", $Y202), 'Time Entries'!$H$12:$H$1011)+SUMIF('Time Entries'!$V$12:$V$1011, _xlfn.CONCAT(N$10, " - ", $Y202), 'Time Entries'!$J$12:$J$1011))</f>
        <v/>
      </c>
      <c r="O202" s="22" t="str">
        <f>IF(OR($B202="", $C202=""), "", SUMIF('Time Entries'!$S$12:$S$1011, _xlfn.CONCAT(O$10, " - ", $Y202), 'Time Entries'!$D$12:$D$1011)+SUMIF('Time Entries'!$T$12:$T$1011, _xlfn.CONCAT(O$10, " - ", $Y202), 'Time Entries'!$F$12:$F$1011)+SUMIF('Time Entries'!$U$12:$U$1011, _xlfn.CONCAT(O$10, " - ", $Y202), 'Time Entries'!$H$12:$H$1011)+SUMIF('Time Entries'!$V$12:$V$1011, _xlfn.CONCAT(O$10, " - ", $Y202), 'Time Entries'!$J$12:$J$1011))</f>
        <v/>
      </c>
      <c r="P202" s="22" t="str">
        <f>IF(OR($B202="", $C202=""), "", SUMIF('Time Entries'!$S$12:$S$1011, _xlfn.CONCAT(P$10, " - ", $Y202), 'Time Entries'!$D$12:$D$1011)+SUMIF('Time Entries'!$T$12:$T$1011, _xlfn.CONCAT(P$10, " - ", $Y202), 'Time Entries'!$F$12:$F$1011)+SUMIF('Time Entries'!$U$12:$U$1011, _xlfn.CONCAT(P$10, " - ", $Y202), 'Time Entries'!$H$12:$H$1011)+SUMIF('Time Entries'!$V$12:$V$1011, _xlfn.CONCAT(P$10, " - ", $Y202), 'Time Entries'!$J$12:$J$1011))</f>
        <v/>
      </c>
      <c r="Q202" s="22" t="str">
        <f>IF(OR($B202="", $C202=""), "", SUMIF('Time Entries'!$S$12:$S$1011, _xlfn.CONCAT(Q$10, " - ", $Y202), 'Time Entries'!$D$12:$D$1011)+SUMIF('Time Entries'!$T$12:$T$1011, _xlfn.CONCAT(Q$10, " - ", $Y202), 'Time Entries'!$F$12:$F$1011)+SUMIF('Time Entries'!$U$12:$U$1011, _xlfn.CONCAT(Q$10, " - ", $Y202), 'Time Entries'!$H$12:$H$1011)+SUMIF('Time Entries'!$V$12:$V$1011, _xlfn.CONCAT(Q$10, " - ", $Y202), 'Time Entries'!$J$12:$J$1011))</f>
        <v/>
      </c>
      <c r="R202" s="22" t="str">
        <f>IF(OR($B202="", $C202=""), "", SUMIF('Time Entries'!$S$12:$S$1011, _xlfn.CONCAT(R$10, " - ", $Y202), 'Time Entries'!$D$12:$D$1011)+SUMIF('Time Entries'!$T$12:$T$1011, _xlfn.CONCAT(R$10, " - ", $Y202), 'Time Entries'!$F$12:$F$1011)+SUMIF('Time Entries'!$U$12:$U$1011, _xlfn.CONCAT(R$10, " - ", $Y202), 'Time Entries'!$H$12:$H$1011)+SUMIF('Time Entries'!$V$12:$V$1011, _xlfn.CONCAT(R$10, " - ", $Y202), 'Time Entries'!$J$12:$J$1011))</f>
        <v/>
      </c>
      <c r="S202" s="22" t="str">
        <f>IF(OR($B202="", $C202=""), "", SUMIF('Time Entries'!$S$12:$S$1011, _xlfn.CONCAT(S$10, " - ", $Y202), 'Time Entries'!$D$12:$D$1011)+SUMIF('Time Entries'!$T$12:$T$1011, _xlfn.CONCAT(S$10, " - ", $Y202), 'Time Entries'!$F$12:$F$1011)+SUMIF('Time Entries'!$U$12:$U$1011, _xlfn.CONCAT(S$10, " - ", $Y202), 'Time Entries'!$H$12:$H$1011)+SUMIF('Time Entries'!$V$12:$V$1011, _xlfn.CONCAT(S$10, " - ", $Y202), 'Time Entries'!$J$12:$J$1011))</f>
        <v/>
      </c>
      <c r="T202" s="24" t="str">
        <f>IF(OR($B202="", $C202=""), "", SUMIF('Time Entries'!$S$12:$S$1011, _xlfn.CONCAT(T$10, " - ", $Y202), 'Time Entries'!$D$12:$D$1011)+SUMIF('Time Entries'!$T$12:$T$1011, _xlfn.CONCAT(T$10, " - ", $Y202), 'Time Entries'!$F$12:$F$1011)+SUMIF('Time Entries'!$U$12:$U$1011, _xlfn.CONCAT(T$10, " - ", $Y202), 'Time Entries'!$H$12:$H$1011)+SUMIF('Time Entries'!$V$12:$V$1011, _xlfn.CONCAT(T$10, " - ", $Y202), 'Time Entries'!$J$12:$J$1011))</f>
        <v/>
      </c>
      <c r="U202" s="48"/>
      <c r="W202" s="17" t="str">
        <f t="shared" si="18"/>
        <v/>
      </c>
      <c r="Y202" s="17" t="str">
        <f t="shared" si="19"/>
        <v/>
      </c>
      <c r="AD202" s="17" t="str">
        <f t="shared" si="20"/>
        <v/>
      </c>
      <c r="AF202" s="17" t="str">
        <f t="shared" si="21"/>
        <v/>
      </c>
      <c r="AH202" s="17" t="str">
        <f>IF($B202="", "", IF(COUNTIF($B$12:$B202, $B202)&gt;1, "", $B202))</f>
        <v/>
      </c>
      <c r="AI202" s="17" t="str">
        <f>IF($AH202="", "", COUNTIF($AH$12:$AH$261, "&lt;"&amp;$AH202)+1+COUNTIF($AH$12:$AH202, $AH202)-1-$AH$10)</f>
        <v/>
      </c>
      <c r="AK202" s="17" t="str">
        <f t="shared" si="22"/>
        <v/>
      </c>
      <c r="AL202" s="17" t="str">
        <f>IF($AK202="", "", COUNTIF($AK$12:$AK$261, "&lt;"&amp;$AK202)+1+COUNTIF($AK$12:$AK202, $AK202)-1-$AK$10)</f>
        <v/>
      </c>
    </row>
    <row r="203" spans="1:38" x14ac:dyDescent="0.25">
      <c r="A203" s="48"/>
      <c r="B203" s="57"/>
      <c r="C203" s="58"/>
      <c r="D203" s="59"/>
      <c r="E203" s="48"/>
      <c r="F203" s="27" t="str">
        <f t="shared" si="16"/>
        <v/>
      </c>
      <c r="G203" s="27" t="str">
        <f t="shared" si="17"/>
        <v/>
      </c>
      <c r="H203" s="48"/>
      <c r="I203" s="31" t="str">
        <f>IF(OR($B203="", $C203=""), "", SUMIF('Time Entries'!$S$12:$S$1011, _xlfn.CONCAT(I$10, " - ", $Y203), 'Time Entries'!$D$12:$D$1011)+SUMIF('Time Entries'!$T$12:$T$1011, _xlfn.CONCAT(I$10, " - ", $Y203), 'Time Entries'!$F$12:$F$1011)+SUMIF('Time Entries'!$U$12:$U$1011, _xlfn.CONCAT(I$10, " - ", $Y203), 'Time Entries'!$H$12:$H$1011)+SUMIF('Time Entries'!$V$12:$V$1011, _xlfn.CONCAT(I$10, " - ", $Y203), 'Time Entries'!$J$12:$J$1011))</f>
        <v/>
      </c>
      <c r="J203" s="22" t="str">
        <f>IF(OR($B203="", $C203=""), "", SUMIF('Time Entries'!$S$12:$S$1011, _xlfn.CONCAT(J$10, " - ", $Y203), 'Time Entries'!$D$12:$D$1011)+SUMIF('Time Entries'!$T$12:$T$1011, _xlfn.CONCAT(J$10, " - ", $Y203), 'Time Entries'!$F$12:$F$1011)+SUMIF('Time Entries'!$U$12:$U$1011, _xlfn.CONCAT(J$10, " - ", $Y203), 'Time Entries'!$H$12:$H$1011)+SUMIF('Time Entries'!$V$12:$V$1011, _xlfn.CONCAT(J$10, " - ", $Y203), 'Time Entries'!$J$12:$J$1011))</f>
        <v/>
      </c>
      <c r="K203" s="22" t="str">
        <f>IF(OR($B203="", $C203=""), "", SUMIF('Time Entries'!$S$12:$S$1011, _xlfn.CONCAT(K$10, " - ", $Y203), 'Time Entries'!$D$12:$D$1011)+SUMIF('Time Entries'!$T$12:$T$1011, _xlfn.CONCAT(K$10, " - ", $Y203), 'Time Entries'!$F$12:$F$1011)+SUMIF('Time Entries'!$U$12:$U$1011, _xlfn.CONCAT(K$10, " - ", $Y203), 'Time Entries'!$H$12:$H$1011)+SUMIF('Time Entries'!$V$12:$V$1011, _xlfn.CONCAT(K$10, " - ", $Y203), 'Time Entries'!$J$12:$J$1011))</f>
        <v/>
      </c>
      <c r="L203" s="22" t="str">
        <f>IF(OR($B203="", $C203=""), "", SUMIF('Time Entries'!$S$12:$S$1011, _xlfn.CONCAT(L$10, " - ", $Y203), 'Time Entries'!$D$12:$D$1011)+SUMIF('Time Entries'!$T$12:$T$1011, _xlfn.CONCAT(L$10, " - ", $Y203), 'Time Entries'!$F$12:$F$1011)+SUMIF('Time Entries'!$U$12:$U$1011, _xlfn.CONCAT(L$10, " - ", $Y203), 'Time Entries'!$H$12:$H$1011)+SUMIF('Time Entries'!$V$12:$V$1011, _xlfn.CONCAT(L$10, " - ", $Y203), 'Time Entries'!$J$12:$J$1011))</f>
        <v/>
      </c>
      <c r="M203" s="22" t="str">
        <f>IF(OR($B203="", $C203=""), "", SUMIF('Time Entries'!$S$12:$S$1011, _xlfn.CONCAT(M$10, " - ", $Y203), 'Time Entries'!$D$12:$D$1011)+SUMIF('Time Entries'!$T$12:$T$1011, _xlfn.CONCAT(M$10, " - ", $Y203), 'Time Entries'!$F$12:$F$1011)+SUMIF('Time Entries'!$U$12:$U$1011, _xlfn.CONCAT(M$10, " - ", $Y203), 'Time Entries'!$H$12:$H$1011)+SUMIF('Time Entries'!$V$12:$V$1011, _xlfn.CONCAT(M$10, " - ", $Y203), 'Time Entries'!$J$12:$J$1011))</f>
        <v/>
      </c>
      <c r="N203" s="22" t="str">
        <f>IF(OR($B203="", $C203=""), "", SUMIF('Time Entries'!$S$12:$S$1011, _xlfn.CONCAT(N$10, " - ", $Y203), 'Time Entries'!$D$12:$D$1011)+SUMIF('Time Entries'!$T$12:$T$1011, _xlfn.CONCAT(N$10, " - ", $Y203), 'Time Entries'!$F$12:$F$1011)+SUMIF('Time Entries'!$U$12:$U$1011, _xlfn.CONCAT(N$10, " - ", $Y203), 'Time Entries'!$H$12:$H$1011)+SUMIF('Time Entries'!$V$12:$V$1011, _xlfn.CONCAT(N$10, " - ", $Y203), 'Time Entries'!$J$12:$J$1011))</f>
        <v/>
      </c>
      <c r="O203" s="22" t="str">
        <f>IF(OR($B203="", $C203=""), "", SUMIF('Time Entries'!$S$12:$S$1011, _xlfn.CONCAT(O$10, " - ", $Y203), 'Time Entries'!$D$12:$D$1011)+SUMIF('Time Entries'!$T$12:$T$1011, _xlfn.CONCAT(O$10, " - ", $Y203), 'Time Entries'!$F$12:$F$1011)+SUMIF('Time Entries'!$U$12:$U$1011, _xlfn.CONCAT(O$10, " - ", $Y203), 'Time Entries'!$H$12:$H$1011)+SUMIF('Time Entries'!$V$12:$V$1011, _xlfn.CONCAT(O$10, " - ", $Y203), 'Time Entries'!$J$12:$J$1011))</f>
        <v/>
      </c>
      <c r="P203" s="22" t="str">
        <f>IF(OR($B203="", $C203=""), "", SUMIF('Time Entries'!$S$12:$S$1011, _xlfn.CONCAT(P$10, " - ", $Y203), 'Time Entries'!$D$12:$D$1011)+SUMIF('Time Entries'!$T$12:$T$1011, _xlfn.CONCAT(P$10, " - ", $Y203), 'Time Entries'!$F$12:$F$1011)+SUMIF('Time Entries'!$U$12:$U$1011, _xlfn.CONCAT(P$10, " - ", $Y203), 'Time Entries'!$H$12:$H$1011)+SUMIF('Time Entries'!$V$12:$V$1011, _xlfn.CONCAT(P$10, " - ", $Y203), 'Time Entries'!$J$12:$J$1011))</f>
        <v/>
      </c>
      <c r="Q203" s="22" t="str">
        <f>IF(OR($B203="", $C203=""), "", SUMIF('Time Entries'!$S$12:$S$1011, _xlfn.CONCAT(Q$10, " - ", $Y203), 'Time Entries'!$D$12:$D$1011)+SUMIF('Time Entries'!$T$12:$T$1011, _xlfn.CONCAT(Q$10, " - ", $Y203), 'Time Entries'!$F$12:$F$1011)+SUMIF('Time Entries'!$U$12:$U$1011, _xlfn.CONCAT(Q$10, " - ", $Y203), 'Time Entries'!$H$12:$H$1011)+SUMIF('Time Entries'!$V$12:$V$1011, _xlfn.CONCAT(Q$10, " - ", $Y203), 'Time Entries'!$J$12:$J$1011))</f>
        <v/>
      </c>
      <c r="R203" s="22" t="str">
        <f>IF(OR($B203="", $C203=""), "", SUMIF('Time Entries'!$S$12:$S$1011, _xlfn.CONCAT(R$10, " - ", $Y203), 'Time Entries'!$D$12:$D$1011)+SUMIF('Time Entries'!$T$12:$T$1011, _xlfn.CONCAT(R$10, " - ", $Y203), 'Time Entries'!$F$12:$F$1011)+SUMIF('Time Entries'!$U$12:$U$1011, _xlfn.CONCAT(R$10, " - ", $Y203), 'Time Entries'!$H$12:$H$1011)+SUMIF('Time Entries'!$V$12:$V$1011, _xlfn.CONCAT(R$10, " - ", $Y203), 'Time Entries'!$J$12:$J$1011))</f>
        <v/>
      </c>
      <c r="S203" s="22" t="str">
        <f>IF(OR($B203="", $C203=""), "", SUMIF('Time Entries'!$S$12:$S$1011, _xlfn.CONCAT(S$10, " - ", $Y203), 'Time Entries'!$D$12:$D$1011)+SUMIF('Time Entries'!$T$12:$T$1011, _xlfn.CONCAT(S$10, " - ", $Y203), 'Time Entries'!$F$12:$F$1011)+SUMIF('Time Entries'!$U$12:$U$1011, _xlfn.CONCAT(S$10, " - ", $Y203), 'Time Entries'!$H$12:$H$1011)+SUMIF('Time Entries'!$V$12:$V$1011, _xlfn.CONCAT(S$10, " - ", $Y203), 'Time Entries'!$J$12:$J$1011))</f>
        <v/>
      </c>
      <c r="T203" s="24" t="str">
        <f>IF(OR($B203="", $C203=""), "", SUMIF('Time Entries'!$S$12:$S$1011, _xlfn.CONCAT(T$10, " - ", $Y203), 'Time Entries'!$D$12:$D$1011)+SUMIF('Time Entries'!$T$12:$T$1011, _xlfn.CONCAT(T$10, " - ", $Y203), 'Time Entries'!$F$12:$F$1011)+SUMIF('Time Entries'!$U$12:$U$1011, _xlfn.CONCAT(T$10, " - ", $Y203), 'Time Entries'!$H$12:$H$1011)+SUMIF('Time Entries'!$V$12:$V$1011, _xlfn.CONCAT(T$10, " - ", $Y203), 'Time Entries'!$J$12:$J$1011))</f>
        <v/>
      </c>
      <c r="U203" s="48"/>
      <c r="W203" s="17" t="str">
        <f t="shared" si="18"/>
        <v/>
      </c>
      <c r="Y203" s="17" t="str">
        <f t="shared" si="19"/>
        <v/>
      </c>
      <c r="AD203" s="17" t="str">
        <f t="shared" si="20"/>
        <v/>
      </c>
      <c r="AF203" s="17" t="str">
        <f t="shared" si="21"/>
        <v/>
      </c>
      <c r="AH203" s="17" t="str">
        <f>IF($B203="", "", IF(COUNTIF($B$12:$B203, $B203)&gt;1, "", $B203))</f>
        <v/>
      </c>
      <c r="AI203" s="17" t="str">
        <f>IF($AH203="", "", COUNTIF($AH$12:$AH$261, "&lt;"&amp;$AH203)+1+COUNTIF($AH$12:$AH203, $AH203)-1-$AH$10)</f>
        <v/>
      </c>
      <c r="AK203" s="17" t="str">
        <f t="shared" si="22"/>
        <v/>
      </c>
      <c r="AL203" s="17" t="str">
        <f>IF($AK203="", "", COUNTIF($AK$12:$AK$261, "&lt;"&amp;$AK203)+1+COUNTIF($AK$12:$AK203, $AK203)-1-$AK$10)</f>
        <v/>
      </c>
    </row>
    <row r="204" spans="1:38" x14ac:dyDescent="0.25">
      <c r="A204" s="48"/>
      <c r="B204" s="57"/>
      <c r="C204" s="58"/>
      <c r="D204" s="59"/>
      <c r="E204" s="48"/>
      <c r="F204" s="27" t="str">
        <f t="shared" si="16"/>
        <v/>
      </c>
      <c r="G204" s="27" t="str">
        <f t="shared" si="17"/>
        <v/>
      </c>
      <c r="H204" s="48"/>
      <c r="I204" s="31" t="str">
        <f>IF(OR($B204="", $C204=""), "", SUMIF('Time Entries'!$S$12:$S$1011, _xlfn.CONCAT(I$10, " - ", $Y204), 'Time Entries'!$D$12:$D$1011)+SUMIF('Time Entries'!$T$12:$T$1011, _xlfn.CONCAT(I$10, " - ", $Y204), 'Time Entries'!$F$12:$F$1011)+SUMIF('Time Entries'!$U$12:$U$1011, _xlfn.CONCAT(I$10, " - ", $Y204), 'Time Entries'!$H$12:$H$1011)+SUMIF('Time Entries'!$V$12:$V$1011, _xlfn.CONCAT(I$10, " - ", $Y204), 'Time Entries'!$J$12:$J$1011))</f>
        <v/>
      </c>
      <c r="J204" s="22" t="str">
        <f>IF(OR($B204="", $C204=""), "", SUMIF('Time Entries'!$S$12:$S$1011, _xlfn.CONCAT(J$10, " - ", $Y204), 'Time Entries'!$D$12:$D$1011)+SUMIF('Time Entries'!$T$12:$T$1011, _xlfn.CONCAT(J$10, " - ", $Y204), 'Time Entries'!$F$12:$F$1011)+SUMIF('Time Entries'!$U$12:$U$1011, _xlfn.CONCAT(J$10, " - ", $Y204), 'Time Entries'!$H$12:$H$1011)+SUMIF('Time Entries'!$V$12:$V$1011, _xlfn.CONCAT(J$10, " - ", $Y204), 'Time Entries'!$J$12:$J$1011))</f>
        <v/>
      </c>
      <c r="K204" s="22" t="str">
        <f>IF(OR($B204="", $C204=""), "", SUMIF('Time Entries'!$S$12:$S$1011, _xlfn.CONCAT(K$10, " - ", $Y204), 'Time Entries'!$D$12:$D$1011)+SUMIF('Time Entries'!$T$12:$T$1011, _xlfn.CONCAT(K$10, " - ", $Y204), 'Time Entries'!$F$12:$F$1011)+SUMIF('Time Entries'!$U$12:$U$1011, _xlfn.CONCAT(K$10, " - ", $Y204), 'Time Entries'!$H$12:$H$1011)+SUMIF('Time Entries'!$V$12:$V$1011, _xlfn.CONCAT(K$10, " - ", $Y204), 'Time Entries'!$J$12:$J$1011))</f>
        <v/>
      </c>
      <c r="L204" s="22" t="str">
        <f>IF(OR($B204="", $C204=""), "", SUMIF('Time Entries'!$S$12:$S$1011, _xlfn.CONCAT(L$10, " - ", $Y204), 'Time Entries'!$D$12:$D$1011)+SUMIF('Time Entries'!$T$12:$T$1011, _xlfn.CONCAT(L$10, " - ", $Y204), 'Time Entries'!$F$12:$F$1011)+SUMIF('Time Entries'!$U$12:$U$1011, _xlfn.CONCAT(L$10, " - ", $Y204), 'Time Entries'!$H$12:$H$1011)+SUMIF('Time Entries'!$V$12:$V$1011, _xlfn.CONCAT(L$10, " - ", $Y204), 'Time Entries'!$J$12:$J$1011))</f>
        <v/>
      </c>
      <c r="M204" s="22" t="str">
        <f>IF(OR($B204="", $C204=""), "", SUMIF('Time Entries'!$S$12:$S$1011, _xlfn.CONCAT(M$10, " - ", $Y204), 'Time Entries'!$D$12:$D$1011)+SUMIF('Time Entries'!$T$12:$T$1011, _xlfn.CONCAT(M$10, " - ", $Y204), 'Time Entries'!$F$12:$F$1011)+SUMIF('Time Entries'!$U$12:$U$1011, _xlfn.CONCAT(M$10, " - ", $Y204), 'Time Entries'!$H$12:$H$1011)+SUMIF('Time Entries'!$V$12:$V$1011, _xlfn.CONCAT(M$10, " - ", $Y204), 'Time Entries'!$J$12:$J$1011))</f>
        <v/>
      </c>
      <c r="N204" s="22" t="str">
        <f>IF(OR($B204="", $C204=""), "", SUMIF('Time Entries'!$S$12:$S$1011, _xlfn.CONCAT(N$10, " - ", $Y204), 'Time Entries'!$D$12:$D$1011)+SUMIF('Time Entries'!$T$12:$T$1011, _xlfn.CONCAT(N$10, " - ", $Y204), 'Time Entries'!$F$12:$F$1011)+SUMIF('Time Entries'!$U$12:$U$1011, _xlfn.CONCAT(N$10, " - ", $Y204), 'Time Entries'!$H$12:$H$1011)+SUMIF('Time Entries'!$V$12:$V$1011, _xlfn.CONCAT(N$10, " - ", $Y204), 'Time Entries'!$J$12:$J$1011))</f>
        <v/>
      </c>
      <c r="O204" s="22" t="str">
        <f>IF(OR($B204="", $C204=""), "", SUMIF('Time Entries'!$S$12:$S$1011, _xlfn.CONCAT(O$10, " - ", $Y204), 'Time Entries'!$D$12:$D$1011)+SUMIF('Time Entries'!$T$12:$T$1011, _xlfn.CONCAT(O$10, " - ", $Y204), 'Time Entries'!$F$12:$F$1011)+SUMIF('Time Entries'!$U$12:$U$1011, _xlfn.CONCAT(O$10, " - ", $Y204), 'Time Entries'!$H$12:$H$1011)+SUMIF('Time Entries'!$V$12:$V$1011, _xlfn.CONCAT(O$10, " - ", $Y204), 'Time Entries'!$J$12:$J$1011))</f>
        <v/>
      </c>
      <c r="P204" s="22" t="str">
        <f>IF(OR($B204="", $C204=""), "", SUMIF('Time Entries'!$S$12:$S$1011, _xlfn.CONCAT(P$10, " - ", $Y204), 'Time Entries'!$D$12:$D$1011)+SUMIF('Time Entries'!$T$12:$T$1011, _xlfn.CONCAT(P$10, " - ", $Y204), 'Time Entries'!$F$12:$F$1011)+SUMIF('Time Entries'!$U$12:$U$1011, _xlfn.CONCAT(P$10, " - ", $Y204), 'Time Entries'!$H$12:$H$1011)+SUMIF('Time Entries'!$V$12:$V$1011, _xlfn.CONCAT(P$10, " - ", $Y204), 'Time Entries'!$J$12:$J$1011))</f>
        <v/>
      </c>
      <c r="Q204" s="22" t="str">
        <f>IF(OR($B204="", $C204=""), "", SUMIF('Time Entries'!$S$12:$S$1011, _xlfn.CONCAT(Q$10, " - ", $Y204), 'Time Entries'!$D$12:$D$1011)+SUMIF('Time Entries'!$T$12:$T$1011, _xlfn.CONCAT(Q$10, " - ", $Y204), 'Time Entries'!$F$12:$F$1011)+SUMIF('Time Entries'!$U$12:$U$1011, _xlfn.CONCAT(Q$10, " - ", $Y204), 'Time Entries'!$H$12:$H$1011)+SUMIF('Time Entries'!$V$12:$V$1011, _xlfn.CONCAT(Q$10, " - ", $Y204), 'Time Entries'!$J$12:$J$1011))</f>
        <v/>
      </c>
      <c r="R204" s="22" t="str">
        <f>IF(OR($B204="", $C204=""), "", SUMIF('Time Entries'!$S$12:$S$1011, _xlfn.CONCAT(R$10, " - ", $Y204), 'Time Entries'!$D$12:$D$1011)+SUMIF('Time Entries'!$T$12:$T$1011, _xlfn.CONCAT(R$10, " - ", $Y204), 'Time Entries'!$F$12:$F$1011)+SUMIF('Time Entries'!$U$12:$U$1011, _xlfn.CONCAT(R$10, " - ", $Y204), 'Time Entries'!$H$12:$H$1011)+SUMIF('Time Entries'!$V$12:$V$1011, _xlfn.CONCAT(R$10, " - ", $Y204), 'Time Entries'!$J$12:$J$1011))</f>
        <v/>
      </c>
      <c r="S204" s="22" t="str">
        <f>IF(OR($B204="", $C204=""), "", SUMIF('Time Entries'!$S$12:$S$1011, _xlfn.CONCAT(S$10, " - ", $Y204), 'Time Entries'!$D$12:$D$1011)+SUMIF('Time Entries'!$T$12:$T$1011, _xlfn.CONCAT(S$10, " - ", $Y204), 'Time Entries'!$F$12:$F$1011)+SUMIF('Time Entries'!$U$12:$U$1011, _xlfn.CONCAT(S$10, " - ", $Y204), 'Time Entries'!$H$12:$H$1011)+SUMIF('Time Entries'!$V$12:$V$1011, _xlfn.CONCAT(S$10, " - ", $Y204), 'Time Entries'!$J$12:$J$1011))</f>
        <v/>
      </c>
      <c r="T204" s="24" t="str">
        <f>IF(OR($B204="", $C204=""), "", SUMIF('Time Entries'!$S$12:$S$1011, _xlfn.CONCAT(T$10, " - ", $Y204), 'Time Entries'!$D$12:$D$1011)+SUMIF('Time Entries'!$T$12:$T$1011, _xlfn.CONCAT(T$10, " - ", $Y204), 'Time Entries'!$F$12:$F$1011)+SUMIF('Time Entries'!$U$12:$U$1011, _xlfn.CONCAT(T$10, " - ", $Y204), 'Time Entries'!$H$12:$H$1011)+SUMIF('Time Entries'!$V$12:$V$1011, _xlfn.CONCAT(T$10, " - ", $Y204), 'Time Entries'!$J$12:$J$1011))</f>
        <v/>
      </c>
      <c r="U204" s="48"/>
      <c r="W204" s="17" t="str">
        <f t="shared" si="18"/>
        <v/>
      </c>
      <c r="Y204" s="17" t="str">
        <f t="shared" si="19"/>
        <v/>
      </c>
      <c r="AD204" s="17" t="str">
        <f t="shared" si="20"/>
        <v/>
      </c>
      <c r="AF204" s="17" t="str">
        <f t="shared" si="21"/>
        <v/>
      </c>
      <c r="AH204" s="17" t="str">
        <f>IF($B204="", "", IF(COUNTIF($B$12:$B204, $B204)&gt;1, "", $B204))</f>
        <v/>
      </c>
      <c r="AI204" s="17" t="str">
        <f>IF($AH204="", "", COUNTIF($AH$12:$AH$261, "&lt;"&amp;$AH204)+1+COUNTIF($AH$12:$AH204, $AH204)-1-$AH$10)</f>
        <v/>
      </c>
      <c r="AK204" s="17" t="str">
        <f t="shared" si="22"/>
        <v/>
      </c>
      <c r="AL204" s="17" t="str">
        <f>IF($AK204="", "", COUNTIF($AK$12:$AK$261, "&lt;"&amp;$AK204)+1+COUNTIF($AK$12:$AK204, $AK204)-1-$AK$10)</f>
        <v/>
      </c>
    </row>
    <row r="205" spans="1:38" x14ac:dyDescent="0.25">
      <c r="A205" s="48"/>
      <c r="B205" s="57"/>
      <c r="C205" s="58"/>
      <c r="D205" s="59"/>
      <c r="E205" s="48"/>
      <c r="F205" s="27" t="str">
        <f t="shared" ref="F205:F261" si="23">IF(OR($B205="", $C205=""), "", SUM($I205:$T205))</f>
        <v/>
      </c>
      <c r="G205" s="27" t="str">
        <f t="shared" ref="G205:G261" si="24">IF($F205="", "", IF($D205-$F205&lt;0, TEXT(($F205-$D205), "-[h]:mm"), $D205-$F205))</f>
        <v/>
      </c>
      <c r="H205" s="48"/>
      <c r="I205" s="31" t="str">
        <f>IF(OR($B205="", $C205=""), "", SUMIF('Time Entries'!$S$12:$S$1011, _xlfn.CONCAT(I$10, " - ", $Y205), 'Time Entries'!$D$12:$D$1011)+SUMIF('Time Entries'!$T$12:$T$1011, _xlfn.CONCAT(I$10, " - ", $Y205), 'Time Entries'!$F$12:$F$1011)+SUMIF('Time Entries'!$U$12:$U$1011, _xlfn.CONCAT(I$10, " - ", $Y205), 'Time Entries'!$H$12:$H$1011)+SUMIF('Time Entries'!$V$12:$V$1011, _xlfn.CONCAT(I$10, " - ", $Y205), 'Time Entries'!$J$12:$J$1011))</f>
        <v/>
      </c>
      <c r="J205" s="22" t="str">
        <f>IF(OR($B205="", $C205=""), "", SUMIF('Time Entries'!$S$12:$S$1011, _xlfn.CONCAT(J$10, " - ", $Y205), 'Time Entries'!$D$12:$D$1011)+SUMIF('Time Entries'!$T$12:$T$1011, _xlfn.CONCAT(J$10, " - ", $Y205), 'Time Entries'!$F$12:$F$1011)+SUMIF('Time Entries'!$U$12:$U$1011, _xlfn.CONCAT(J$10, " - ", $Y205), 'Time Entries'!$H$12:$H$1011)+SUMIF('Time Entries'!$V$12:$V$1011, _xlfn.CONCAT(J$10, " - ", $Y205), 'Time Entries'!$J$12:$J$1011))</f>
        <v/>
      </c>
      <c r="K205" s="22" t="str">
        <f>IF(OR($B205="", $C205=""), "", SUMIF('Time Entries'!$S$12:$S$1011, _xlfn.CONCAT(K$10, " - ", $Y205), 'Time Entries'!$D$12:$D$1011)+SUMIF('Time Entries'!$T$12:$T$1011, _xlfn.CONCAT(K$10, " - ", $Y205), 'Time Entries'!$F$12:$F$1011)+SUMIF('Time Entries'!$U$12:$U$1011, _xlfn.CONCAT(K$10, " - ", $Y205), 'Time Entries'!$H$12:$H$1011)+SUMIF('Time Entries'!$V$12:$V$1011, _xlfn.CONCAT(K$10, " - ", $Y205), 'Time Entries'!$J$12:$J$1011))</f>
        <v/>
      </c>
      <c r="L205" s="22" t="str">
        <f>IF(OR($B205="", $C205=""), "", SUMIF('Time Entries'!$S$12:$S$1011, _xlfn.CONCAT(L$10, " - ", $Y205), 'Time Entries'!$D$12:$D$1011)+SUMIF('Time Entries'!$T$12:$T$1011, _xlfn.CONCAT(L$10, " - ", $Y205), 'Time Entries'!$F$12:$F$1011)+SUMIF('Time Entries'!$U$12:$U$1011, _xlfn.CONCAT(L$10, " - ", $Y205), 'Time Entries'!$H$12:$H$1011)+SUMIF('Time Entries'!$V$12:$V$1011, _xlfn.CONCAT(L$10, " - ", $Y205), 'Time Entries'!$J$12:$J$1011))</f>
        <v/>
      </c>
      <c r="M205" s="22" t="str">
        <f>IF(OR($B205="", $C205=""), "", SUMIF('Time Entries'!$S$12:$S$1011, _xlfn.CONCAT(M$10, " - ", $Y205), 'Time Entries'!$D$12:$D$1011)+SUMIF('Time Entries'!$T$12:$T$1011, _xlfn.CONCAT(M$10, " - ", $Y205), 'Time Entries'!$F$12:$F$1011)+SUMIF('Time Entries'!$U$12:$U$1011, _xlfn.CONCAT(M$10, " - ", $Y205), 'Time Entries'!$H$12:$H$1011)+SUMIF('Time Entries'!$V$12:$V$1011, _xlfn.CONCAT(M$10, " - ", $Y205), 'Time Entries'!$J$12:$J$1011))</f>
        <v/>
      </c>
      <c r="N205" s="22" t="str">
        <f>IF(OR($B205="", $C205=""), "", SUMIF('Time Entries'!$S$12:$S$1011, _xlfn.CONCAT(N$10, " - ", $Y205), 'Time Entries'!$D$12:$D$1011)+SUMIF('Time Entries'!$T$12:$T$1011, _xlfn.CONCAT(N$10, " - ", $Y205), 'Time Entries'!$F$12:$F$1011)+SUMIF('Time Entries'!$U$12:$U$1011, _xlfn.CONCAT(N$10, " - ", $Y205), 'Time Entries'!$H$12:$H$1011)+SUMIF('Time Entries'!$V$12:$V$1011, _xlfn.CONCAT(N$10, " - ", $Y205), 'Time Entries'!$J$12:$J$1011))</f>
        <v/>
      </c>
      <c r="O205" s="22" t="str">
        <f>IF(OR($B205="", $C205=""), "", SUMIF('Time Entries'!$S$12:$S$1011, _xlfn.CONCAT(O$10, " - ", $Y205), 'Time Entries'!$D$12:$D$1011)+SUMIF('Time Entries'!$T$12:$T$1011, _xlfn.CONCAT(O$10, " - ", $Y205), 'Time Entries'!$F$12:$F$1011)+SUMIF('Time Entries'!$U$12:$U$1011, _xlfn.CONCAT(O$10, " - ", $Y205), 'Time Entries'!$H$12:$H$1011)+SUMIF('Time Entries'!$V$12:$V$1011, _xlfn.CONCAT(O$10, " - ", $Y205), 'Time Entries'!$J$12:$J$1011))</f>
        <v/>
      </c>
      <c r="P205" s="22" t="str">
        <f>IF(OR($B205="", $C205=""), "", SUMIF('Time Entries'!$S$12:$S$1011, _xlfn.CONCAT(P$10, " - ", $Y205), 'Time Entries'!$D$12:$D$1011)+SUMIF('Time Entries'!$T$12:$T$1011, _xlfn.CONCAT(P$10, " - ", $Y205), 'Time Entries'!$F$12:$F$1011)+SUMIF('Time Entries'!$U$12:$U$1011, _xlfn.CONCAT(P$10, " - ", $Y205), 'Time Entries'!$H$12:$H$1011)+SUMIF('Time Entries'!$V$12:$V$1011, _xlfn.CONCAT(P$10, " - ", $Y205), 'Time Entries'!$J$12:$J$1011))</f>
        <v/>
      </c>
      <c r="Q205" s="22" t="str">
        <f>IF(OR($B205="", $C205=""), "", SUMIF('Time Entries'!$S$12:$S$1011, _xlfn.CONCAT(Q$10, " - ", $Y205), 'Time Entries'!$D$12:$D$1011)+SUMIF('Time Entries'!$T$12:$T$1011, _xlfn.CONCAT(Q$10, " - ", $Y205), 'Time Entries'!$F$12:$F$1011)+SUMIF('Time Entries'!$U$12:$U$1011, _xlfn.CONCAT(Q$10, " - ", $Y205), 'Time Entries'!$H$12:$H$1011)+SUMIF('Time Entries'!$V$12:$V$1011, _xlfn.CONCAT(Q$10, " - ", $Y205), 'Time Entries'!$J$12:$J$1011))</f>
        <v/>
      </c>
      <c r="R205" s="22" t="str">
        <f>IF(OR($B205="", $C205=""), "", SUMIF('Time Entries'!$S$12:$S$1011, _xlfn.CONCAT(R$10, " - ", $Y205), 'Time Entries'!$D$12:$D$1011)+SUMIF('Time Entries'!$T$12:$T$1011, _xlfn.CONCAT(R$10, " - ", $Y205), 'Time Entries'!$F$12:$F$1011)+SUMIF('Time Entries'!$U$12:$U$1011, _xlfn.CONCAT(R$10, " - ", $Y205), 'Time Entries'!$H$12:$H$1011)+SUMIF('Time Entries'!$V$12:$V$1011, _xlfn.CONCAT(R$10, " - ", $Y205), 'Time Entries'!$J$12:$J$1011))</f>
        <v/>
      </c>
      <c r="S205" s="22" t="str">
        <f>IF(OR($B205="", $C205=""), "", SUMIF('Time Entries'!$S$12:$S$1011, _xlfn.CONCAT(S$10, " - ", $Y205), 'Time Entries'!$D$12:$D$1011)+SUMIF('Time Entries'!$T$12:$T$1011, _xlfn.CONCAT(S$10, " - ", $Y205), 'Time Entries'!$F$12:$F$1011)+SUMIF('Time Entries'!$U$12:$U$1011, _xlfn.CONCAT(S$10, " - ", $Y205), 'Time Entries'!$H$12:$H$1011)+SUMIF('Time Entries'!$V$12:$V$1011, _xlfn.CONCAT(S$10, " - ", $Y205), 'Time Entries'!$J$12:$J$1011))</f>
        <v/>
      </c>
      <c r="T205" s="24" t="str">
        <f>IF(OR($B205="", $C205=""), "", SUMIF('Time Entries'!$S$12:$S$1011, _xlfn.CONCAT(T$10, " - ", $Y205), 'Time Entries'!$D$12:$D$1011)+SUMIF('Time Entries'!$T$12:$T$1011, _xlfn.CONCAT(T$10, " - ", $Y205), 'Time Entries'!$F$12:$F$1011)+SUMIF('Time Entries'!$U$12:$U$1011, _xlfn.CONCAT(T$10, " - ", $Y205), 'Time Entries'!$H$12:$H$1011)+SUMIF('Time Entries'!$V$12:$V$1011, _xlfn.CONCAT(T$10, " - ", $Y205), 'Time Entries'!$J$12:$J$1011))</f>
        <v/>
      </c>
      <c r="U205" s="48"/>
      <c r="W205" s="17" t="str">
        <f t="shared" ref="W205:W261" si="25">IF($Y205="", "", IF(COUNTIF($Y$12:$Y$261, $Y205)&gt;1, "X", ""))</f>
        <v/>
      </c>
      <c r="Y205" s="17" t="str">
        <f t="shared" ref="Y205:Y261" si="26">IF(OR($B205="", $C205=""), "", _xlfn.CONCAT($B205, " - ", $C205))</f>
        <v/>
      </c>
      <c r="AD205" s="17" t="str">
        <f t="shared" ref="AD205:AD261" si="27">IF(COUNTIF($B205:$C205, "")=1, "X", "")</f>
        <v/>
      </c>
      <c r="AF205" s="17" t="str">
        <f t="shared" ref="AF205:AF261" si="28">IF(OR($B205="", $C205=""), "", IF(AND($AF$9="", $AG$9=""), "X", IF(AND(NOT($AF$9=""), NOT($AG$9="")), IF($Y205=_xlfn.CONCAT($AF$9, " - ", $AG$9), "X", ""), IF($AG$9="", IF($AF$9=$B205, "X", ""), ""))))</f>
        <v/>
      </c>
      <c r="AH205" s="17" t="str">
        <f>IF($B205="", "", IF(COUNTIF($B$12:$B205, $B205)&gt;1, "", $B205))</f>
        <v/>
      </c>
      <c r="AI205" s="17" t="str">
        <f>IF($AH205="", "", COUNTIF($AH$12:$AH$261, "&lt;"&amp;$AH205)+1+COUNTIF($AH$12:$AH205, $AH205)-1-$AH$10)</f>
        <v/>
      </c>
      <c r="AK205" s="17" t="str">
        <f t="shared" ref="AK205:AK261" si="29">IF(OR($AK$8="", $B205=""), "", IF($AK$8=$B205, $C205, ""))</f>
        <v/>
      </c>
      <c r="AL205" s="17" t="str">
        <f>IF($AK205="", "", COUNTIF($AK$12:$AK$261, "&lt;"&amp;$AK205)+1+COUNTIF($AK$12:$AK205, $AK205)-1-$AK$10)</f>
        <v/>
      </c>
    </row>
    <row r="206" spans="1:38" x14ac:dyDescent="0.25">
      <c r="A206" s="48"/>
      <c r="B206" s="57"/>
      <c r="C206" s="58"/>
      <c r="D206" s="59"/>
      <c r="E206" s="48"/>
      <c r="F206" s="27" t="str">
        <f t="shared" si="23"/>
        <v/>
      </c>
      <c r="G206" s="27" t="str">
        <f t="shared" si="24"/>
        <v/>
      </c>
      <c r="H206" s="48"/>
      <c r="I206" s="31" t="str">
        <f>IF(OR($B206="", $C206=""), "", SUMIF('Time Entries'!$S$12:$S$1011, _xlfn.CONCAT(I$10, " - ", $Y206), 'Time Entries'!$D$12:$D$1011)+SUMIF('Time Entries'!$T$12:$T$1011, _xlfn.CONCAT(I$10, " - ", $Y206), 'Time Entries'!$F$12:$F$1011)+SUMIF('Time Entries'!$U$12:$U$1011, _xlfn.CONCAT(I$10, " - ", $Y206), 'Time Entries'!$H$12:$H$1011)+SUMIF('Time Entries'!$V$12:$V$1011, _xlfn.CONCAT(I$10, " - ", $Y206), 'Time Entries'!$J$12:$J$1011))</f>
        <v/>
      </c>
      <c r="J206" s="22" t="str">
        <f>IF(OR($B206="", $C206=""), "", SUMIF('Time Entries'!$S$12:$S$1011, _xlfn.CONCAT(J$10, " - ", $Y206), 'Time Entries'!$D$12:$D$1011)+SUMIF('Time Entries'!$T$12:$T$1011, _xlfn.CONCAT(J$10, " - ", $Y206), 'Time Entries'!$F$12:$F$1011)+SUMIF('Time Entries'!$U$12:$U$1011, _xlfn.CONCAT(J$10, " - ", $Y206), 'Time Entries'!$H$12:$H$1011)+SUMIF('Time Entries'!$V$12:$V$1011, _xlfn.CONCAT(J$10, " - ", $Y206), 'Time Entries'!$J$12:$J$1011))</f>
        <v/>
      </c>
      <c r="K206" s="22" t="str">
        <f>IF(OR($B206="", $C206=""), "", SUMIF('Time Entries'!$S$12:$S$1011, _xlfn.CONCAT(K$10, " - ", $Y206), 'Time Entries'!$D$12:$D$1011)+SUMIF('Time Entries'!$T$12:$T$1011, _xlfn.CONCAT(K$10, " - ", $Y206), 'Time Entries'!$F$12:$F$1011)+SUMIF('Time Entries'!$U$12:$U$1011, _xlfn.CONCAT(K$10, " - ", $Y206), 'Time Entries'!$H$12:$H$1011)+SUMIF('Time Entries'!$V$12:$V$1011, _xlfn.CONCAT(K$10, " - ", $Y206), 'Time Entries'!$J$12:$J$1011))</f>
        <v/>
      </c>
      <c r="L206" s="22" t="str">
        <f>IF(OR($B206="", $C206=""), "", SUMIF('Time Entries'!$S$12:$S$1011, _xlfn.CONCAT(L$10, " - ", $Y206), 'Time Entries'!$D$12:$D$1011)+SUMIF('Time Entries'!$T$12:$T$1011, _xlfn.CONCAT(L$10, " - ", $Y206), 'Time Entries'!$F$12:$F$1011)+SUMIF('Time Entries'!$U$12:$U$1011, _xlfn.CONCAT(L$10, " - ", $Y206), 'Time Entries'!$H$12:$H$1011)+SUMIF('Time Entries'!$V$12:$V$1011, _xlfn.CONCAT(L$10, " - ", $Y206), 'Time Entries'!$J$12:$J$1011))</f>
        <v/>
      </c>
      <c r="M206" s="22" t="str">
        <f>IF(OR($B206="", $C206=""), "", SUMIF('Time Entries'!$S$12:$S$1011, _xlfn.CONCAT(M$10, " - ", $Y206), 'Time Entries'!$D$12:$D$1011)+SUMIF('Time Entries'!$T$12:$T$1011, _xlfn.CONCAT(M$10, " - ", $Y206), 'Time Entries'!$F$12:$F$1011)+SUMIF('Time Entries'!$U$12:$U$1011, _xlfn.CONCAT(M$10, " - ", $Y206), 'Time Entries'!$H$12:$H$1011)+SUMIF('Time Entries'!$V$12:$V$1011, _xlfn.CONCAT(M$10, " - ", $Y206), 'Time Entries'!$J$12:$J$1011))</f>
        <v/>
      </c>
      <c r="N206" s="22" t="str">
        <f>IF(OR($B206="", $C206=""), "", SUMIF('Time Entries'!$S$12:$S$1011, _xlfn.CONCAT(N$10, " - ", $Y206), 'Time Entries'!$D$12:$D$1011)+SUMIF('Time Entries'!$T$12:$T$1011, _xlfn.CONCAT(N$10, " - ", $Y206), 'Time Entries'!$F$12:$F$1011)+SUMIF('Time Entries'!$U$12:$U$1011, _xlfn.CONCAT(N$10, " - ", $Y206), 'Time Entries'!$H$12:$H$1011)+SUMIF('Time Entries'!$V$12:$V$1011, _xlfn.CONCAT(N$10, " - ", $Y206), 'Time Entries'!$J$12:$J$1011))</f>
        <v/>
      </c>
      <c r="O206" s="22" t="str">
        <f>IF(OR($B206="", $C206=""), "", SUMIF('Time Entries'!$S$12:$S$1011, _xlfn.CONCAT(O$10, " - ", $Y206), 'Time Entries'!$D$12:$D$1011)+SUMIF('Time Entries'!$T$12:$T$1011, _xlfn.CONCAT(O$10, " - ", $Y206), 'Time Entries'!$F$12:$F$1011)+SUMIF('Time Entries'!$U$12:$U$1011, _xlfn.CONCAT(O$10, " - ", $Y206), 'Time Entries'!$H$12:$H$1011)+SUMIF('Time Entries'!$V$12:$V$1011, _xlfn.CONCAT(O$10, " - ", $Y206), 'Time Entries'!$J$12:$J$1011))</f>
        <v/>
      </c>
      <c r="P206" s="22" t="str">
        <f>IF(OR($B206="", $C206=""), "", SUMIF('Time Entries'!$S$12:$S$1011, _xlfn.CONCAT(P$10, " - ", $Y206), 'Time Entries'!$D$12:$D$1011)+SUMIF('Time Entries'!$T$12:$T$1011, _xlfn.CONCAT(P$10, " - ", $Y206), 'Time Entries'!$F$12:$F$1011)+SUMIF('Time Entries'!$U$12:$U$1011, _xlfn.CONCAT(P$10, " - ", $Y206), 'Time Entries'!$H$12:$H$1011)+SUMIF('Time Entries'!$V$12:$V$1011, _xlfn.CONCAT(P$10, " - ", $Y206), 'Time Entries'!$J$12:$J$1011))</f>
        <v/>
      </c>
      <c r="Q206" s="22" t="str">
        <f>IF(OR($B206="", $C206=""), "", SUMIF('Time Entries'!$S$12:$S$1011, _xlfn.CONCAT(Q$10, " - ", $Y206), 'Time Entries'!$D$12:$D$1011)+SUMIF('Time Entries'!$T$12:$T$1011, _xlfn.CONCAT(Q$10, " - ", $Y206), 'Time Entries'!$F$12:$F$1011)+SUMIF('Time Entries'!$U$12:$U$1011, _xlfn.CONCAT(Q$10, " - ", $Y206), 'Time Entries'!$H$12:$H$1011)+SUMIF('Time Entries'!$V$12:$V$1011, _xlfn.CONCAT(Q$10, " - ", $Y206), 'Time Entries'!$J$12:$J$1011))</f>
        <v/>
      </c>
      <c r="R206" s="22" t="str">
        <f>IF(OR($B206="", $C206=""), "", SUMIF('Time Entries'!$S$12:$S$1011, _xlfn.CONCAT(R$10, " - ", $Y206), 'Time Entries'!$D$12:$D$1011)+SUMIF('Time Entries'!$T$12:$T$1011, _xlfn.CONCAT(R$10, " - ", $Y206), 'Time Entries'!$F$12:$F$1011)+SUMIF('Time Entries'!$U$12:$U$1011, _xlfn.CONCAT(R$10, " - ", $Y206), 'Time Entries'!$H$12:$H$1011)+SUMIF('Time Entries'!$V$12:$V$1011, _xlfn.CONCAT(R$10, " - ", $Y206), 'Time Entries'!$J$12:$J$1011))</f>
        <v/>
      </c>
      <c r="S206" s="22" t="str">
        <f>IF(OR($B206="", $C206=""), "", SUMIF('Time Entries'!$S$12:$S$1011, _xlfn.CONCAT(S$10, " - ", $Y206), 'Time Entries'!$D$12:$D$1011)+SUMIF('Time Entries'!$T$12:$T$1011, _xlfn.CONCAT(S$10, " - ", $Y206), 'Time Entries'!$F$12:$F$1011)+SUMIF('Time Entries'!$U$12:$U$1011, _xlfn.CONCAT(S$10, " - ", $Y206), 'Time Entries'!$H$12:$H$1011)+SUMIF('Time Entries'!$V$12:$V$1011, _xlfn.CONCAT(S$10, " - ", $Y206), 'Time Entries'!$J$12:$J$1011))</f>
        <v/>
      </c>
      <c r="T206" s="24" t="str">
        <f>IF(OR($B206="", $C206=""), "", SUMIF('Time Entries'!$S$12:$S$1011, _xlfn.CONCAT(T$10, " - ", $Y206), 'Time Entries'!$D$12:$D$1011)+SUMIF('Time Entries'!$T$12:$T$1011, _xlfn.CONCAT(T$10, " - ", $Y206), 'Time Entries'!$F$12:$F$1011)+SUMIF('Time Entries'!$U$12:$U$1011, _xlfn.CONCAT(T$10, " - ", $Y206), 'Time Entries'!$H$12:$H$1011)+SUMIF('Time Entries'!$V$12:$V$1011, _xlfn.CONCAT(T$10, " - ", $Y206), 'Time Entries'!$J$12:$J$1011))</f>
        <v/>
      </c>
      <c r="U206" s="48"/>
      <c r="W206" s="17" t="str">
        <f t="shared" si="25"/>
        <v/>
      </c>
      <c r="Y206" s="17" t="str">
        <f t="shared" si="26"/>
        <v/>
      </c>
      <c r="AD206" s="17" t="str">
        <f t="shared" si="27"/>
        <v/>
      </c>
      <c r="AF206" s="17" t="str">
        <f t="shared" si="28"/>
        <v/>
      </c>
      <c r="AH206" s="17" t="str">
        <f>IF($B206="", "", IF(COUNTIF($B$12:$B206, $B206)&gt;1, "", $B206))</f>
        <v/>
      </c>
      <c r="AI206" s="17" t="str">
        <f>IF($AH206="", "", COUNTIF($AH$12:$AH$261, "&lt;"&amp;$AH206)+1+COUNTIF($AH$12:$AH206, $AH206)-1-$AH$10)</f>
        <v/>
      </c>
      <c r="AK206" s="17" t="str">
        <f t="shared" si="29"/>
        <v/>
      </c>
      <c r="AL206" s="17" t="str">
        <f>IF($AK206="", "", COUNTIF($AK$12:$AK$261, "&lt;"&amp;$AK206)+1+COUNTIF($AK$12:$AK206, $AK206)-1-$AK$10)</f>
        <v/>
      </c>
    </row>
    <row r="207" spans="1:38" x14ac:dyDescent="0.25">
      <c r="A207" s="48"/>
      <c r="B207" s="57"/>
      <c r="C207" s="58"/>
      <c r="D207" s="59"/>
      <c r="E207" s="48"/>
      <c r="F207" s="27" t="str">
        <f t="shared" si="23"/>
        <v/>
      </c>
      <c r="G207" s="27" t="str">
        <f t="shared" si="24"/>
        <v/>
      </c>
      <c r="H207" s="48"/>
      <c r="I207" s="31" t="str">
        <f>IF(OR($B207="", $C207=""), "", SUMIF('Time Entries'!$S$12:$S$1011, _xlfn.CONCAT(I$10, " - ", $Y207), 'Time Entries'!$D$12:$D$1011)+SUMIF('Time Entries'!$T$12:$T$1011, _xlfn.CONCAT(I$10, " - ", $Y207), 'Time Entries'!$F$12:$F$1011)+SUMIF('Time Entries'!$U$12:$U$1011, _xlfn.CONCAT(I$10, " - ", $Y207), 'Time Entries'!$H$12:$H$1011)+SUMIF('Time Entries'!$V$12:$V$1011, _xlfn.CONCAT(I$10, " - ", $Y207), 'Time Entries'!$J$12:$J$1011))</f>
        <v/>
      </c>
      <c r="J207" s="22" t="str">
        <f>IF(OR($B207="", $C207=""), "", SUMIF('Time Entries'!$S$12:$S$1011, _xlfn.CONCAT(J$10, " - ", $Y207), 'Time Entries'!$D$12:$D$1011)+SUMIF('Time Entries'!$T$12:$T$1011, _xlfn.CONCAT(J$10, " - ", $Y207), 'Time Entries'!$F$12:$F$1011)+SUMIF('Time Entries'!$U$12:$U$1011, _xlfn.CONCAT(J$10, " - ", $Y207), 'Time Entries'!$H$12:$H$1011)+SUMIF('Time Entries'!$V$12:$V$1011, _xlfn.CONCAT(J$10, " - ", $Y207), 'Time Entries'!$J$12:$J$1011))</f>
        <v/>
      </c>
      <c r="K207" s="22" t="str">
        <f>IF(OR($B207="", $C207=""), "", SUMIF('Time Entries'!$S$12:$S$1011, _xlfn.CONCAT(K$10, " - ", $Y207), 'Time Entries'!$D$12:$D$1011)+SUMIF('Time Entries'!$T$12:$T$1011, _xlfn.CONCAT(K$10, " - ", $Y207), 'Time Entries'!$F$12:$F$1011)+SUMIF('Time Entries'!$U$12:$U$1011, _xlfn.CONCAT(K$10, " - ", $Y207), 'Time Entries'!$H$12:$H$1011)+SUMIF('Time Entries'!$V$12:$V$1011, _xlfn.CONCAT(K$10, " - ", $Y207), 'Time Entries'!$J$12:$J$1011))</f>
        <v/>
      </c>
      <c r="L207" s="22" t="str">
        <f>IF(OR($B207="", $C207=""), "", SUMIF('Time Entries'!$S$12:$S$1011, _xlfn.CONCAT(L$10, " - ", $Y207), 'Time Entries'!$D$12:$D$1011)+SUMIF('Time Entries'!$T$12:$T$1011, _xlfn.CONCAT(L$10, " - ", $Y207), 'Time Entries'!$F$12:$F$1011)+SUMIF('Time Entries'!$U$12:$U$1011, _xlfn.CONCAT(L$10, " - ", $Y207), 'Time Entries'!$H$12:$H$1011)+SUMIF('Time Entries'!$V$12:$V$1011, _xlfn.CONCAT(L$10, " - ", $Y207), 'Time Entries'!$J$12:$J$1011))</f>
        <v/>
      </c>
      <c r="M207" s="22" t="str">
        <f>IF(OR($B207="", $C207=""), "", SUMIF('Time Entries'!$S$12:$S$1011, _xlfn.CONCAT(M$10, " - ", $Y207), 'Time Entries'!$D$12:$D$1011)+SUMIF('Time Entries'!$T$12:$T$1011, _xlfn.CONCAT(M$10, " - ", $Y207), 'Time Entries'!$F$12:$F$1011)+SUMIF('Time Entries'!$U$12:$U$1011, _xlfn.CONCAT(M$10, " - ", $Y207), 'Time Entries'!$H$12:$H$1011)+SUMIF('Time Entries'!$V$12:$V$1011, _xlfn.CONCAT(M$10, " - ", $Y207), 'Time Entries'!$J$12:$J$1011))</f>
        <v/>
      </c>
      <c r="N207" s="22" t="str">
        <f>IF(OR($B207="", $C207=""), "", SUMIF('Time Entries'!$S$12:$S$1011, _xlfn.CONCAT(N$10, " - ", $Y207), 'Time Entries'!$D$12:$D$1011)+SUMIF('Time Entries'!$T$12:$T$1011, _xlfn.CONCAT(N$10, " - ", $Y207), 'Time Entries'!$F$12:$F$1011)+SUMIF('Time Entries'!$U$12:$U$1011, _xlfn.CONCAT(N$10, " - ", $Y207), 'Time Entries'!$H$12:$H$1011)+SUMIF('Time Entries'!$V$12:$V$1011, _xlfn.CONCAT(N$10, " - ", $Y207), 'Time Entries'!$J$12:$J$1011))</f>
        <v/>
      </c>
      <c r="O207" s="22" t="str">
        <f>IF(OR($B207="", $C207=""), "", SUMIF('Time Entries'!$S$12:$S$1011, _xlfn.CONCAT(O$10, " - ", $Y207), 'Time Entries'!$D$12:$D$1011)+SUMIF('Time Entries'!$T$12:$T$1011, _xlfn.CONCAT(O$10, " - ", $Y207), 'Time Entries'!$F$12:$F$1011)+SUMIF('Time Entries'!$U$12:$U$1011, _xlfn.CONCAT(O$10, " - ", $Y207), 'Time Entries'!$H$12:$H$1011)+SUMIF('Time Entries'!$V$12:$V$1011, _xlfn.CONCAT(O$10, " - ", $Y207), 'Time Entries'!$J$12:$J$1011))</f>
        <v/>
      </c>
      <c r="P207" s="22" t="str">
        <f>IF(OR($B207="", $C207=""), "", SUMIF('Time Entries'!$S$12:$S$1011, _xlfn.CONCAT(P$10, " - ", $Y207), 'Time Entries'!$D$12:$D$1011)+SUMIF('Time Entries'!$T$12:$T$1011, _xlfn.CONCAT(P$10, " - ", $Y207), 'Time Entries'!$F$12:$F$1011)+SUMIF('Time Entries'!$U$12:$U$1011, _xlfn.CONCAT(P$10, " - ", $Y207), 'Time Entries'!$H$12:$H$1011)+SUMIF('Time Entries'!$V$12:$V$1011, _xlfn.CONCAT(P$10, " - ", $Y207), 'Time Entries'!$J$12:$J$1011))</f>
        <v/>
      </c>
      <c r="Q207" s="22" t="str">
        <f>IF(OR($B207="", $C207=""), "", SUMIF('Time Entries'!$S$12:$S$1011, _xlfn.CONCAT(Q$10, " - ", $Y207), 'Time Entries'!$D$12:$D$1011)+SUMIF('Time Entries'!$T$12:$T$1011, _xlfn.CONCAT(Q$10, " - ", $Y207), 'Time Entries'!$F$12:$F$1011)+SUMIF('Time Entries'!$U$12:$U$1011, _xlfn.CONCAT(Q$10, " - ", $Y207), 'Time Entries'!$H$12:$H$1011)+SUMIF('Time Entries'!$V$12:$V$1011, _xlfn.CONCAT(Q$10, " - ", $Y207), 'Time Entries'!$J$12:$J$1011))</f>
        <v/>
      </c>
      <c r="R207" s="22" t="str">
        <f>IF(OR($B207="", $C207=""), "", SUMIF('Time Entries'!$S$12:$S$1011, _xlfn.CONCAT(R$10, " - ", $Y207), 'Time Entries'!$D$12:$D$1011)+SUMIF('Time Entries'!$T$12:$T$1011, _xlfn.CONCAT(R$10, " - ", $Y207), 'Time Entries'!$F$12:$F$1011)+SUMIF('Time Entries'!$U$12:$U$1011, _xlfn.CONCAT(R$10, " - ", $Y207), 'Time Entries'!$H$12:$H$1011)+SUMIF('Time Entries'!$V$12:$V$1011, _xlfn.CONCAT(R$10, " - ", $Y207), 'Time Entries'!$J$12:$J$1011))</f>
        <v/>
      </c>
      <c r="S207" s="22" t="str">
        <f>IF(OR($B207="", $C207=""), "", SUMIF('Time Entries'!$S$12:$S$1011, _xlfn.CONCAT(S$10, " - ", $Y207), 'Time Entries'!$D$12:$D$1011)+SUMIF('Time Entries'!$T$12:$T$1011, _xlfn.CONCAT(S$10, " - ", $Y207), 'Time Entries'!$F$12:$F$1011)+SUMIF('Time Entries'!$U$12:$U$1011, _xlfn.CONCAT(S$10, " - ", $Y207), 'Time Entries'!$H$12:$H$1011)+SUMIF('Time Entries'!$V$12:$V$1011, _xlfn.CONCAT(S$10, " - ", $Y207), 'Time Entries'!$J$12:$J$1011))</f>
        <v/>
      </c>
      <c r="T207" s="24" t="str">
        <f>IF(OR($B207="", $C207=""), "", SUMIF('Time Entries'!$S$12:$S$1011, _xlfn.CONCAT(T$10, " - ", $Y207), 'Time Entries'!$D$12:$D$1011)+SUMIF('Time Entries'!$T$12:$T$1011, _xlfn.CONCAT(T$10, " - ", $Y207), 'Time Entries'!$F$12:$F$1011)+SUMIF('Time Entries'!$U$12:$U$1011, _xlfn.CONCAT(T$10, " - ", $Y207), 'Time Entries'!$H$12:$H$1011)+SUMIF('Time Entries'!$V$12:$V$1011, _xlfn.CONCAT(T$10, " - ", $Y207), 'Time Entries'!$J$12:$J$1011))</f>
        <v/>
      </c>
      <c r="U207" s="48"/>
      <c r="W207" s="17" t="str">
        <f t="shared" si="25"/>
        <v/>
      </c>
      <c r="Y207" s="17" t="str">
        <f t="shared" si="26"/>
        <v/>
      </c>
      <c r="AD207" s="17" t="str">
        <f t="shared" si="27"/>
        <v/>
      </c>
      <c r="AF207" s="17" t="str">
        <f t="shared" si="28"/>
        <v/>
      </c>
      <c r="AH207" s="17" t="str">
        <f>IF($B207="", "", IF(COUNTIF($B$12:$B207, $B207)&gt;1, "", $B207))</f>
        <v/>
      </c>
      <c r="AI207" s="17" t="str">
        <f>IF($AH207="", "", COUNTIF($AH$12:$AH$261, "&lt;"&amp;$AH207)+1+COUNTIF($AH$12:$AH207, $AH207)-1-$AH$10)</f>
        <v/>
      </c>
      <c r="AK207" s="17" t="str">
        <f t="shared" si="29"/>
        <v/>
      </c>
      <c r="AL207" s="17" t="str">
        <f>IF($AK207="", "", COUNTIF($AK$12:$AK$261, "&lt;"&amp;$AK207)+1+COUNTIF($AK$12:$AK207, $AK207)-1-$AK$10)</f>
        <v/>
      </c>
    </row>
    <row r="208" spans="1:38" x14ac:dyDescent="0.25">
      <c r="A208" s="48"/>
      <c r="B208" s="57"/>
      <c r="C208" s="58"/>
      <c r="D208" s="59"/>
      <c r="E208" s="48"/>
      <c r="F208" s="27" t="str">
        <f t="shared" si="23"/>
        <v/>
      </c>
      <c r="G208" s="27" t="str">
        <f t="shared" si="24"/>
        <v/>
      </c>
      <c r="H208" s="48"/>
      <c r="I208" s="31" t="str">
        <f>IF(OR($B208="", $C208=""), "", SUMIF('Time Entries'!$S$12:$S$1011, _xlfn.CONCAT(I$10, " - ", $Y208), 'Time Entries'!$D$12:$D$1011)+SUMIF('Time Entries'!$T$12:$T$1011, _xlfn.CONCAT(I$10, " - ", $Y208), 'Time Entries'!$F$12:$F$1011)+SUMIF('Time Entries'!$U$12:$U$1011, _xlfn.CONCAT(I$10, " - ", $Y208), 'Time Entries'!$H$12:$H$1011)+SUMIF('Time Entries'!$V$12:$V$1011, _xlfn.CONCAT(I$10, " - ", $Y208), 'Time Entries'!$J$12:$J$1011))</f>
        <v/>
      </c>
      <c r="J208" s="22" t="str">
        <f>IF(OR($B208="", $C208=""), "", SUMIF('Time Entries'!$S$12:$S$1011, _xlfn.CONCAT(J$10, " - ", $Y208), 'Time Entries'!$D$12:$D$1011)+SUMIF('Time Entries'!$T$12:$T$1011, _xlfn.CONCAT(J$10, " - ", $Y208), 'Time Entries'!$F$12:$F$1011)+SUMIF('Time Entries'!$U$12:$U$1011, _xlfn.CONCAT(J$10, " - ", $Y208), 'Time Entries'!$H$12:$H$1011)+SUMIF('Time Entries'!$V$12:$V$1011, _xlfn.CONCAT(J$10, " - ", $Y208), 'Time Entries'!$J$12:$J$1011))</f>
        <v/>
      </c>
      <c r="K208" s="22" t="str">
        <f>IF(OR($B208="", $C208=""), "", SUMIF('Time Entries'!$S$12:$S$1011, _xlfn.CONCAT(K$10, " - ", $Y208), 'Time Entries'!$D$12:$D$1011)+SUMIF('Time Entries'!$T$12:$T$1011, _xlfn.CONCAT(K$10, " - ", $Y208), 'Time Entries'!$F$12:$F$1011)+SUMIF('Time Entries'!$U$12:$U$1011, _xlfn.CONCAT(K$10, " - ", $Y208), 'Time Entries'!$H$12:$H$1011)+SUMIF('Time Entries'!$V$12:$V$1011, _xlfn.CONCAT(K$10, " - ", $Y208), 'Time Entries'!$J$12:$J$1011))</f>
        <v/>
      </c>
      <c r="L208" s="22" t="str">
        <f>IF(OR($B208="", $C208=""), "", SUMIF('Time Entries'!$S$12:$S$1011, _xlfn.CONCAT(L$10, " - ", $Y208), 'Time Entries'!$D$12:$D$1011)+SUMIF('Time Entries'!$T$12:$T$1011, _xlfn.CONCAT(L$10, " - ", $Y208), 'Time Entries'!$F$12:$F$1011)+SUMIF('Time Entries'!$U$12:$U$1011, _xlfn.CONCAT(L$10, " - ", $Y208), 'Time Entries'!$H$12:$H$1011)+SUMIF('Time Entries'!$V$12:$V$1011, _xlfn.CONCAT(L$10, " - ", $Y208), 'Time Entries'!$J$12:$J$1011))</f>
        <v/>
      </c>
      <c r="M208" s="22" t="str">
        <f>IF(OR($B208="", $C208=""), "", SUMIF('Time Entries'!$S$12:$S$1011, _xlfn.CONCAT(M$10, " - ", $Y208), 'Time Entries'!$D$12:$D$1011)+SUMIF('Time Entries'!$T$12:$T$1011, _xlfn.CONCAT(M$10, " - ", $Y208), 'Time Entries'!$F$12:$F$1011)+SUMIF('Time Entries'!$U$12:$U$1011, _xlfn.CONCAT(M$10, " - ", $Y208), 'Time Entries'!$H$12:$H$1011)+SUMIF('Time Entries'!$V$12:$V$1011, _xlfn.CONCAT(M$10, " - ", $Y208), 'Time Entries'!$J$12:$J$1011))</f>
        <v/>
      </c>
      <c r="N208" s="22" t="str">
        <f>IF(OR($B208="", $C208=""), "", SUMIF('Time Entries'!$S$12:$S$1011, _xlfn.CONCAT(N$10, " - ", $Y208), 'Time Entries'!$D$12:$D$1011)+SUMIF('Time Entries'!$T$12:$T$1011, _xlfn.CONCAT(N$10, " - ", $Y208), 'Time Entries'!$F$12:$F$1011)+SUMIF('Time Entries'!$U$12:$U$1011, _xlfn.CONCAT(N$10, " - ", $Y208), 'Time Entries'!$H$12:$H$1011)+SUMIF('Time Entries'!$V$12:$V$1011, _xlfn.CONCAT(N$10, " - ", $Y208), 'Time Entries'!$J$12:$J$1011))</f>
        <v/>
      </c>
      <c r="O208" s="22" t="str">
        <f>IF(OR($B208="", $C208=""), "", SUMIF('Time Entries'!$S$12:$S$1011, _xlfn.CONCAT(O$10, " - ", $Y208), 'Time Entries'!$D$12:$D$1011)+SUMIF('Time Entries'!$T$12:$T$1011, _xlfn.CONCAT(O$10, " - ", $Y208), 'Time Entries'!$F$12:$F$1011)+SUMIF('Time Entries'!$U$12:$U$1011, _xlfn.CONCAT(O$10, " - ", $Y208), 'Time Entries'!$H$12:$H$1011)+SUMIF('Time Entries'!$V$12:$V$1011, _xlfn.CONCAT(O$10, " - ", $Y208), 'Time Entries'!$J$12:$J$1011))</f>
        <v/>
      </c>
      <c r="P208" s="22" t="str">
        <f>IF(OR($B208="", $C208=""), "", SUMIF('Time Entries'!$S$12:$S$1011, _xlfn.CONCAT(P$10, " - ", $Y208), 'Time Entries'!$D$12:$D$1011)+SUMIF('Time Entries'!$T$12:$T$1011, _xlfn.CONCAT(P$10, " - ", $Y208), 'Time Entries'!$F$12:$F$1011)+SUMIF('Time Entries'!$U$12:$U$1011, _xlfn.CONCAT(P$10, " - ", $Y208), 'Time Entries'!$H$12:$H$1011)+SUMIF('Time Entries'!$V$12:$V$1011, _xlfn.CONCAT(P$10, " - ", $Y208), 'Time Entries'!$J$12:$J$1011))</f>
        <v/>
      </c>
      <c r="Q208" s="22" t="str">
        <f>IF(OR($B208="", $C208=""), "", SUMIF('Time Entries'!$S$12:$S$1011, _xlfn.CONCAT(Q$10, " - ", $Y208), 'Time Entries'!$D$12:$D$1011)+SUMIF('Time Entries'!$T$12:$T$1011, _xlfn.CONCAT(Q$10, " - ", $Y208), 'Time Entries'!$F$12:$F$1011)+SUMIF('Time Entries'!$U$12:$U$1011, _xlfn.CONCAT(Q$10, " - ", $Y208), 'Time Entries'!$H$12:$H$1011)+SUMIF('Time Entries'!$V$12:$V$1011, _xlfn.CONCAT(Q$10, " - ", $Y208), 'Time Entries'!$J$12:$J$1011))</f>
        <v/>
      </c>
      <c r="R208" s="22" t="str">
        <f>IF(OR($B208="", $C208=""), "", SUMIF('Time Entries'!$S$12:$S$1011, _xlfn.CONCAT(R$10, " - ", $Y208), 'Time Entries'!$D$12:$D$1011)+SUMIF('Time Entries'!$T$12:$T$1011, _xlfn.CONCAT(R$10, " - ", $Y208), 'Time Entries'!$F$12:$F$1011)+SUMIF('Time Entries'!$U$12:$U$1011, _xlfn.CONCAT(R$10, " - ", $Y208), 'Time Entries'!$H$12:$H$1011)+SUMIF('Time Entries'!$V$12:$V$1011, _xlfn.CONCAT(R$10, " - ", $Y208), 'Time Entries'!$J$12:$J$1011))</f>
        <v/>
      </c>
      <c r="S208" s="22" t="str">
        <f>IF(OR($B208="", $C208=""), "", SUMIF('Time Entries'!$S$12:$S$1011, _xlfn.CONCAT(S$10, " - ", $Y208), 'Time Entries'!$D$12:$D$1011)+SUMIF('Time Entries'!$T$12:$T$1011, _xlfn.CONCAT(S$10, " - ", $Y208), 'Time Entries'!$F$12:$F$1011)+SUMIF('Time Entries'!$U$12:$U$1011, _xlfn.CONCAT(S$10, " - ", $Y208), 'Time Entries'!$H$12:$H$1011)+SUMIF('Time Entries'!$V$12:$V$1011, _xlfn.CONCAT(S$10, " - ", $Y208), 'Time Entries'!$J$12:$J$1011))</f>
        <v/>
      </c>
      <c r="T208" s="24" t="str">
        <f>IF(OR($B208="", $C208=""), "", SUMIF('Time Entries'!$S$12:$S$1011, _xlfn.CONCAT(T$10, " - ", $Y208), 'Time Entries'!$D$12:$D$1011)+SUMIF('Time Entries'!$T$12:$T$1011, _xlfn.CONCAT(T$10, " - ", $Y208), 'Time Entries'!$F$12:$F$1011)+SUMIF('Time Entries'!$U$12:$U$1011, _xlfn.CONCAT(T$10, " - ", $Y208), 'Time Entries'!$H$12:$H$1011)+SUMIF('Time Entries'!$V$12:$V$1011, _xlfn.CONCAT(T$10, " - ", $Y208), 'Time Entries'!$J$12:$J$1011))</f>
        <v/>
      </c>
      <c r="U208" s="48"/>
      <c r="W208" s="17" t="str">
        <f t="shared" si="25"/>
        <v/>
      </c>
      <c r="Y208" s="17" t="str">
        <f t="shared" si="26"/>
        <v/>
      </c>
      <c r="AD208" s="17" t="str">
        <f t="shared" si="27"/>
        <v/>
      </c>
      <c r="AF208" s="17" t="str">
        <f t="shared" si="28"/>
        <v/>
      </c>
      <c r="AH208" s="17" t="str">
        <f>IF($B208="", "", IF(COUNTIF($B$12:$B208, $B208)&gt;1, "", $B208))</f>
        <v/>
      </c>
      <c r="AI208" s="17" t="str">
        <f>IF($AH208="", "", COUNTIF($AH$12:$AH$261, "&lt;"&amp;$AH208)+1+COUNTIF($AH$12:$AH208, $AH208)-1-$AH$10)</f>
        <v/>
      </c>
      <c r="AK208" s="17" t="str">
        <f t="shared" si="29"/>
        <v/>
      </c>
      <c r="AL208" s="17" t="str">
        <f>IF($AK208="", "", COUNTIF($AK$12:$AK$261, "&lt;"&amp;$AK208)+1+COUNTIF($AK$12:$AK208, $AK208)-1-$AK$10)</f>
        <v/>
      </c>
    </row>
    <row r="209" spans="1:38" x14ac:dyDescent="0.25">
      <c r="A209" s="48"/>
      <c r="B209" s="57"/>
      <c r="C209" s="58"/>
      <c r="D209" s="59"/>
      <c r="E209" s="48"/>
      <c r="F209" s="27" t="str">
        <f t="shared" si="23"/>
        <v/>
      </c>
      <c r="G209" s="27" t="str">
        <f t="shared" si="24"/>
        <v/>
      </c>
      <c r="H209" s="48"/>
      <c r="I209" s="31" t="str">
        <f>IF(OR($B209="", $C209=""), "", SUMIF('Time Entries'!$S$12:$S$1011, _xlfn.CONCAT(I$10, " - ", $Y209), 'Time Entries'!$D$12:$D$1011)+SUMIF('Time Entries'!$T$12:$T$1011, _xlfn.CONCAT(I$10, " - ", $Y209), 'Time Entries'!$F$12:$F$1011)+SUMIF('Time Entries'!$U$12:$U$1011, _xlfn.CONCAT(I$10, " - ", $Y209), 'Time Entries'!$H$12:$H$1011)+SUMIF('Time Entries'!$V$12:$V$1011, _xlfn.CONCAT(I$10, " - ", $Y209), 'Time Entries'!$J$12:$J$1011))</f>
        <v/>
      </c>
      <c r="J209" s="22" t="str">
        <f>IF(OR($B209="", $C209=""), "", SUMIF('Time Entries'!$S$12:$S$1011, _xlfn.CONCAT(J$10, " - ", $Y209), 'Time Entries'!$D$12:$D$1011)+SUMIF('Time Entries'!$T$12:$T$1011, _xlfn.CONCAT(J$10, " - ", $Y209), 'Time Entries'!$F$12:$F$1011)+SUMIF('Time Entries'!$U$12:$U$1011, _xlfn.CONCAT(J$10, " - ", $Y209), 'Time Entries'!$H$12:$H$1011)+SUMIF('Time Entries'!$V$12:$V$1011, _xlfn.CONCAT(J$10, " - ", $Y209), 'Time Entries'!$J$12:$J$1011))</f>
        <v/>
      </c>
      <c r="K209" s="22" t="str">
        <f>IF(OR($B209="", $C209=""), "", SUMIF('Time Entries'!$S$12:$S$1011, _xlfn.CONCAT(K$10, " - ", $Y209), 'Time Entries'!$D$12:$D$1011)+SUMIF('Time Entries'!$T$12:$T$1011, _xlfn.CONCAT(K$10, " - ", $Y209), 'Time Entries'!$F$12:$F$1011)+SUMIF('Time Entries'!$U$12:$U$1011, _xlfn.CONCAT(K$10, " - ", $Y209), 'Time Entries'!$H$12:$H$1011)+SUMIF('Time Entries'!$V$12:$V$1011, _xlfn.CONCAT(K$10, " - ", $Y209), 'Time Entries'!$J$12:$J$1011))</f>
        <v/>
      </c>
      <c r="L209" s="22" t="str">
        <f>IF(OR($B209="", $C209=""), "", SUMIF('Time Entries'!$S$12:$S$1011, _xlfn.CONCAT(L$10, " - ", $Y209), 'Time Entries'!$D$12:$D$1011)+SUMIF('Time Entries'!$T$12:$T$1011, _xlfn.CONCAT(L$10, " - ", $Y209), 'Time Entries'!$F$12:$F$1011)+SUMIF('Time Entries'!$U$12:$U$1011, _xlfn.CONCAT(L$10, " - ", $Y209), 'Time Entries'!$H$12:$H$1011)+SUMIF('Time Entries'!$V$12:$V$1011, _xlfn.CONCAT(L$10, " - ", $Y209), 'Time Entries'!$J$12:$J$1011))</f>
        <v/>
      </c>
      <c r="M209" s="22" t="str">
        <f>IF(OR($B209="", $C209=""), "", SUMIF('Time Entries'!$S$12:$S$1011, _xlfn.CONCAT(M$10, " - ", $Y209), 'Time Entries'!$D$12:$D$1011)+SUMIF('Time Entries'!$T$12:$T$1011, _xlfn.CONCAT(M$10, " - ", $Y209), 'Time Entries'!$F$12:$F$1011)+SUMIF('Time Entries'!$U$12:$U$1011, _xlfn.CONCAT(M$10, " - ", $Y209), 'Time Entries'!$H$12:$H$1011)+SUMIF('Time Entries'!$V$12:$V$1011, _xlfn.CONCAT(M$10, " - ", $Y209), 'Time Entries'!$J$12:$J$1011))</f>
        <v/>
      </c>
      <c r="N209" s="22" t="str">
        <f>IF(OR($B209="", $C209=""), "", SUMIF('Time Entries'!$S$12:$S$1011, _xlfn.CONCAT(N$10, " - ", $Y209), 'Time Entries'!$D$12:$D$1011)+SUMIF('Time Entries'!$T$12:$T$1011, _xlfn.CONCAT(N$10, " - ", $Y209), 'Time Entries'!$F$12:$F$1011)+SUMIF('Time Entries'!$U$12:$U$1011, _xlfn.CONCAT(N$10, " - ", $Y209), 'Time Entries'!$H$12:$H$1011)+SUMIF('Time Entries'!$V$12:$V$1011, _xlfn.CONCAT(N$10, " - ", $Y209), 'Time Entries'!$J$12:$J$1011))</f>
        <v/>
      </c>
      <c r="O209" s="22" t="str">
        <f>IF(OR($B209="", $C209=""), "", SUMIF('Time Entries'!$S$12:$S$1011, _xlfn.CONCAT(O$10, " - ", $Y209), 'Time Entries'!$D$12:$D$1011)+SUMIF('Time Entries'!$T$12:$T$1011, _xlfn.CONCAT(O$10, " - ", $Y209), 'Time Entries'!$F$12:$F$1011)+SUMIF('Time Entries'!$U$12:$U$1011, _xlfn.CONCAT(O$10, " - ", $Y209), 'Time Entries'!$H$12:$H$1011)+SUMIF('Time Entries'!$V$12:$V$1011, _xlfn.CONCAT(O$10, " - ", $Y209), 'Time Entries'!$J$12:$J$1011))</f>
        <v/>
      </c>
      <c r="P209" s="22" t="str">
        <f>IF(OR($B209="", $C209=""), "", SUMIF('Time Entries'!$S$12:$S$1011, _xlfn.CONCAT(P$10, " - ", $Y209), 'Time Entries'!$D$12:$D$1011)+SUMIF('Time Entries'!$T$12:$T$1011, _xlfn.CONCAT(P$10, " - ", $Y209), 'Time Entries'!$F$12:$F$1011)+SUMIF('Time Entries'!$U$12:$U$1011, _xlfn.CONCAT(P$10, " - ", $Y209), 'Time Entries'!$H$12:$H$1011)+SUMIF('Time Entries'!$V$12:$V$1011, _xlfn.CONCAT(P$10, " - ", $Y209), 'Time Entries'!$J$12:$J$1011))</f>
        <v/>
      </c>
      <c r="Q209" s="22" t="str">
        <f>IF(OR($B209="", $C209=""), "", SUMIF('Time Entries'!$S$12:$S$1011, _xlfn.CONCAT(Q$10, " - ", $Y209), 'Time Entries'!$D$12:$D$1011)+SUMIF('Time Entries'!$T$12:$T$1011, _xlfn.CONCAT(Q$10, " - ", $Y209), 'Time Entries'!$F$12:$F$1011)+SUMIF('Time Entries'!$U$12:$U$1011, _xlfn.CONCAT(Q$10, " - ", $Y209), 'Time Entries'!$H$12:$H$1011)+SUMIF('Time Entries'!$V$12:$V$1011, _xlfn.CONCAT(Q$10, " - ", $Y209), 'Time Entries'!$J$12:$J$1011))</f>
        <v/>
      </c>
      <c r="R209" s="22" t="str">
        <f>IF(OR($B209="", $C209=""), "", SUMIF('Time Entries'!$S$12:$S$1011, _xlfn.CONCAT(R$10, " - ", $Y209), 'Time Entries'!$D$12:$D$1011)+SUMIF('Time Entries'!$T$12:$T$1011, _xlfn.CONCAT(R$10, " - ", $Y209), 'Time Entries'!$F$12:$F$1011)+SUMIF('Time Entries'!$U$12:$U$1011, _xlfn.CONCAT(R$10, " - ", $Y209), 'Time Entries'!$H$12:$H$1011)+SUMIF('Time Entries'!$V$12:$V$1011, _xlfn.CONCAT(R$10, " - ", $Y209), 'Time Entries'!$J$12:$J$1011))</f>
        <v/>
      </c>
      <c r="S209" s="22" t="str">
        <f>IF(OR($B209="", $C209=""), "", SUMIF('Time Entries'!$S$12:$S$1011, _xlfn.CONCAT(S$10, " - ", $Y209), 'Time Entries'!$D$12:$D$1011)+SUMIF('Time Entries'!$T$12:$T$1011, _xlfn.CONCAT(S$10, " - ", $Y209), 'Time Entries'!$F$12:$F$1011)+SUMIF('Time Entries'!$U$12:$U$1011, _xlfn.CONCAT(S$10, " - ", $Y209), 'Time Entries'!$H$12:$H$1011)+SUMIF('Time Entries'!$V$12:$V$1011, _xlfn.CONCAT(S$10, " - ", $Y209), 'Time Entries'!$J$12:$J$1011))</f>
        <v/>
      </c>
      <c r="T209" s="24" t="str">
        <f>IF(OR($B209="", $C209=""), "", SUMIF('Time Entries'!$S$12:$S$1011, _xlfn.CONCAT(T$10, " - ", $Y209), 'Time Entries'!$D$12:$D$1011)+SUMIF('Time Entries'!$T$12:$T$1011, _xlfn.CONCAT(T$10, " - ", $Y209), 'Time Entries'!$F$12:$F$1011)+SUMIF('Time Entries'!$U$12:$U$1011, _xlfn.CONCAT(T$10, " - ", $Y209), 'Time Entries'!$H$12:$H$1011)+SUMIF('Time Entries'!$V$12:$V$1011, _xlfn.CONCAT(T$10, " - ", $Y209), 'Time Entries'!$J$12:$J$1011))</f>
        <v/>
      </c>
      <c r="U209" s="48"/>
      <c r="W209" s="17" t="str">
        <f t="shared" si="25"/>
        <v/>
      </c>
      <c r="Y209" s="17" t="str">
        <f t="shared" si="26"/>
        <v/>
      </c>
      <c r="AD209" s="17" t="str">
        <f t="shared" si="27"/>
        <v/>
      </c>
      <c r="AF209" s="17" t="str">
        <f t="shared" si="28"/>
        <v/>
      </c>
      <c r="AH209" s="17" t="str">
        <f>IF($B209="", "", IF(COUNTIF($B$12:$B209, $B209)&gt;1, "", $B209))</f>
        <v/>
      </c>
      <c r="AI209" s="17" t="str">
        <f>IF($AH209="", "", COUNTIF($AH$12:$AH$261, "&lt;"&amp;$AH209)+1+COUNTIF($AH$12:$AH209, $AH209)-1-$AH$10)</f>
        <v/>
      </c>
      <c r="AK209" s="17" t="str">
        <f t="shared" si="29"/>
        <v/>
      </c>
      <c r="AL209" s="17" t="str">
        <f>IF($AK209="", "", COUNTIF($AK$12:$AK$261, "&lt;"&amp;$AK209)+1+COUNTIF($AK$12:$AK209, $AK209)-1-$AK$10)</f>
        <v/>
      </c>
    </row>
    <row r="210" spans="1:38" x14ac:dyDescent="0.25">
      <c r="A210" s="48"/>
      <c r="B210" s="57"/>
      <c r="C210" s="58"/>
      <c r="D210" s="59"/>
      <c r="E210" s="48"/>
      <c r="F210" s="27" t="str">
        <f t="shared" si="23"/>
        <v/>
      </c>
      <c r="G210" s="27" t="str">
        <f t="shared" si="24"/>
        <v/>
      </c>
      <c r="H210" s="48"/>
      <c r="I210" s="31" t="str">
        <f>IF(OR($B210="", $C210=""), "", SUMIF('Time Entries'!$S$12:$S$1011, _xlfn.CONCAT(I$10, " - ", $Y210), 'Time Entries'!$D$12:$D$1011)+SUMIF('Time Entries'!$T$12:$T$1011, _xlfn.CONCAT(I$10, " - ", $Y210), 'Time Entries'!$F$12:$F$1011)+SUMIF('Time Entries'!$U$12:$U$1011, _xlfn.CONCAT(I$10, " - ", $Y210), 'Time Entries'!$H$12:$H$1011)+SUMIF('Time Entries'!$V$12:$V$1011, _xlfn.CONCAT(I$10, " - ", $Y210), 'Time Entries'!$J$12:$J$1011))</f>
        <v/>
      </c>
      <c r="J210" s="22" t="str">
        <f>IF(OR($B210="", $C210=""), "", SUMIF('Time Entries'!$S$12:$S$1011, _xlfn.CONCAT(J$10, " - ", $Y210), 'Time Entries'!$D$12:$D$1011)+SUMIF('Time Entries'!$T$12:$T$1011, _xlfn.CONCAT(J$10, " - ", $Y210), 'Time Entries'!$F$12:$F$1011)+SUMIF('Time Entries'!$U$12:$U$1011, _xlfn.CONCAT(J$10, " - ", $Y210), 'Time Entries'!$H$12:$H$1011)+SUMIF('Time Entries'!$V$12:$V$1011, _xlfn.CONCAT(J$10, " - ", $Y210), 'Time Entries'!$J$12:$J$1011))</f>
        <v/>
      </c>
      <c r="K210" s="22" t="str">
        <f>IF(OR($B210="", $C210=""), "", SUMIF('Time Entries'!$S$12:$S$1011, _xlfn.CONCAT(K$10, " - ", $Y210), 'Time Entries'!$D$12:$D$1011)+SUMIF('Time Entries'!$T$12:$T$1011, _xlfn.CONCAT(K$10, " - ", $Y210), 'Time Entries'!$F$12:$F$1011)+SUMIF('Time Entries'!$U$12:$U$1011, _xlfn.CONCAT(K$10, " - ", $Y210), 'Time Entries'!$H$12:$H$1011)+SUMIF('Time Entries'!$V$12:$V$1011, _xlfn.CONCAT(K$10, " - ", $Y210), 'Time Entries'!$J$12:$J$1011))</f>
        <v/>
      </c>
      <c r="L210" s="22" t="str">
        <f>IF(OR($B210="", $C210=""), "", SUMIF('Time Entries'!$S$12:$S$1011, _xlfn.CONCAT(L$10, " - ", $Y210), 'Time Entries'!$D$12:$D$1011)+SUMIF('Time Entries'!$T$12:$T$1011, _xlfn.CONCAT(L$10, " - ", $Y210), 'Time Entries'!$F$12:$F$1011)+SUMIF('Time Entries'!$U$12:$U$1011, _xlfn.CONCAT(L$10, " - ", $Y210), 'Time Entries'!$H$12:$H$1011)+SUMIF('Time Entries'!$V$12:$V$1011, _xlfn.CONCAT(L$10, " - ", $Y210), 'Time Entries'!$J$12:$J$1011))</f>
        <v/>
      </c>
      <c r="M210" s="22" t="str">
        <f>IF(OR($B210="", $C210=""), "", SUMIF('Time Entries'!$S$12:$S$1011, _xlfn.CONCAT(M$10, " - ", $Y210), 'Time Entries'!$D$12:$D$1011)+SUMIF('Time Entries'!$T$12:$T$1011, _xlfn.CONCAT(M$10, " - ", $Y210), 'Time Entries'!$F$12:$F$1011)+SUMIF('Time Entries'!$U$12:$U$1011, _xlfn.CONCAT(M$10, " - ", $Y210), 'Time Entries'!$H$12:$H$1011)+SUMIF('Time Entries'!$V$12:$V$1011, _xlfn.CONCAT(M$10, " - ", $Y210), 'Time Entries'!$J$12:$J$1011))</f>
        <v/>
      </c>
      <c r="N210" s="22" t="str">
        <f>IF(OR($B210="", $C210=""), "", SUMIF('Time Entries'!$S$12:$S$1011, _xlfn.CONCAT(N$10, " - ", $Y210), 'Time Entries'!$D$12:$D$1011)+SUMIF('Time Entries'!$T$12:$T$1011, _xlfn.CONCAT(N$10, " - ", $Y210), 'Time Entries'!$F$12:$F$1011)+SUMIF('Time Entries'!$U$12:$U$1011, _xlfn.CONCAT(N$10, " - ", $Y210), 'Time Entries'!$H$12:$H$1011)+SUMIF('Time Entries'!$V$12:$V$1011, _xlfn.CONCAT(N$10, " - ", $Y210), 'Time Entries'!$J$12:$J$1011))</f>
        <v/>
      </c>
      <c r="O210" s="22" t="str">
        <f>IF(OR($B210="", $C210=""), "", SUMIF('Time Entries'!$S$12:$S$1011, _xlfn.CONCAT(O$10, " - ", $Y210), 'Time Entries'!$D$12:$D$1011)+SUMIF('Time Entries'!$T$12:$T$1011, _xlfn.CONCAT(O$10, " - ", $Y210), 'Time Entries'!$F$12:$F$1011)+SUMIF('Time Entries'!$U$12:$U$1011, _xlfn.CONCAT(O$10, " - ", $Y210), 'Time Entries'!$H$12:$H$1011)+SUMIF('Time Entries'!$V$12:$V$1011, _xlfn.CONCAT(O$10, " - ", $Y210), 'Time Entries'!$J$12:$J$1011))</f>
        <v/>
      </c>
      <c r="P210" s="22" t="str">
        <f>IF(OR($B210="", $C210=""), "", SUMIF('Time Entries'!$S$12:$S$1011, _xlfn.CONCAT(P$10, " - ", $Y210), 'Time Entries'!$D$12:$D$1011)+SUMIF('Time Entries'!$T$12:$T$1011, _xlfn.CONCAT(P$10, " - ", $Y210), 'Time Entries'!$F$12:$F$1011)+SUMIF('Time Entries'!$U$12:$U$1011, _xlfn.CONCAT(P$10, " - ", $Y210), 'Time Entries'!$H$12:$H$1011)+SUMIF('Time Entries'!$V$12:$V$1011, _xlfn.CONCAT(P$10, " - ", $Y210), 'Time Entries'!$J$12:$J$1011))</f>
        <v/>
      </c>
      <c r="Q210" s="22" t="str">
        <f>IF(OR($B210="", $C210=""), "", SUMIF('Time Entries'!$S$12:$S$1011, _xlfn.CONCAT(Q$10, " - ", $Y210), 'Time Entries'!$D$12:$D$1011)+SUMIF('Time Entries'!$T$12:$T$1011, _xlfn.CONCAT(Q$10, " - ", $Y210), 'Time Entries'!$F$12:$F$1011)+SUMIF('Time Entries'!$U$12:$U$1011, _xlfn.CONCAT(Q$10, " - ", $Y210), 'Time Entries'!$H$12:$H$1011)+SUMIF('Time Entries'!$V$12:$V$1011, _xlfn.CONCAT(Q$10, " - ", $Y210), 'Time Entries'!$J$12:$J$1011))</f>
        <v/>
      </c>
      <c r="R210" s="22" t="str">
        <f>IF(OR($B210="", $C210=""), "", SUMIF('Time Entries'!$S$12:$S$1011, _xlfn.CONCAT(R$10, " - ", $Y210), 'Time Entries'!$D$12:$D$1011)+SUMIF('Time Entries'!$T$12:$T$1011, _xlfn.CONCAT(R$10, " - ", $Y210), 'Time Entries'!$F$12:$F$1011)+SUMIF('Time Entries'!$U$12:$U$1011, _xlfn.CONCAT(R$10, " - ", $Y210), 'Time Entries'!$H$12:$H$1011)+SUMIF('Time Entries'!$V$12:$V$1011, _xlfn.CONCAT(R$10, " - ", $Y210), 'Time Entries'!$J$12:$J$1011))</f>
        <v/>
      </c>
      <c r="S210" s="22" t="str">
        <f>IF(OR($B210="", $C210=""), "", SUMIF('Time Entries'!$S$12:$S$1011, _xlfn.CONCAT(S$10, " - ", $Y210), 'Time Entries'!$D$12:$D$1011)+SUMIF('Time Entries'!$T$12:$T$1011, _xlfn.CONCAT(S$10, " - ", $Y210), 'Time Entries'!$F$12:$F$1011)+SUMIF('Time Entries'!$U$12:$U$1011, _xlfn.CONCAT(S$10, " - ", $Y210), 'Time Entries'!$H$12:$H$1011)+SUMIF('Time Entries'!$V$12:$V$1011, _xlfn.CONCAT(S$10, " - ", $Y210), 'Time Entries'!$J$12:$J$1011))</f>
        <v/>
      </c>
      <c r="T210" s="24" t="str">
        <f>IF(OR($B210="", $C210=""), "", SUMIF('Time Entries'!$S$12:$S$1011, _xlfn.CONCAT(T$10, " - ", $Y210), 'Time Entries'!$D$12:$D$1011)+SUMIF('Time Entries'!$T$12:$T$1011, _xlfn.CONCAT(T$10, " - ", $Y210), 'Time Entries'!$F$12:$F$1011)+SUMIF('Time Entries'!$U$12:$U$1011, _xlfn.CONCAT(T$10, " - ", $Y210), 'Time Entries'!$H$12:$H$1011)+SUMIF('Time Entries'!$V$12:$V$1011, _xlfn.CONCAT(T$10, " - ", $Y210), 'Time Entries'!$J$12:$J$1011))</f>
        <v/>
      </c>
      <c r="U210" s="48"/>
      <c r="W210" s="17" t="str">
        <f t="shared" si="25"/>
        <v/>
      </c>
      <c r="Y210" s="17" t="str">
        <f t="shared" si="26"/>
        <v/>
      </c>
      <c r="AD210" s="17" t="str">
        <f t="shared" si="27"/>
        <v/>
      </c>
      <c r="AF210" s="17" t="str">
        <f t="shared" si="28"/>
        <v/>
      </c>
      <c r="AH210" s="17" t="str">
        <f>IF($B210="", "", IF(COUNTIF($B$12:$B210, $B210)&gt;1, "", $B210))</f>
        <v/>
      </c>
      <c r="AI210" s="17" t="str">
        <f>IF($AH210="", "", COUNTIF($AH$12:$AH$261, "&lt;"&amp;$AH210)+1+COUNTIF($AH$12:$AH210, $AH210)-1-$AH$10)</f>
        <v/>
      </c>
      <c r="AK210" s="17" t="str">
        <f t="shared" si="29"/>
        <v/>
      </c>
      <c r="AL210" s="17" t="str">
        <f>IF($AK210="", "", COUNTIF($AK$12:$AK$261, "&lt;"&amp;$AK210)+1+COUNTIF($AK$12:$AK210, $AK210)-1-$AK$10)</f>
        <v/>
      </c>
    </row>
    <row r="211" spans="1:38" x14ac:dyDescent="0.25">
      <c r="A211" s="48"/>
      <c r="B211" s="57"/>
      <c r="C211" s="58"/>
      <c r="D211" s="59"/>
      <c r="E211" s="48"/>
      <c r="F211" s="27" t="str">
        <f t="shared" si="23"/>
        <v/>
      </c>
      <c r="G211" s="27" t="str">
        <f t="shared" si="24"/>
        <v/>
      </c>
      <c r="H211" s="48"/>
      <c r="I211" s="31" t="str">
        <f>IF(OR($B211="", $C211=""), "", SUMIF('Time Entries'!$S$12:$S$1011, _xlfn.CONCAT(I$10, " - ", $Y211), 'Time Entries'!$D$12:$D$1011)+SUMIF('Time Entries'!$T$12:$T$1011, _xlfn.CONCAT(I$10, " - ", $Y211), 'Time Entries'!$F$12:$F$1011)+SUMIF('Time Entries'!$U$12:$U$1011, _xlfn.CONCAT(I$10, " - ", $Y211), 'Time Entries'!$H$12:$H$1011)+SUMIF('Time Entries'!$V$12:$V$1011, _xlfn.CONCAT(I$10, " - ", $Y211), 'Time Entries'!$J$12:$J$1011))</f>
        <v/>
      </c>
      <c r="J211" s="22" t="str">
        <f>IF(OR($B211="", $C211=""), "", SUMIF('Time Entries'!$S$12:$S$1011, _xlfn.CONCAT(J$10, " - ", $Y211), 'Time Entries'!$D$12:$D$1011)+SUMIF('Time Entries'!$T$12:$T$1011, _xlfn.CONCAT(J$10, " - ", $Y211), 'Time Entries'!$F$12:$F$1011)+SUMIF('Time Entries'!$U$12:$U$1011, _xlfn.CONCAT(J$10, " - ", $Y211), 'Time Entries'!$H$12:$H$1011)+SUMIF('Time Entries'!$V$12:$V$1011, _xlfn.CONCAT(J$10, " - ", $Y211), 'Time Entries'!$J$12:$J$1011))</f>
        <v/>
      </c>
      <c r="K211" s="22" t="str">
        <f>IF(OR($B211="", $C211=""), "", SUMIF('Time Entries'!$S$12:$S$1011, _xlfn.CONCAT(K$10, " - ", $Y211), 'Time Entries'!$D$12:$D$1011)+SUMIF('Time Entries'!$T$12:$T$1011, _xlfn.CONCAT(K$10, " - ", $Y211), 'Time Entries'!$F$12:$F$1011)+SUMIF('Time Entries'!$U$12:$U$1011, _xlfn.CONCAT(K$10, " - ", $Y211), 'Time Entries'!$H$12:$H$1011)+SUMIF('Time Entries'!$V$12:$V$1011, _xlfn.CONCAT(K$10, " - ", $Y211), 'Time Entries'!$J$12:$J$1011))</f>
        <v/>
      </c>
      <c r="L211" s="22" t="str">
        <f>IF(OR($B211="", $C211=""), "", SUMIF('Time Entries'!$S$12:$S$1011, _xlfn.CONCAT(L$10, " - ", $Y211), 'Time Entries'!$D$12:$D$1011)+SUMIF('Time Entries'!$T$12:$T$1011, _xlfn.CONCAT(L$10, " - ", $Y211), 'Time Entries'!$F$12:$F$1011)+SUMIF('Time Entries'!$U$12:$U$1011, _xlfn.CONCAT(L$10, " - ", $Y211), 'Time Entries'!$H$12:$H$1011)+SUMIF('Time Entries'!$V$12:$V$1011, _xlfn.CONCAT(L$10, " - ", $Y211), 'Time Entries'!$J$12:$J$1011))</f>
        <v/>
      </c>
      <c r="M211" s="22" t="str">
        <f>IF(OR($B211="", $C211=""), "", SUMIF('Time Entries'!$S$12:$S$1011, _xlfn.CONCAT(M$10, " - ", $Y211), 'Time Entries'!$D$12:$D$1011)+SUMIF('Time Entries'!$T$12:$T$1011, _xlfn.CONCAT(M$10, " - ", $Y211), 'Time Entries'!$F$12:$F$1011)+SUMIF('Time Entries'!$U$12:$U$1011, _xlfn.CONCAT(M$10, " - ", $Y211), 'Time Entries'!$H$12:$H$1011)+SUMIF('Time Entries'!$V$12:$V$1011, _xlfn.CONCAT(M$10, " - ", $Y211), 'Time Entries'!$J$12:$J$1011))</f>
        <v/>
      </c>
      <c r="N211" s="22" t="str">
        <f>IF(OR($B211="", $C211=""), "", SUMIF('Time Entries'!$S$12:$S$1011, _xlfn.CONCAT(N$10, " - ", $Y211), 'Time Entries'!$D$12:$D$1011)+SUMIF('Time Entries'!$T$12:$T$1011, _xlfn.CONCAT(N$10, " - ", $Y211), 'Time Entries'!$F$12:$F$1011)+SUMIF('Time Entries'!$U$12:$U$1011, _xlfn.CONCAT(N$10, " - ", $Y211), 'Time Entries'!$H$12:$H$1011)+SUMIF('Time Entries'!$V$12:$V$1011, _xlfn.CONCAT(N$10, " - ", $Y211), 'Time Entries'!$J$12:$J$1011))</f>
        <v/>
      </c>
      <c r="O211" s="22" t="str">
        <f>IF(OR($B211="", $C211=""), "", SUMIF('Time Entries'!$S$12:$S$1011, _xlfn.CONCAT(O$10, " - ", $Y211), 'Time Entries'!$D$12:$D$1011)+SUMIF('Time Entries'!$T$12:$T$1011, _xlfn.CONCAT(O$10, " - ", $Y211), 'Time Entries'!$F$12:$F$1011)+SUMIF('Time Entries'!$U$12:$U$1011, _xlfn.CONCAT(O$10, " - ", $Y211), 'Time Entries'!$H$12:$H$1011)+SUMIF('Time Entries'!$V$12:$V$1011, _xlfn.CONCAT(O$10, " - ", $Y211), 'Time Entries'!$J$12:$J$1011))</f>
        <v/>
      </c>
      <c r="P211" s="22" t="str">
        <f>IF(OR($B211="", $C211=""), "", SUMIF('Time Entries'!$S$12:$S$1011, _xlfn.CONCAT(P$10, " - ", $Y211), 'Time Entries'!$D$12:$D$1011)+SUMIF('Time Entries'!$T$12:$T$1011, _xlfn.CONCAT(P$10, " - ", $Y211), 'Time Entries'!$F$12:$F$1011)+SUMIF('Time Entries'!$U$12:$U$1011, _xlfn.CONCAT(P$10, " - ", $Y211), 'Time Entries'!$H$12:$H$1011)+SUMIF('Time Entries'!$V$12:$V$1011, _xlfn.CONCAT(P$10, " - ", $Y211), 'Time Entries'!$J$12:$J$1011))</f>
        <v/>
      </c>
      <c r="Q211" s="22" t="str">
        <f>IF(OR($B211="", $C211=""), "", SUMIF('Time Entries'!$S$12:$S$1011, _xlfn.CONCAT(Q$10, " - ", $Y211), 'Time Entries'!$D$12:$D$1011)+SUMIF('Time Entries'!$T$12:$T$1011, _xlfn.CONCAT(Q$10, " - ", $Y211), 'Time Entries'!$F$12:$F$1011)+SUMIF('Time Entries'!$U$12:$U$1011, _xlfn.CONCAT(Q$10, " - ", $Y211), 'Time Entries'!$H$12:$H$1011)+SUMIF('Time Entries'!$V$12:$V$1011, _xlfn.CONCAT(Q$10, " - ", $Y211), 'Time Entries'!$J$12:$J$1011))</f>
        <v/>
      </c>
      <c r="R211" s="22" t="str">
        <f>IF(OR($B211="", $C211=""), "", SUMIF('Time Entries'!$S$12:$S$1011, _xlfn.CONCAT(R$10, " - ", $Y211), 'Time Entries'!$D$12:$D$1011)+SUMIF('Time Entries'!$T$12:$T$1011, _xlfn.CONCAT(R$10, " - ", $Y211), 'Time Entries'!$F$12:$F$1011)+SUMIF('Time Entries'!$U$12:$U$1011, _xlfn.CONCAT(R$10, " - ", $Y211), 'Time Entries'!$H$12:$H$1011)+SUMIF('Time Entries'!$V$12:$V$1011, _xlfn.CONCAT(R$10, " - ", $Y211), 'Time Entries'!$J$12:$J$1011))</f>
        <v/>
      </c>
      <c r="S211" s="22" t="str">
        <f>IF(OR($B211="", $C211=""), "", SUMIF('Time Entries'!$S$12:$S$1011, _xlfn.CONCAT(S$10, " - ", $Y211), 'Time Entries'!$D$12:$D$1011)+SUMIF('Time Entries'!$T$12:$T$1011, _xlfn.CONCAT(S$10, " - ", $Y211), 'Time Entries'!$F$12:$F$1011)+SUMIF('Time Entries'!$U$12:$U$1011, _xlfn.CONCAT(S$10, " - ", $Y211), 'Time Entries'!$H$12:$H$1011)+SUMIF('Time Entries'!$V$12:$V$1011, _xlfn.CONCAT(S$10, " - ", $Y211), 'Time Entries'!$J$12:$J$1011))</f>
        <v/>
      </c>
      <c r="T211" s="24" t="str">
        <f>IF(OR($B211="", $C211=""), "", SUMIF('Time Entries'!$S$12:$S$1011, _xlfn.CONCAT(T$10, " - ", $Y211), 'Time Entries'!$D$12:$D$1011)+SUMIF('Time Entries'!$T$12:$T$1011, _xlfn.CONCAT(T$10, " - ", $Y211), 'Time Entries'!$F$12:$F$1011)+SUMIF('Time Entries'!$U$12:$U$1011, _xlfn.CONCAT(T$10, " - ", $Y211), 'Time Entries'!$H$12:$H$1011)+SUMIF('Time Entries'!$V$12:$V$1011, _xlfn.CONCAT(T$10, " - ", $Y211), 'Time Entries'!$J$12:$J$1011))</f>
        <v/>
      </c>
      <c r="U211" s="48"/>
      <c r="W211" s="17" t="str">
        <f t="shared" si="25"/>
        <v/>
      </c>
      <c r="Y211" s="17" t="str">
        <f t="shared" si="26"/>
        <v/>
      </c>
      <c r="AD211" s="17" t="str">
        <f t="shared" si="27"/>
        <v/>
      </c>
      <c r="AF211" s="17" t="str">
        <f t="shared" si="28"/>
        <v/>
      </c>
      <c r="AH211" s="17" t="str">
        <f>IF($B211="", "", IF(COUNTIF($B$12:$B211, $B211)&gt;1, "", $B211))</f>
        <v/>
      </c>
      <c r="AI211" s="17" t="str">
        <f>IF($AH211="", "", COUNTIF($AH$12:$AH$261, "&lt;"&amp;$AH211)+1+COUNTIF($AH$12:$AH211, $AH211)-1-$AH$10)</f>
        <v/>
      </c>
      <c r="AK211" s="17" t="str">
        <f t="shared" si="29"/>
        <v/>
      </c>
      <c r="AL211" s="17" t="str">
        <f>IF($AK211="", "", COUNTIF($AK$12:$AK$261, "&lt;"&amp;$AK211)+1+COUNTIF($AK$12:$AK211, $AK211)-1-$AK$10)</f>
        <v/>
      </c>
    </row>
    <row r="212" spans="1:38" x14ac:dyDescent="0.25">
      <c r="A212" s="48"/>
      <c r="B212" s="57"/>
      <c r="C212" s="58"/>
      <c r="D212" s="59"/>
      <c r="E212" s="48"/>
      <c r="F212" s="27" t="str">
        <f t="shared" si="23"/>
        <v/>
      </c>
      <c r="G212" s="27" t="str">
        <f t="shared" si="24"/>
        <v/>
      </c>
      <c r="H212" s="48"/>
      <c r="I212" s="31" t="str">
        <f>IF(OR($B212="", $C212=""), "", SUMIF('Time Entries'!$S$12:$S$1011, _xlfn.CONCAT(I$10, " - ", $Y212), 'Time Entries'!$D$12:$D$1011)+SUMIF('Time Entries'!$T$12:$T$1011, _xlfn.CONCAT(I$10, " - ", $Y212), 'Time Entries'!$F$12:$F$1011)+SUMIF('Time Entries'!$U$12:$U$1011, _xlfn.CONCAT(I$10, " - ", $Y212), 'Time Entries'!$H$12:$H$1011)+SUMIF('Time Entries'!$V$12:$V$1011, _xlfn.CONCAT(I$10, " - ", $Y212), 'Time Entries'!$J$12:$J$1011))</f>
        <v/>
      </c>
      <c r="J212" s="22" t="str">
        <f>IF(OR($B212="", $C212=""), "", SUMIF('Time Entries'!$S$12:$S$1011, _xlfn.CONCAT(J$10, " - ", $Y212), 'Time Entries'!$D$12:$D$1011)+SUMIF('Time Entries'!$T$12:$T$1011, _xlfn.CONCAT(J$10, " - ", $Y212), 'Time Entries'!$F$12:$F$1011)+SUMIF('Time Entries'!$U$12:$U$1011, _xlfn.CONCAT(J$10, " - ", $Y212), 'Time Entries'!$H$12:$H$1011)+SUMIF('Time Entries'!$V$12:$V$1011, _xlfn.CONCAT(J$10, " - ", $Y212), 'Time Entries'!$J$12:$J$1011))</f>
        <v/>
      </c>
      <c r="K212" s="22" t="str">
        <f>IF(OR($B212="", $C212=""), "", SUMIF('Time Entries'!$S$12:$S$1011, _xlfn.CONCAT(K$10, " - ", $Y212), 'Time Entries'!$D$12:$D$1011)+SUMIF('Time Entries'!$T$12:$T$1011, _xlfn.CONCAT(K$10, " - ", $Y212), 'Time Entries'!$F$12:$F$1011)+SUMIF('Time Entries'!$U$12:$U$1011, _xlfn.CONCAT(K$10, " - ", $Y212), 'Time Entries'!$H$12:$H$1011)+SUMIF('Time Entries'!$V$12:$V$1011, _xlfn.CONCAT(K$10, " - ", $Y212), 'Time Entries'!$J$12:$J$1011))</f>
        <v/>
      </c>
      <c r="L212" s="22" t="str">
        <f>IF(OR($B212="", $C212=""), "", SUMIF('Time Entries'!$S$12:$S$1011, _xlfn.CONCAT(L$10, " - ", $Y212), 'Time Entries'!$D$12:$D$1011)+SUMIF('Time Entries'!$T$12:$T$1011, _xlfn.CONCAT(L$10, " - ", $Y212), 'Time Entries'!$F$12:$F$1011)+SUMIF('Time Entries'!$U$12:$U$1011, _xlfn.CONCAT(L$10, " - ", $Y212), 'Time Entries'!$H$12:$H$1011)+SUMIF('Time Entries'!$V$12:$V$1011, _xlfn.CONCAT(L$10, " - ", $Y212), 'Time Entries'!$J$12:$J$1011))</f>
        <v/>
      </c>
      <c r="M212" s="22" t="str">
        <f>IF(OR($B212="", $C212=""), "", SUMIF('Time Entries'!$S$12:$S$1011, _xlfn.CONCAT(M$10, " - ", $Y212), 'Time Entries'!$D$12:$D$1011)+SUMIF('Time Entries'!$T$12:$T$1011, _xlfn.CONCAT(M$10, " - ", $Y212), 'Time Entries'!$F$12:$F$1011)+SUMIF('Time Entries'!$U$12:$U$1011, _xlfn.CONCAT(M$10, " - ", $Y212), 'Time Entries'!$H$12:$H$1011)+SUMIF('Time Entries'!$V$12:$V$1011, _xlfn.CONCAT(M$10, " - ", $Y212), 'Time Entries'!$J$12:$J$1011))</f>
        <v/>
      </c>
      <c r="N212" s="22" t="str">
        <f>IF(OR($B212="", $C212=""), "", SUMIF('Time Entries'!$S$12:$S$1011, _xlfn.CONCAT(N$10, " - ", $Y212), 'Time Entries'!$D$12:$D$1011)+SUMIF('Time Entries'!$T$12:$T$1011, _xlfn.CONCAT(N$10, " - ", $Y212), 'Time Entries'!$F$12:$F$1011)+SUMIF('Time Entries'!$U$12:$U$1011, _xlfn.CONCAT(N$10, " - ", $Y212), 'Time Entries'!$H$12:$H$1011)+SUMIF('Time Entries'!$V$12:$V$1011, _xlfn.CONCAT(N$10, " - ", $Y212), 'Time Entries'!$J$12:$J$1011))</f>
        <v/>
      </c>
      <c r="O212" s="22" t="str">
        <f>IF(OR($B212="", $C212=""), "", SUMIF('Time Entries'!$S$12:$S$1011, _xlfn.CONCAT(O$10, " - ", $Y212), 'Time Entries'!$D$12:$D$1011)+SUMIF('Time Entries'!$T$12:$T$1011, _xlfn.CONCAT(O$10, " - ", $Y212), 'Time Entries'!$F$12:$F$1011)+SUMIF('Time Entries'!$U$12:$U$1011, _xlfn.CONCAT(O$10, " - ", $Y212), 'Time Entries'!$H$12:$H$1011)+SUMIF('Time Entries'!$V$12:$V$1011, _xlfn.CONCAT(O$10, " - ", $Y212), 'Time Entries'!$J$12:$J$1011))</f>
        <v/>
      </c>
      <c r="P212" s="22" t="str">
        <f>IF(OR($B212="", $C212=""), "", SUMIF('Time Entries'!$S$12:$S$1011, _xlfn.CONCAT(P$10, " - ", $Y212), 'Time Entries'!$D$12:$D$1011)+SUMIF('Time Entries'!$T$12:$T$1011, _xlfn.CONCAT(P$10, " - ", $Y212), 'Time Entries'!$F$12:$F$1011)+SUMIF('Time Entries'!$U$12:$U$1011, _xlfn.CONCAT(P$10, " - ", $Y212), 'Time Entries'!$H$12:$H$1011)+SUMIF('Time Entries'!$V$12:$V$1011, _xlfn.CONCAT(P$10, " - ", $Y212), 'Time Entries'!$J$12:$J$1011))</f>
        <v/>
      </c>
      <c r="Q212" s="22" t="str">
        <f>IF(OR($B212="", $C212=""), "", SUMIF('Time Entries'!$S$12:$S$1011, _xlfn.CONCAT(Q$10, " - ", $Y212), 'Time Entries'!$D$12:$D$1011)+SUMIF('Time Entries'!$T$12:$T$1011, _xlfn.CONCAT(Q$10, " - ", $Y212), 'Time Entries'!$F$12:$F$1011)+SUMIF('Time Entries'!$U$12:$U$1011, _xlfn.CONCAT(Q$10, " - ", $Y212), 'Time Entries'!$H$12:$H$1011)+SUMIF('Time Entries'!$V$12:$V$1011, _xlfn.CONCAT(Q$10, " - ", $Y212), 'Time Entries'!$J$12:$J$1011))</f>
        <v/>
      </c>
      <c r="R212" s="22" t="str">
        <f>IF(OR($B212="", $C212=""), "", SUMIF('Time Entries'!$S$12:$S$1011, _xlfn.CONCAT(R$10, " - ", $Y212), 'Time Entries'!$D$12:$D$1011)+SUMIF('Time Entries'!$T$12:$T$1011, _xlfn.CONCAT(R$10, " - ", $Y212), 'Time Entries'!$F$12:$F$1011)+SUMIF('Time Entries'!$U$12:$U$1011, _xlfn.CONCAT(R$10, " - ", $Y212), 'Time Entries'!$H$12:$H$1011)+SUMIF('Time Entries'!$V$12:$V$1011, _xlfn.CONCAT(R$10, " - ", $Y212), 'Time Entries'!$J$12:$J$1011))</f>
        <v/>
      </c>
      <c r="S212" s="22" t="str">
        <f>IF(OR($B212="", $C212=""), "", SUMIF('Time Entries'!$S$12:$S$1011, _xlfn.CONCAT(S$10, " - ", $Y212), 'Time Entries'!$D$12:$D$1011)+SUMIF('Time Entries'!$T$12:$T$1011, _xlfn.CONCAT(S$10, " - ", $Y212), 'Time Entries'!$F$12:$F$1011)+SUMIF('Time Entries'!$U$12:$U$1011, _xlfn.CONCAT(S$10, " - ", $Y212), 'Time Entries'!$H$12:$H$1011)+SUMIF('Time Entries'!$V$12:$V$1011, _xlfn.CONCAT(S$10, " - ", $Y212), 'Time Entries'!$J$12:$J$1011))</f>
        <v/>
      </c>
      <c r="T212" s="24" t="str">
        <f>IF(OR($B212="", $C212=""), "", SUMIF('Time Entries'!$S$12:$S$1011, _xlfn.CONCAT(T$10, " - ", $Y212), 'Time Entries'!$D$12:$D$1011)+SUMIF('Time Entries'!$T$12:$T$1011, _xlfn.CONCAT(T$10, " - ", $Y212), 'Time Entries'!$F$12:$F$1011)+SUMIF('Time Entries'!$U$12:$U$1011, _xlfn.CONCAT(T$10, " - ", $Y212), 'Time Entries'!$H$12:$H$1011)+SUMIF('Time Entries'!$V$12:$V$1011, _xlfn.CONCAT(T$10, " - ", $Y212), 'Time Entries'!$J$12:$J$1011))</f>
        <v/>
      </c>
      <c r="U212" s="48"/>
      <c r="W212" s="17" t="str">
        <f t="shared" si="25"/>
        <v/>
      </c>
      <c r="Y212" s="17" t="str">
        <f t="shared" si="26"/>
        <v/>
      </c>
      <c r="AD212" s="17" t="str">
        <f t="shared" si="27"/>
        <v/>
      </c>
      <c r="AF212" s="17" t="str">
        <f t="shared" si="28"/>
        <v/>
      </c>
      <c r="AH212" s="17" t="str">
        <f>IF($B212="", "", IF(COUNTIF($B$12:$B212, $B212)&gt;1, "", $B212))</f>
        <v/>
      </c>
      <c r="AI212" s="17" t="str">
        <f>IF($AH212="", "", COUNTIF($AH$12:$AH$261, "&lt;"&amp;$AH212)+1+COUNTIF($AH$12:$AH212, $AH212)-1-$AH$10)</f>
        <v/>
      </c>
      <c r="AK212" s="17" t="str">
        <f t="shared" si="29"/>
        <v/>
      </c>
      <c r="AL212" s="17" t="str">
        <f>IF($AK212="", "", COUNTIF($AK$12:$AK$261, "&lt;"&amp;$AK212)+1+COUNTIF($AK$12:$AK212, $AK212)-1-$AK$10)</f>
        <v/>
      </c>
    </row>
    <row r="213" spans="1:38" x14ac:dyDescent="0.25">
      <c r="A213" s="48"/>
      <c r="B213" s="57"/>
      <c r="C213" s="58"/>
      <c r="D213" s="59"/>
      <c r="E213" s="48"/>
      <c r="F213" s="27" t="str">
        <f t="shared" si="23"/>
        <v/>
      </c>
      <c r="G213" s="27" t="str">
        <f t="shared" si="24"/>
        <v/>
      </c>
      <c r="H213" s="48"/>
      <c r="I213" s="31" t="str">
        <f>IF(OR($B213="", $C213=""), "", SUMIF('Time Entries'!$S$12:$S$1011, _xlfn.CONCAT(I$10, " - ", $Y213), 'Time Entries'!$D$12:$D$1011)+SUMIF('Time Entries'!$T$12:$T$1011, _xlfn.CONCAT(I$10, " - ", $Y213), 'Time Entries'!$F$12:$F$1011)+SUMIF('Time Entries'!$U$12:$U$1011, _xlfn.CONCAT(I$10, " - ", $Y213), 'Time Entries'!$H$12:$H$1011)+SUMIF('Time Entries'!$V$12:$V$1011, _xlfn.CONCAT(I$10, " - ", $Y213), 'Time Entries'!$J$12:$J$1011))</f>
        <v/>
      </c>
      <c r="J213" s="22" t="str">
        <f>IF(OR($B213="", $C213=""), "", SUMIF('Time Entries'!$S$12:$S$1011, _xlfn.CONCAT(J$10, " - ", $Y213), 'Time Entries'!$D$12:$D$1011)+SUMIF('Time Entries'!$T$12:$T$1011, _xlfn.CONCAT(J$10, " - ", $Y213), 'Time Entries'!$F$12:$F$1011)+SUMIF('Time Entries'!$U$12:$U$1011, _xlfn.CONCAT(J$10, " - ", $Y213), 'Time Entries'!$H$12:$H$1011)+SUMIF('Time Entries'!$V$12:$V$1011, _xlfn.CONCAT(J$10, " - ", $Y213), 'Time Entries'!$J$12:$J$1011))</f>
        <v/>
      </c>
      <c r="K213" s="22" t="str">
        <f>IF(OR($B213="", $C213=""), "", SUMIF('Time Entries'!$S$12:$S$1011, _xlfn.CONCAT(K$10, " - ", $Y213), 'Time Entries'!$D$12:$D$1011)+SUMIF('Time Entries'!$T$12:$T$1011, _xlfn.CONCAT(K$10, " - ", $Y213), 'Time Entries'!$F$12:$F$1011)+SUMIF('Time Entries'!$U$12:$U$1011, _xlfn.CONCAT(K$10, " - ", $Y213), 'Time Entries'!$H$12:$H$1011)+SUMIF('Time Entries'!$V$12:$V$1011, _xlfn.CONCAT(K$10, " - ", $Y213), 'Time Entries'!$J$12:$J$1011))</f>
        <v/>
      </c>
      <c r="L213" s="22" t="str">
        <f>IF(OR($B213="", $C213=""), "", SUMIF('Time Entries'!$S$12:$S$1011, _xlfn.CONCAT(L$10, " - ", $Y213), 'Time Entries'!$D$12:$D$1011)+SUMIF('Time Entries'!$T$12:$T$1011, _xlfn.CONCAT(L$10, " - ", $Y213), 'Time Entries'!$F$12:$F$1011)+SUMIF('Time Entries'!$U$12:$U$1011, _xlfn.CONCAT(L$10, " - ", $Y213), 'Time Entries'!$H$12:$H$1011)+SUMIF('Time Entries'!$V$12:$V$1011, _xlfn.CONCAT(L$10, " - ", $Y213), 'Time Entries'!$J$12:$J$1011))</f>
        <v/>
      </c>
      <c r="M213" s="22" t="str">
        <f>IF(OR($B213="", $C213=""), "", SUMIF('Time Entries'!$S$12:$S$1011, _xlfn.CONCAT(M$10, " - ", $Y213), 'Time Entries'!$D$12:$D$1011)+SUMIF('Time Entries'!$T$12:$T$1011, _xlfn.CONCAT(M$10, " - ", $Y213), 'Time Entries'!$F$12:$F$1011)+SUMIF('Time Entries'!$U$12:$U$1011, _xlfn.CONCAT(M$10, " - ", $Y213), 'Time Entries'!$H$12:$H$1011)+SUMIF('Time Entries'!$V$12:$V$1011, _xlfn.CONCAT(M$10, " - ", $Y213), 'Time Entries'!$J$12:$J$1011))</f>
        <v/>
      </c>
      <c r="N213" s="22" t="str">
        <f>IF(OR($B213="", $C213=""), "", SUMIF('Time Entries'!$S$12:$S$1011, _xlfn.CONCAT(N$10, " - ", $Y213), 'Time Entries'!$D$12:$D$1011)+SUMIF('Time Entries'!$T$12:$T$1011, _xlfn.CONCAT(N$10, " - ", $Y213), 'Time Entries'!$F$12:$F$1011)+SUMIF('Time Entries'!$U$12:$U$1011, _xlfn.CONCAT(N$10, " - ", $Y213), 'Time Entries'!$H$12:$H$1011)+SUMIF('Time Entries'!$V$12:$V$1011, _xlfn.CONCAT(N$10, " - ", $Y213), 'Time Entries'!$J$12:$J$1011))</f>
        <v/>
      </c>
      <c r="O213" s="22" t="str">
        <f>IF(OR($B213="", $C213=""), "", SUMIF('Time Entries'!$S$12:$S$1011, _xlfn.CONCAT(O$10, " - ", $Y213), 'Time Entries'!$D$12:$D$1011)+SUMIF('Time Entries'!$T$12:$T$1011, _xlfn.CONCAT(O$10, " - ", $Y213), 'Time Entries'!$F$12:$F$1011)+SUMIF('Time Entries'!$U$12:$U$1011, _xlfn.CONCAT(O$10, " - ", $Y213), 'Time Entries'!$H$12:$H$1011)+SUMIF('Time Entries'!$V$12:$V$1011, _xlfn.CONCAT(O$10, " - ", $Y213), 'Time Entries'!$J$12:$J$1011))</f>
        <v/>
      </c>
      <c r="P213" s="22" t="str">
        <f>IF(OR($B213="", $C213=""), "", SUMIF('Time Entries'!$S$12:$S$1011, _xlfn.CONCAT(P$10, " - ", $Y213), 'Time Entries'!$D$12:$D$1011)+SUMIF('Time Entries'!$T$12:$T$1011, _xlfn.CONCAT(P$10, " - ", $Y213), 'Time Entries'!$F$12:$F$1011)+SUMIF('Time Entries'!$U$12:$U$1011, _xlfn.CONCAT(P$10, " - ", $Y213), 'Time Entries'!$H$12:$H$1011)+SUMIF('Time Entries'!$V$12:$V$1011, _xlfn.CONCAT(P$10, " - ", $Y213), 'Time Entries'!$J$12:$J$1011))</f>
        <v/>
      </c>
      <c r="Q213" s="22" t="str">
        <f>IF(OR($B213="", $C213=""), "", SUMIF('Time Entries'!$S$12:$S$1011, _xlfn.CONCAT(Q$10, " - ", $Y213), 'Time Entries'!$D$12:$D$1011)+SUMIF('Time Entries'!$T$12:$T$1011, _xlfn.CONCAT(Q$10, " - ", $Y213), 'Time Entries'!$F$12:$F$1011)+SUMIF('Time Entries'!$U$12:$U$1011, _xlfn.CONCAT(Q$10, " - ", $Y213), 'Time Entries'!$H$12:$H$1011)+SUMIF('Time Entries'!$V$12:$V$1011, _xlfn.CONCAT(Q$10, " - ", $Y213), 'Time Entries'!$J$12:$J$1011))</f>
        <v/>
      </c>
      <c r="R213" s="22" t="str">
        <f>IF(OR($B213="", $C213=""), "", SUMIF('Time Entries'!$S$12:$S$1011, _xlfn.CONCAT(R$10, " - ", $Y213), 'Time Entries'!$D$12:$D$1011)+SUMIF('Time Entries'!$T$12:$T$1011, _xlfn.CONCAT(R$10, " - ", $Y213), 'Time Entries'!$F$12:$F$1011)+SUMIF('Time Entries'!$U$12:$U$1011, _xlfn.CONCAT(R$10, " - ", $Y213), 'Time Entries'!$H$12:$H$1011)+SUMIF('Time Entries'!$V$12:$V$1011, _xlfn.CONCAT(R$10, " - ", $Y213), 'Time Entries'!$J$12:$J$1011))</f>
        <v/>
      </c>
      <c r="S213" s="22" t="str">
        <f>IF(OR($B213="", $C213=""), "", SUMIF('Time Entries'!$S$12:$S$1011, _xlfn.CONCAT(S$10, " - ", $Y213), 'Time Entries'!$D$12:$D$1011)+SUMIF('Time Entries'!$T$12:$T$1011, _xlfn.CONCAT(S$10, " - ", $Y213), 'Time Entries'!$F$12:$F$1011)+SUMIF('Time Entries'!$U$12:$U$1011, _xlfn.CONCAT(S$10, " - ", $Y213), 'Time Entries'!$H$12:$H$1011)+SUMIF('Time Entries'!$V$12:$V$1011, _xlfn.CONCAT(S$10, " - ", $Y213), 'Time Entries'!$J$12:$J$1011))</f>
        <v/>
      </c>
      <c r="T213" s="24" t="str">
        <f>IF(OR($B213="", $C213=""), "", SUMIF('Time Entries'!$S$12:$S$1011, _xlfn.CONCAT(T$10, " - ", $Y213), 'Time Entries'!$D$12:$D$1011)+SUMIF('Time Entries'!$T$12:$T$1011, _xlfn.CONCAT(T$10, " - ", $Y213), 'Time Entries'!$F$12:$F$1011)+SUMIF('Time Entries'!$U$12:$U$1011, _xlfn.CONCAT(T$10, " - ", $Y213), 'Time Entries'!$H$12:$H$1011)+SUMIF('Time Entries'!$V$12:$V$1011, _xlfn.CONCAT(T$10, " - ", $Y213), 'Time Entries'!$J$12:$J$1011))</f>
        <v/>
      </c>
      <c r="U213" s="48"/>
      <c r="W213" s="17" t="str">
        <f t="shared" si="25"/>
        <v/>
      </c>
      <c r="Y213" s="17" t="str">
        <f t="shared" si="26"/>
        <v/>
      </c>
      <c r="AD213" s="17" t="str">
        <f t="shared" si="27"/>
        <v/>
      </c>
      <c r="AF213" s="17" t="str">
        <f t="shared" si="28"/>
        <v/>
      </c>
      <c r="AH213" s="17" t="str">
        <f>IF($B213="", "", IF(COUNTIF($B$12:$B213, $B213)&gt;1, "", $B213))</f>
        <v/>
      </c>
      <c r="AI213" s="17" t="str">
        <f>IF($AH213="", "", COUNTIF($AH$12:$AH$261, "&lt;"&amp;$AH213)+1+COUNTIF($AH$12:$AH213, $AH213)-1-$AH$10)</f>
        <v/>
      </c>
      <c r="AK213" s="17" t="str">
        <f t="shared" si="29"/>
        <v/>
      </c>
      <c r="AL213" s="17" t="str">
        <f>IF($AK213="", "", COUNTIF($AK$12:$AK$261, "&lt;"&amp;$AK213)+1+COUNTIF($AK$12:$AK213, $AK213)-1-$AK$10)</f>
        <v/>
      </c>
    </row>
    <row r="214" spans="1:38" x14ac:dyDescent="0.25">
      <c r="A214" s="48"/>
      <c r="B214" s="57"/>
      <c r="C214" s="58"/>
      <c r="D214" s="59"/>
      <c r="E214" s="48"/>
      <c r="F214" s="27" t="str">
        <f t="shared" si="23"/>
        <v/>
      </c>
      <c r="G214" s="27" t="str">
        <f t="shared" si="24"/>
        <v/>
      </c>
      <c r="H214" s="48"/>
      <c r="I214" s="31" t="str">
        <f>IF(OR($B214="", $C214=""), "", SUMIF('Time Entries'!$S$12:$S$1011, _xlfn.CONCAT(I$10, " - ", $Y214), 'Time Entries'!$D$12:$D$1011)+SUMIF('Time Entries'!$T$12:$T$1011, _xlfn.CONCAT(I$10, " - ", $Y214), 'Time Entries'!$F$12:$F$1011)+SUMIF('Time Entries'!$U$12:$U$1011, _xlfn.CONCAT(I$10, " - ", $Y214), 'Time Entries'!$H$12:$H$1011)+SUMIF('Time Entries'!$V$12:$V$1011, _xlfn.CONCAT(I$10, " - ", $Y214), 'Time Entries'!$J$12:$J$1011))</f>
        <v/>
      </c>
      <c r="J214" s="22" t="str">
        <f>IF(OR($B214="", $C214=""), "", SUMIF('Time Entries'!$S$12:$S$1011, _xlfn.CONCAT(J$10, " - ", $Y214), 'Time Entries'!$D$12:$D$1011)+SUMIF('Time Entries'!$T$12:$T$1011, _xlfn.CONCAT(J$10, " - ", $Y214), 'Time Entries'!$F$12:$F$1011)+SUMIF('Time Entries'!$U$12:$U$1011, _xlfn.CONCAT(J$10, " - ", $Y214), 'Time Entries'!$H$12:$H$1011)+SUMIF('Time Entries'!$V$12:$V$1011, _xlfn.CONCAT(J$10, " - ", $Y214), 'Time Entries'!$J$12:$J$1011))</f>
        <v/>
      </c>
      <c r="K214" s="22" t="str">
        <f>IF(OR($B214="", $C214=""), "", SUMIF('Time Entries'!$S$12:$S$1011, _xlfn.CONCAT(K$10, " - ", $Y214), 'Time Entries'!$D$12:$D$1011)+SUMIF('Time Entries'!$T$12:$T$1011, _xlfn.CONCAT(K$10, " - ", $Y214), 'Time Entries'!$F$12:$F$1011)+SUMIF('Time Entries'!$U$12:$U$1011, _xlfn.CONCAT(K$10, " - ", $Y214), 'Time Entries'!$H$12:$H$1011)+SUMIF('Time Entries'!$V$12:$V$1011, _xlfn.CONCAT(K$10, " - ", $Y214), 'Time Entries'!$J$12:$J$1011))</f>
        <v/>
      </c>
      <c r="L214" s="22" t="str">
        <f>IF(OR($B214="", $C214=""), "", SUMIF('Time Entries'!$S$12:$S$1011, _xlfn.CONCAT(L$10, " - ", $Y214), 'Time Entries'!$D$12:$D$1011)+SUMIF('Time Entries'!$T$12:$T$1011, _xlfn.CONCAT(L$10, " - ", $Y214), 'Time Entries'!$F$12:$F$1011)+SUMIF('Time Entries'!$U$12:$U$1011, _xlfn.CONCAT(L$10, " - ", $Y214), 'Time Entries'!$H$12:$H$1011)+SUMIF('Time Entries'!$V$12:$V$1011, _xlfn.CONCAT(L$10, " - ", $Y214), 'Time Entries'!$J$12:$J$1011))</f>
        <v/>
      </c>
      <c r="M214" s="22" t="str">
        <f>IF(OR($B214="", $C214=""), "", SUMIF('Time Entries'!$S$12:$S$1011, _xlfn.CONCAT(M$10, " - ", $Y214), 'Time Entries'!$D$12:$D$1011)+SUMIF('Time Entries'!$T$12:$T$1011, _xlfn.CONCAT(M$10, " - ", $Y214), 'Time Entries'!$F$12:$F$1011)+SUMIF('Time Entries'!$U$12:$U$1011, _xlfn.CONCAT(M$10, " - ", $Y214), 'Time Entries'!$H$12:$H$1011)+SUMIF('Time Entries'!$V$12:$V$1011, _xlfn.CONCAT(M$10, " - ", $Y214), 'Time Entries'!$J$12:$J$1011))</f>
        <v/>
      </c>
      <c r="N214" s="22" t="str">
        <f>IF(OR($B214="", $C214=""), "", SUMIF('Time Entries'!$S$12:$S$1011, _xlfn.CONCAT(N$10, " - ", $Y214), 'Time Entries'!$D$12:$D$1011)+SUMIF('Time Entries'!$T$12:$T$1011, _xlfn.CONCAT(N$10, " - ", $Y214), 'Time Entries'!$F$12:$F$1011)+SUMIF('Time Entries'!$U$12:$U$1011, _xlfn.CONCAT(N$10, " - ", $Y214), 'Time Entries'!$H$12:$H$1011)+SUMIF('Time Entries'!$V$12:$V$1011, _xlfn.CONCAT(N$10, " - ", $Y214), 'Time Entries'!$J$12:$J$1011))</f>
        <v/>
      </c>
      <c r="O214" s="22" t="str">
        <f>IF(OR($B214="", $C214=""), "", SUMIF('Time Entries'!$S$12:$S$1011, _xlfn.CONCAT(O$10, " - ", $Y214), 'Time Entries'!$D$12:$D$1011)+SUMIF('Time Entries'!$T$12:$T$1011, _xlfn.CONCAT(O$10, " - ", $Y214), 'Time Entries'!$F$12:$F$1011)+SUMIF('Time Entries'!$U$12:$U$1011, _xlfn.CONCAT(O$10, " - ", $Y214), 'Time Entries'!$H$12:$H$1011)+SUMIF('Time Entries'!$V$12:$V$1011, _xlfn.CONCAT(O$10, " - ", $Y214), 'Time Entries'!$J$12:$J$1011))</f>
        <v/>
      </c>
      <c r="P214" s="22" t="str">
        <f>IF(OR($B214="", $C214=""), "", SUMIF('Time Entries'!$S$12:$S$1011, _xlfn.CONCAT(P$10, " - ", $Y214), 'Time Entries'!$D$12:$D$1011)+SUMIF('Time Entries'!$T$12:$T$1011, _xlfn.CONCAT(P$10, " - ", $Y214), 'Time Entries'!$F$12:$F$1011)+SUMIF('Time Entries'!$U$12:$U$1011, _xlfn.CONCAT(P$10, " - ", $Y214), 'Time Entries'!$H$12:$H$1011)+SUMIF('Time Entries'!$V$12:$V$1011, _xlfn.CONCAT(P$10, " - ", $Y214), 'Time Entries'!$J$12:$J$1011))</f>
        <v/>
      </c>
      <c r="Q214" s="22" t="str">
        <f>IF(OR($B214="", $C214=""), "", SUMIF('Time Entries'!$S$12:$S$1011, _xlfn.CONCAT(Q$10, " - ", $Y214), 'Time Entries'!$D$12:$D$1011)+SUMIF('Time Entries'!$T$12:$T$1011, _xlfn.CONCAT(Q$10, " - ", $Y214), 'Time Entries'!$F$12:$F$1011)+SUMIF('Time Entries'!$U$12:$U$1011, _xlfn.CONCAT(Q$10, " - ", $Y214), 'Time Entries'!$H$12:$H$1011)+SUMIF('Time Entries'!$V$12:$V$1011, _xlfn.CONCAT(Q$10, " - ", $Y214), 'Time Entries'!$J$12:$J$1011))</f>
        <v/>
      </c>
      <c r="R214" s="22" t="str">
        <f>IF(OR($B214="", $C214=""), "", SUMIF('Time Entries'!$S$12:$S$1011, _xlfn.CONCAT(R$10, " - ", $Y214), 'Time Entries'!$D$12:$D$1011)+SUMIF('Time Entries'!$T$12:$T$1011, _xlfn.CONCAT(R$10, " - ", $Y214), 'Time Entries'!$F$12:$F$1011)+SUMIF('Time Entries'!$U$12:$U$1011, _xlfn.CONCAT(R$10, " - ", $Y214), 'Time Entries'!$H$12:$H$1011)+SUMIF('Time Entries'!$V$12:$V$1011, _xlfn.CONCAT(R$10, " - ", $Y214), 'Time Entries'!$J$12:$J$1011))</f>
        <v/>
      </c>
      <c r="S214" s="22" t="str">
        <f>IF(OR($B214="", $C214=""), "", SUMIF('Time Entries'!$S$12:$S$1011, _xlfn.CONCAT(S$10, " - ", $Y214), 'Time Entries'!$D$12:$D$1011)+SUMIF('Time Entries'!$T$12:$T$1011, _xlfn.CONCAT(S$10, " - ", $Y214), 'Time Entries'!$F$12:$F$1011)+SUMIF('Time Entries'!$U$12:$U$1011, _xlfn.CONCAT(S$10, " - ", $Y214), 'Time Entries'!$H$12:$H$1011)+SUMIF('Time Entries'!$V$12:$V$1011, _xlfn.CONCAT(S$10, " - ", $Y214), 'Time Entries'!$J$12:$J$1011))</f>
        <v/>
      </c>
      <c r="T214" s="24" t="str">
        <f>IF(OR($B214="", $C214=""), "", SUMIF('Time Entries'!$S$12:$S$1011, _xlfn.CONCAT(T$10, " - ", $Y214), 'Time Entries'!$D$12:$D$1011)+SUMIF('Time Entries'!$T$12:$T$1011, _xlfn.CONCAT(T$10, " - ", $Y214), 'Time Entries'!$F$12:$F$1011)+SUMIF('Time Entries'!$U$12:$U$1011, _xlfn.CONCAT(T$10, " - ", $Y214), 'Time Entries'!$H$12:$H$1011)+SUMIF('Time Entries'!$V$12:$V$1011, _xlfn.CONCAT(T$10, " - ", $Y214), 'Time Entries'!$J$12:$J$1011))</f>
        <v/>
      </c>
      <c r="U214" s="48"/>
      <c r="W214" s="17" t="str">
        <f t="shared" si="25"/>
        <v/>
      </c>
      <c r="Y214" s="17" t="str">
        <f t="shared" si="26"/>
        <v/>
      </c>
      <c r="AD214" s="17" t="str">
        <f t="shared" si="27"/>
        <v/>
      </c>
      <c r="AF214" s="17" t="str">
        <f t="shared" si="28"/>
        <v/>
      </c>
      <c r="AH214" s="17" t="str">
        <f>IF($B214="", "", IF(COUNTIF($B$12:$B214, $B214)&gt;1, "", $B214))</f>
        <v/>
      </c>
      <c r="AI214" s="17" t="str">
        <f>IF($AH214="", "", COUNTIF($AH$12:$AH$261, "&lt;"&amp;$AH214)+1+COUNTIF($AH$12:$AH214, $AH214)-1-$AH$10)</f>
        <v/>
      </c>
      <c r="AK214" s="17" t="str">
        <f t="shared" si="29"/>
        <v/>
      </c>
      <c r="AL214" s="17" t="str">
        <f>IF($AK214="", "", COUNTIF($AK$12:$AK$261, "&lt;"&amp;$AK214)+1+COUNTIF($AK$12:$AK214, $AK214)-1-$AK$10)</f>
        <v/>
      </c>
    </row>
    <row r="215" spans="1:38" x14ac:dyDescent="0.25">
      <c r="A215" s="48"/>
      <c r="B215" s="57"/>
      <c r="C215" s="58"/>
      <c r="D215" s="59"/>
      <c r="E215" s="48"/>
      <c r="F215" s="27" t="str">
        <f t="shared" si="23"/>
        <v/>
      </c>
      <c r="G215" s="27" t="str">
        <f t="shared" si="24"/>
        <v/>
      </c>
      <c r="H215" s="48"/>
      <c r="I215" s="31" t="str">
        <f>IF(OR($B215="", $C215=""), "", SUMIF('Time Entries'!$S$12:$S$1011, _xlfn.CONCAT(I$10, " - ", $Y215), 'Time Entries'!$D$12:$D$1011)+SUMIF('Time Entries'!$T$12:$T$1011, _xlfn.CONCAT(I$10, " - ", $Y215), 'Time Entries'!$F$12:$F$1011)+SUMIF('Time Entries'!$U$12:$U$1011, _xlfn.CONCAT(I$10, " - ", $Y215), 'Time Entries'!$H$12:$H$1011)+SUMIF('Time Entries'!$V$12:$V$1011, _xlfn.CONCAT(I$10, " - ", $Y215), 'Time Entries'!$J$12:$J$1011))</f>
        <v/>
      </c>
      <c r="J215" s="22" t="str">
        <f>IF(OR($B215="", $C215=""), "", SUMIF('Time Entries'!$S$12:$S$1011, _xlfn.CONCAT(J$10, " - ", $Y215), 'Time Entries'!$D$12:$D$1011)+SUMIF('Time Entries'!$T$12:$T$1011, _xlfn.CONCAT(J$10, " - ", $Y215), 'Time Entries'!$F$12:$F$1011)+SUMIF('Time Entries'!$U$12:$U$1011, _xlfn.CONCAT(J$10, " - ", $Y215), 'Time Entries'!$H$12:$H$1011)+SUMIF('Time Entries'!$V$12:$V$1011, _xlfn.CONCAT(J$10, " - ", $Y215), 'Time Entries'!$J$12:$J$1011))</f>
        <v/>
      </c>
      <c r="K215" s="22" t="str">
        <f>IF(OR($B215="", $C215=""), "", SUMIF('Time Entries'!$S$12:$S$1011, _xlfn.CONCAT(K$10, " - ", $Y215), 'Time Entries'!$D$12:$D$1011)+SUMIF('Time Entries'!$T$12:$T$1011, _xlfn.CONCAT(K$10, " - ", $Y215), 'Time Entries'!$F$12:$F$1011)+SUMIF('Time Entries'!$U$12:$U$1011, _xlfn.CONCAT(K$10, " - ", $Y215), 'Time Entries'!$H$12:$H$1011)+SUMIF('Time Entries'!$V$12:$V$1011, _xlfn.CONCAT(K$10, " - ", $Y215), 'Time Entries'!$J$12:$J$1011))</f>
        <v/>
      </c>
      <c r="L215" s="22" t="str">
        <f>IF(OR($B215="", $C215=""), "", SUMIF('Time Entries'!$S$12:$S$1011, _xlfn.CONCAT(L$10, " - ", $Y215), 'Time Entries'!$D$12:$D$1011)+SUMIF('Time Entries'!$T$12:$T$1011, _xlfn.CONCAT(L$10, " - ", $Y215), 'Time Entries'!$F$12:$F$1011)+SUMIF('Time Entries'!$U$12:$U$1011, _xlfn.CONCAT(L$10, " - ", $Y215), 'Time Entries'!$H$12:$H$1011)+SUMIF('Time Entries'!$V$12:$V$1011, _xlfn.CONCAT(L$10, " - ", $Y215), 'Time Entries'!$J$12:$J$1011))</f>
        <v/>
      </c>
      <c r="M215" s="22" t="str">
        <f>IF(OR($B215="", $C215=""), "", SUMIF('Time Entries'!$S$12:$S$1011, _xlfn.CONCAT(M$10, " - ", $Y215), 'Time Entries'!$D$12:$D$1011)+SUMIF('Time Entries'!$T$12:$T$1011, _xlfn.CONCAT(M$10, " - ", $Y215), 'Time Entries'!$F$12:$F$1011)+SUMIF('Time Entries'!$U$12:$U$1011, _xlfn.CONCAT(M$10, " - ", $Y215), 'Time Entries'!$H$12:$H$1011)+SUMIF('Time Entries'!$V$12:$V$1011, _xlfn.CONCAT(M$10, " - ", $Y215), 'Time Entries'!$J$12:$J$1011))</f>
        <v/>
      </c>
      <c r="N215" s="22" t="str">
        <f>IF(OR($B215="", $C215=""), "", SUMIF('Time Entries'!$S$12:$S$1011, _xlfn.CONCAT(N$10, " - ", $Y215), 'Time Entries'!$D$12:$D$1011)+SUMIF('Time Entries'!$T$12:$T$1011, _xlfn.CONCAT(N$10, " - ", $Y215), 'Time Entries'!$F$12:$F$1011)+SUMIF('Time Entries'!$U$12:$U$1011, _xlfn.CONCAT(N$10, " - ", $Y215), 'Time Entries'!$H$12:$H$1011)+SUMIF('Time Entries'!$V$12:$V$1011, _xlfn.CONCAT(N$10, " - ", $Y215), 'Time Entries'!$J$12:$J$1011))</f>
        <v/>
      </c>
      <c r="O215" s="22" t="str">
        <f>IF(OR($B215="", $C215=""), "", SUMIF('Time Entries'!$S$12:$S$1011, _xlfn.CONCAT(O$10, " - ", $Y215), 'Time Entries'!$D$12:$D$1011)+SUMIF('Time Entries'!$T$12:$T$1011, _xlfn.CONCAT(O$10, " - ", $Y215), 'Time Entries'!$F$12:$F$1011)+SUMIF('Time Entries'!$U$12:$U$1011, _xlfn.CONCAT(O$10, " - ", $Y215), 'Time Entries'!$H$12:$H$1011)+SUMIF('Time Entries'!$V$12:$V$1011, _xlfn.CONCAT(O$10, " - ", $Y215), 'Time Entries'!$J$12:$J$1011))</f>
        <v/>
      </c>
      <c r="P215" s="22" t="str">
        <f>IF(OR($B215="", $C215=""), "", SUMIF('Time Entries'!$S$12:$S$1011, _xlfn.CONCAT(P$10, " - ", $Y215), 'Time Entries'!$D$12:$D$1011)+SUMIF('Time Entries'!$T$12:$T$1011, _xlfn.CONCAT(P$10, " - ", $Y215), 'Time Entries'!$F$12:$F$1011)+SUMIF('Time Entries'!$U$12:$U$1011, _xlfn.CONCAT(P$10, " - ", $Y215), 'Time Entries'!$H$12:$H$1011)+SUMIF('Time Entries'!$V$12:$V$1011, _xlfn.CONCAT(P$10, " - ", $Y215), 'Time Entries'!$J$12:$J$1011))</f>
        <v/>
      </c>
      <c r="Q215" s="22" t="str">
        <f>IF(OR($B215="", $C215=""), "", SUMIF('Time Entries'!$S$12:$S$1011, _xlfn.CONCAT(Q$10, " - ", $Y215), 'Time Entries'!$D$12:$D$1011)+SUMIF('Time Entries'!$T$12:$T$1011, _xlfn.CONCAT(Q$10, " - ", $Y215), 'Time Entries'!$F$12:$F$1011)+SUMIF('Time Entries'!$U$12:$U$1011, _xlfn.CONCAT(Q$10, " - ", $Y215), 'Time Entries'!$H$12:$H$1011)+SUMIF('Time Entries'!$V$12:$V$1011, _xlfn.CONCAT(Q$10, " - ", $Y215), 'Time Entries'!$J$12:$J$1011))</f>
        <v/>
      </c>
      <c r="R215" s="22" t="str">
        <f>IF(OR($B215="", $C215=""), "", SUMIF('Time Entries'!$S$12:$S$1011, _xlfn.CONCAT(R$10, " - ", $Y215), 'Time Entries'!$D$12:$D$1011)+SUMIF('Time Entries'!$T$12:$T$1011, _xlfn.CONCAT(R$10, " - ", $Y215), 'Time Entries'!$F$12:$F$1011)+SUMIF('Time Entries'!$U$12:$U$1011, _xlfn.CONCAT(R$10, " - ", $Y215), 'Time Entries'!$H$12:$H$1011)+SUMIF('Time Entries'!$V$12:$V$1011, _xlfn.CONCAT(R$10, " - ", $Y215), 'Time Entries'!$J$12:$J$1011))</f>
        <v/>
      </c>
      <c r="S215" s="22" t="str">
        <f>IF(OR($B215="", $C215=""), "", SUMIF('Time Entries'!$S$12:$S$1011, _xlfn.CONCAT(S$10, " - ", $Y215), 'Time Entries'!$D$12:$D$1011)+SUMIF('Time Entries'!$T$12:$T$1011, _xlfn.CONCAT(S$10, " - ", $Y215), 'Time Entries'!$F$12:$F$1011)+SUMIF('Time Entries'!$U$12:$U$1011, _xlfn.CONCAT(S$10, " - ", $Y215), 'Time Entries'!$H$12:$H$1011)+SUMIF('Time Entries'!$V$12:$V$1011, _xlfn.CONCAT(S$10, " - ", $Y215), 'Time Entries'!$J$12:$J$1011))</f>
        <v/>
      </c>
      <c r="T215" s="24" t="str">
        <f>IF(OR($B215="", $C215=""), "", SUMIF('Time Entries'!$S$12:$S$1011, _xlfn.CONCAT(T$10, " - ", $Y215), 'Time Entries'!$D$12:$D$1011)+SUMIF('Time Entries'!$T$12:$T$1011, _xlfn.CONCAT(T$10, " - ", $Y215), 'Time Entries'!$F$12:$F$1011)+SUMIF('Time Entries'!$U$12:$U$1011, _xlfn.CONCAT(T$10, " - ", $Y215), 'Time Entries'!$H$12:$H$1011)+SUMIF('Time Entries'!$V$12:$V$1011, _xlfn.CONCAT(T$10, " - ", $Y215), 'Time Entries'!$J$12:$J$1011))</f>
        <v/>
      </c>
      <c r="U215" s="48"/>
      <c r="W215" s="17" t="str">
        <f t="shared" si="25"/>
        <v/>
      </c>
      <c r="Y215" s="17" t="str">
        <f t="shared" si="26"/>
        <v/>
      </c>
      <c r="AD215" s="17" t="str">
        <f t="shared" si="27"/>
        <v/>
      </c>
      <c r="AF215" s="17" t="str">
        <f t="shared" si="28"/>
        <v/>
      </c>
      <c r="AH215" s="17" t="str">
        <f>IF($B215="", "", IF(COUNTIF($B$12:$B215, $B215)&gt;1, "", $B215))</f>
        <v/>
      </c>
      <c r="AI215" s="17" t="str">
        <f>IF($AH215="", "", COUNTIF($AH$12:$AH$261, "&lt;"&amp;$AH215)+1+COUNTIF($AH$12:$AH215, $AH215)-1-$AH$10)</f>
        <v/>
      </c>
      <c r="AK215" s="17" t="str">
        <f t="shared" si="29"/>
        <v/>
      </c>
      <c r="AL215" s="17" t="str">
        <f>IF($AK215="", "", COUNTIF($AK$12:$AK$261, "&lt;"&amp;$AK215)+1+COUNTIF($AK$12:$AK215, $AK215)-1-$AK$10)</f>
        <v/>
      </c>
    </row>
    <row r="216" spans="1:38" x14ac:dyDescent="0.25">
      <c r="A216" s="48"/>
      <c r="B216" s="57"/>
      <c r="C216" s="58"/>
      <c r="D216" s="59"/>
      <c r="E216" s="48"/>
      <c r="F216" s="27" t="str">
        <f t="shared" si="23"/>
        <v/>
      </c>
      <c r="G216" s="27" t="str">
        <f t="shared" si="24"/>
        <v/>
      </c>
      <c r="H216" s="48"/>
      <c r="I216" s="31" t="str">
        <f>IF(OR($B216="", $C216=""), "", SUMIF('Time Entries'!$S$12:$S$1011, _xlfn.CONCAT(I$10, " - ", $Y216), 'Time Entries'!$D$12:$D$1011)+SUMIF('Time Entries'!$T$12:$T$1011, _xlfn.CONCAT(I$10, " - ", $Y216), 'Time Entries'!$F$12:$F$1011)+SUMIF('Time Entries'!$U$12:$U$1011, _xlfn.CONCAT(I$10, " - ", $Y216), 'Time Entries'!$H$12:$H$1011)+SUMIF('Time Entries'!$V$12:$V$1011, _xlfn.CONCAT(I$10, " - ", $Y216), 'Time Entries'!$J$12:$J$1011))</f>
        <v/>
      </c>
      <c r="J216" s="22" t="str">
        <f>IF(OR($B216="", $C216=""), "", SUMIF('Time Entries'!$S$12:$S$1011, _xlfn.CONCAT(J$10, " - ", $Y216), 'Time Entries'!$D$12:$D$1011)+SUMIF('Time Entries'!$T$12:$T$1011, _xlfn.CONCAT(J$10, " - ", $Y216), 'Time Entries'!$F$12:$F$1011)+SUMIF('Time Entries'!$U$12:$U$1011, _xlfn.CONCAT(J$10, " - ", $Y216), 'Time Entries'!$H$12:$H$1011)+SUMIF('Time Entries'!$V$12:$V$1011, _xlfn.CONCAT(J$10, " - ", $Y216), 'Time Entries'!$J$12:$J$1011))</f>
        <v/>
      </c>
      <c r="K216" s="22" t="str">
        <f>IF(OR($B216="", $C216=""), "", SUMIF('Time Entries'!$S$12:$S$1011, _xlfn.CONCAT(K$10, " - ", $Y216), 'Time Entries'!$D$12:$D$1011)+SUMIF('Time Entries'!$T$12:$T$1011, _xlfn.CONCAT(K$10, " - ", $Y216), 'Time Entries'!$F$12:$F$1011)+SUMIF('Time Entries'!$U$12:$U$1011, _xlfn.CONCAT(K$10, " - ", $Y216), 'Time Entries'!$H$12:$H$1011)+SUMIF('Time Entries'!$V$12:$V$1011, _xlfn.CONCAT(K$10, " - ", $Y216), 'Time Entries'!$J$12:$J$1011))</f>
        <v/>
      </c>
      <c r="L216" s="22" t="str">
        <f>IF(OR($B216="", $C216=""), "", SUMIF('Time Entries'!$S$12:$S$1011, _xlfn.CONCAT(L$10, " - ", $Y216), 'Time Entries'!$D$12:$D$1011)+SUMIF('Time Entries'!$T$12:$T$1011, _xlfn.CONCAT(L$10, " - ", $Y216), 'Time Entries'!$F$12:$F$1011)+SUMIF('Time Entries'!$U$12:$U$1011, _xlfn.CONCAT(L$10, " - ", $Y216), 'Time Entries'!$H$12:$H$1011)+SUMIF('Time Entries'!$V$12:$V$1011, _xlfn.CONCAT(L$10, " - ", $Y216), 'Time Entries'!$J$12:$J$1011))</f>
        <v/>
      </c>
      <c r="M216" s="22" t="str">
        <f>IF(OR($B216="", $C216=""), "", SUMIF('Time Entries'!$S$12:$S$1011, _xlfn.CONCAT(M$10, " - ", $Y216), 'Time Entries'!$D$12:$D$1011)+SUMIF('Time Entries'!$T$12:$T$1011, _xlfn.CONCAT(M$10, " - ", $Y216), 'Time Entries'!$F$12:$F$1011)+SUMIF('Time Entries'!$U$12:$U$1011, _xlfn.CONCAT(M$10, " - ", $Y216), 'Time Entries'!$H$12:$H$1011)+SUMIF('Time Entries'!$V$12:$V$1011, _xlfn.CONCAT(M$10, " - ", $Y216), 'Time Entries'!$J$12:$J$1011))</f>
        <v/>
      </c>
      <c r="N216" s="22" t="str">
        <f>IF(OR($B216="", $C216=""), "", SUMIF('Time Entries'!$S$12:$S$1011, _xlfn.CONCAT(N$10, " - ", $Y216), 'Time Entries'!$D$12:$D$1011)+SUMIF('Time Entries'!$T$12:$T$1011, _xlfn.CONCAT(N$10, " - ", $Y216), 'Time Entries'!$F$12:$F$1011)+SUMIF('Time Entries'!$U$12:$U$1011, _xlfn.CONCAT(N$10, " - ", $Y216), 'Time Entries'!$H$12:$H$1011)+SUMIF('Time Entries'!$V$12:$V$1011, _xlfn.CONCAT(N$10, " - ", $Y216), 'Time Entries'!$J$12:$J$1011))</f>
        <v/>
      </c>
      <c r="O216" s="22" t="str">
        <f>IF(OR($B216="", $C216=""), "", SUMIF('Time Entries'!$S$12:$S$1011, _xlfn.CONCAT(O$10, " - ", $Y216), 'Time Entries'!$D$12:$D$1011)+SUMIF('Time Entries'!$T$12:$T$1011, _xlfn.CONCAT(O$10, " - ", $Y216), 'Time Entries'!$F$12:$F$1011)+SUMIF('Time Entries'!$U$12:$U$1011, _xlfn.CONCAT(O$10, " - ", $Y216), 'Time Entries'!$H$12:$H$1011)+SUMIF('Time Entries'!$V$12:$V$1011, _xlfn.CONCAT(O$10, " - ", $Y216), 'Time Entries'!$J$12:$J$1011))</f>
        <v/>
      </c>
      <c r="P216" s="22" t="str">
        <f>IF(OR($B216="", $C216=""), "", SUMIF('Time Entries'!$S$12:$S$1011, _xlfn.CONCAT(P$10, " - ", $Y216), 'Time Entries'!$D$12:$D$1011)+SUMIF('Time Entries'!$T$12:$T$1011, _xlfn.CONCAT(P$10, " - ", $Y216), 'Time Entries'!$F$12:$F$1011)+SUMIF('Time Entries'!$U$12:$U$1011, _xlfn.CONCAT(P$10, " - ", $Y216), 'Time Entries'!$H$12:$H$1011)+SUMIF('Time Entries'!$V$12:$V$1011, _xlfn.CONCAT(P$10, " - ", $Y216), 'Time Entries'!$J$12:$J$1011))</f>
        <v/>
      </c>
      <c r="Q216" s="22" t="str">
        <f>IF(OR($B216="", $C216=""), "", SUMIF('Time Entries'!$S$12:$S$1011, _xlfn.CONCAT(Q$10, " - ", $Y216), 'Time Entries'!$D$12:$D$1011)+SUMIF('Time Entries'!$T$12:$T$1011, _xlfn.CONCAT(Q$10, " - ", $Y216), 'Time Entries'!$F$12:$F$1011)+SUMIF('Time Entries'!$U$12:$U$1011, _xlfn.CONCAT(Q$10, " - ", $Y216), 'Time Entries'!$H$12:$H$1011)+SUMIF('Time Entries'!$V$12:$V$1011, _xlfn.CONCAT(Q$10, " - ", $Y216), 'Time Entries'!$J$12:$J$1011))</f>
        <v/>
      </c>
      <c r="R216" s="22" t="str">
        <f>IF(OR($B216="", $C216=""), "", SUMIF('Time Entries'!$S$12:$S$1011, _xlfn.CONCAT(R$10, " - ", $Y216), 'Time Entries'!$D$12:$D$1011)+SUMIF('Time Entries'!$T$12:$T$1011, _xlfn.CONCAT(R$10, " - ", $Y216), 'Time Entries'!$F$12:$F$1011)+SUMIF('Time Entries'!$U$12:$U$1011, _xlfn.CONCAT(R$10, " - ", $Y216), 'Time Entries'!$H$12:$H$1011)+SUMIF('Time Entries'!$V$12:$V$1011, _xlfn.CONCAT(R$10, " - ", $Y216), 'Time Entries'!$J$12:$J$1011))</f>
        <v/>
      </c>
      <c r="S216" s="22" t="str">
        <f>IF(OR($B216="", $C216=""), "", SUMIF('Time Entries'!$S$12:$S$1011, _xlfn.CONCAT(S$10, " - ", $Y216), 'Time Entries'!$D$12:$D$1011)+SUMIF('Time Entries'!$T$12:$T$1011, _xlfn.CONCAT(S$10, " - ", $Y216), 'Time Entries'!$F$12:$F$1011)+SUMIF('Time Entries'!$U$12:$U$1011, _xlfn.CONCAT(S$10, " - ", $Y216), 'Time Entries'!$H$12:$H$1011)+SUMIF('Time Entries'!$V$12:$V$1011, _xlfn.CONCAT(S$10, " - ", $Y216), 'Time Entries'!$J$12:$J$1011))</f>
        <v/>
      </c>
      <c r="T216" s="24" t="str">
        <f>IF(OR($B216="", $C216=""), "", SUMIF('Time Entries'!$S$12:$S$1011, _xlfn.CONCAT(T$10, " - ", $Y216), 'Time Entries'!$D$12:$D$1011)+SUMIF('Time Entries'!$T$12:$T$1011, _xlfn.CONCAT(T$10, " - ", $Y216), 'Time Entries'!$F$12:$F$1011)+SUMIF('Time Entries'!$U$12:$U$1011, _xlfn.CONCAT(T$10, " - ", $Y216), 'Time Entries'!$H$12:$H$1011)+SUMIF('Time Entries'!$V$12:$V$1011, _xlfn.CONCAT(T$10, " - ", $Y216), 'Time Entries'!$J$12:$J$1011))</f>
        <v/>
      </c>
      <c r="U216" s="48"/>
      <c r="W216" s="17" t="str">
        <f t="shared" si="25"/>
        <v/>
      </c>
      <c r="Y216" s="17" t="str">
        <f t="shared" si="26"/>
        <v/>
      </c>
      <c r="AD216" s="17" t="str">
        <f t="shared" si="27"/>
        <v/>
      </c>
      <c r="AF216" s="17" t="str">
        <f t="shared" si="28"/>
        <v/>
      </c>
      <c r="AH216" s="17" t="str">
        <f>IF($B216="", "", IF(COUNTIF($B$12:$B216, $B216)&gt;1, "", $B216))</f>
        <v/>
      </c>
      <c r="AI216" s="17" t="str">
        <f>IF($AH216="", "", COUNTIF($AH$12:$AH$261, "&lt;"&amp;$AH216)+1+COUNTIF($AH$12:$AH216, $AH216)-1-$AH$10)</f>
        <v/>
      </c>
      <c r="AK216" s="17" t="str">
        <f t="shared" si="29"/>
        <v/>
      </c>
      <c r="AL216" s="17" t="str">
        <f>IF($AK216="", "", COUNTIF($AK$12:$AK$261, "&lt;"&amp;$AK216)+1+COUNTIF($AK$12:$AK216, $AK216)-1-$AK$10)</f>
        <v/>
      </c>
    </row>
    <row r="217" spans="1:38" x14ac:dyDescent="0.25">
      <c r="A217" s="48"/>
      <c r="B217" s="57"/>
      <c r="C217" s="58"/>
      <c r="D217" s="59"/>
      <c r="E217" s="48"/>
      <c r="F217" s="27" t="str">
        <f t="shared" si="23"/>
        <v/>
      </c>
      <c r="G217" s="27" t="str">
        <f t="shared" si="24"/>
        <v/>
      </c>
      <c r="H217" s="48"/>
      <c r="I217" s="31" t="str">
        <f>IF(OR($B217="", $C217=""), "", SUMIF('Time Entries'!$S$12:$S$1011, _xlfn.CONCAT(I$10, " - ", $Y217), 'Time Entries'!$D$12:$D$1011)+SUMIF('Time Entries'!$T$12:$T$1011, _xlfn.CONCAT(I$10, " - ", $Y217), 'Time Entries'!$F$12:$F$1011)+SUMIF('Time Entries'!$U$12:$U$1011, _xlfn.CONCAT(I$10, " - ", $Y217), 'Time Entries'!$H$12:$H$1011)+SUMIF('Time Entries'!$V$12:$V$1011, _xlfn.CONCAT(I$10, " - ", $Y217), 'Time Entries'!$J$12:$J$1011))</f>
        <v/>
      </c>
      <c r="J217" s="22" t="str">
        <f>IF(OR($B217="", $C217=""), "", SUMIF('Time Entries'!$S$12:$S$1011, _xlfn.CONCAT(J$10, " - ", $Y217), 'Time Entries'!$D$12:$D$1011)+SUMIF('Time Entries'!$T$12:$T$1011, _xlfn.CONCAT(J$10, " - ", $Y217), 'Time Entries'!$F$12:$F$1011)+SUMIF('Time Entries'!$U$12:$U$1011, _xlfn.CONCAT(J$10, " - ", $Y217), 'Time Entries'!$H$12:$H$1011)+SUMIF('Time Entries'!$V$12:$V$1011, _xlfn.CONCAT(J$10, " - ", $Y217), 'Time Entries'!$J$12:$J$1011))</f>
        <v/>
      </c>
      <c r="K217" s="22" t="str">
        <f>IF(OR($B217="", $C217=""), "", SUMIF('Time Entries'!$S$12:$S$1011, _xlfn.CONCAT(K$10, " - ", $Y217), 'Time Entries'!$D$12:$D$1011)+SUMIF('Time Entries'!$T$12:$T$1011, _xlfn.CONCAT(K$10, " - ", $Y217), 'Time Entries'!$F$12:$F$1011)+SUMIF('Time Entries'!$U$12:$U$1011, _xlfn.CONCAT(K$10, " - ", $Y217), 'Time Entries'!$H$12:$H$1011)+SUMIF('Time Entries'!$V$12:$V$1011, _xlfn.CONCAT(K$10, " - ", $Y217), 'Time Entries'!$J$12:$J$1011))</f>
        <v/>
      </c>
      <c r="L217" s="22" t="str">
        <f>IF(OR($B217="", $C217=""), "", SUMIF('Time Entries'!$S$12:$S$1011, _xlfn.CONCAT(L$10, " - ", $Y217), 'Time Entries'!$D$12:$D$1011)+SUMIF('Time Entries'!$T$12:$T$1011, _xlfn.CONCAT(L$10, " - ", $Y217), 'Time Entries'!$F$12:$F$1011)+SUMIF('Time Entries'!$U$12:$U$1011, _xlfn.CONCAT(L$10, " - ", $Y217), 'Time Entries'!$H$12:$H$1011)+SUMIF('Time Entries'!$V$12:$V$1011, _xlfn.CONCAT(L$10, " - ", $Y217), 'Time Entries'!$J$12:$J$1011))</f>
        <v/>
      </c>
      <c r="M217" s="22" t="str">
        <f>IF(OR($B217="", $C217=""), "", SUMIF('Time Entries'!$S$12:$S$1011, _xlfn.CONCAT(M$10, " - ", $Y217), 'Time Entries'!$D$12:$D$1011)+SUMIF('Time Entries'!$T$12:$T$1011, _xlfn.CONCAT(M$10, " - ", $Y217), 'Time Entries'!$F$12:$F$1011)+SUMIF('Time Entries'!$U$12:$U$1011, _xlfn.CONCAT(M$10, " - ", $Y217), 'Time Entries'!$H$12:$H$1011)+SUMIF('Time Entries'!$V$12:$V$1011, _xlfn.CONCAT(M$10, " - ", $Y217), 'Time Entries'!$J$12:$J$1011))</f>
        <v/>
      </c>
      <c r="N217" s="22" t="str">
        <f>IF(OR($B217="", $C217=""), "", SUMIF('Time Entries'!$S$12:$S$1011, _xlfn.CONCAT(N$10, " - ", $Y217), 'Time Entries'!$D$12:$D$1011)+SUMIF('Time Entries'!$T$12:$T$1011, _xlfn.CONCAT(N$10, " - ", $Y217), 'Time Entries'!$F$12:$F$1011)+SUMIF('Time Entries'!$U$12:$U$1011, _xlfn.CONCAT(N$10, " - ", $Y217), 'Time Entries'!$H$12:$H$1011)+SUMIF('Time Entries'!$V$12:$V$1011, _xlfn.CONCAT(N$10, " - ", $Y217), 'Time Entries'!$J$12:$J$1011))</f>
        <v/>
      </c>
      <c r="O217" s="22" t="str">
        <f>IF(OR($B217="", $C217=""), "", SUMIF('Time Entries'!$S$12:$S$1011, _xlfn.CONCAT(O$10, " - ", $Y217), 'Time Entries'!$D$12:$D$1011)+SUMIF('Time Entries'!$T$12:$T$1011, _xlfn.CONCAT(O$10, " - ", $Y217), 'Time Entries'!$F$12:$F$1011)+SUMIF('Time Entries'!$U$12:$U$1011, _xlfn.CONCAT(O$10, " - ", $Y217), 'Time Entries'!$H$12:$H$1011)+SUMIF('Time Entries'!$V$12:$V$1011, _xlfn.CONCAT(O$10, " - ", $Y217), 'Time Entries'!$J$12:$J$1011))</f>
        <v/>
      </c>
      <c r="P217" s="22" t="str">
        <f>IF(OR($B217="", $C217=""), "", SUMIF('Time Entries'!$S$12:$S$1011, _xlfn.CONCAT(P$10, " - ", $Y217), 'Time Entries'!$D$12:$D$1011)+SUMIF('Time Entries'!$T$12:$T$1011, _xlfn.CONCAT(P$10, " - ", $Y217), 'Time Entries'!$F$12:$F$1011)+SUMIF('Time Entries'!$U$12:$U$1011, _xlfn.CONCAT(P$10, " - ", $Y217), 'Time Entries'!$H$12:$H$1011)+SUMIF('Time Entries'!$V$12:$V$1011, _xlfn.CONCAT(P$10, " - ", $Y217), 'Time Entries'!$J$12:$J$1011))</f>
        <v/>
      </c>
      <c r="Q217" s="22" t="str">
        <f>IF(OR($B217="", $C217=""), "", SUMIF('Time Entries'!$S$12:$S$1011, _xlfn.CONCAT(Q$10, " - ", $Y217), 'Time Entries'!$D$12:$D$1011)+SUMIF('Time Entries'!$T$12:$T$1011, _xlfn.CONCAT(Q$10, " - ", $Y217), 'Time Entries'!$F$12:$F$1011)+SUMIF('Time Entries'!$U$12:$U$1011, _xlfn.CONCAT(Q$10, " - ", $Y217), 'Time Entries'!$H$12:$H$1011)+SUMIF('Time Entries'!$V$12:$V$1011, _xlfn.CONCAT(Q$10, " - ", $Y217), 'Time Entries'!$J$12:$J$1011))</f>
        <v/>
      </c>
      <c r="R217" s="22" t="str">
        <f>IF(OR($B217="", $C217=""), "", SUMIF('Time Entries'!$S$12:$S$1011, _xlfn.CONCAT(R$10, " - ", $Y217), 'Time Entries'!$D$12:$D$1011)+SUMIF('Time Entries'!$T$12:$T$1011, _xlfn.CONCAT(R$10, " - ", $Y217), 'Time Entries'!$F$12:$F$1011)+SUMIF('Time Entries'!$U$12:$U$1011, _xlfn.CONCAT(R$10, " - ", $Y217), 'Time Entries'!$H$12:$H$1011)+SUMIF('Time Entries'!$V$12:$V$1011, _xlfn.CONCAT(R$10, " - ", $Y217), 'Time Entries'!$J$12:$J$1011))</f>
        <v/>
      </c>
      <c r="S217" s="22" t="str">
        <f>IF(OR($B217="", $C217=""), "", SUMIF('Time Entries'!$S$12:$S$1011, _xlfn.CONCAT(S$10, " - ", $Y217), 'Time Entries'!$D$12:$D$1011)+SUMIF('Time Entries'!$T$12:$T$1011, _xlfn.CONCAT(S$10, " - ", $Y217), 'Time Entries'!$F$12:$F$1011)+SUMIF('Time Entries'!$U$12:$U$1011, _xlfn.CONCAT(S$10, " - ", $Y217), 'Time Entries'!$H$12:$H$1011)+SUMIF('Time Entries'!$V$12:$V$1011, _xlfn.CONCAT(S$10, " - ", $Y217), 'Time Entries'!$J$12:$J$1011))</f>
        <v/>
      </c>
      <c r="T217" s="24" t="str">
        <f>IF(OR($B217="", $C217=""), "", SUMIF('Time Entries'!$S$12:$S$1011, _xlfn.CONCAT(T$10, " - ", $Y217), 'Time Entries'!$D$12:$D$1011)+SUMIF('Time Entries'!$T$12:$T$1011, _xlfn.CONCAT(T$10, " - ", $Y217), 'Time Entries'!$F$12:$F$1011)+SUMIF('Time Entries'!$U$12:$U$1011, _xlfn.CONCAT(T$10, " - ", $Y217), 'Time Entries'!$H$12:$H$1011)+SUMIF('Time Entries'!$V$12:$V$1011, _xlfn.CONCAT(T$10, " - ", $Y217), 'Time Entries'!$J$12:$J$1011))</f>
        <v/>
      </c>
      <c r="U217" s="48"/>
      <c r="W217" s="17" t="str">
        <f t="shared" si="25"/>
        <v/>
      </c>
      <c r="Y217" s="17" t="str">
        <f t="shared" si="26"/>
        <v/>
      </c>
      <c r="AD217" s="17" t="str">
        <f t="shared" si="27"/>
        <v/>
      </c>
      <c r="AF217" s="17" t="str">
        <f t="shared" si="28"/>
        <v/>
      </c>
      <c r="AH217" s="17" t="str">
        <f>IF($B217="", "", IF(COUNTIF($B$12:$B217, $B217)&gt;1, "", $B217))</f>
        <v/>
      </c>
      <c r="AI217" s="17" t="str">
        <f>IF($AH217="", "", COUNTIF($AH$12:$AH$261, "&lt;"&amp;$AH217)+1+COUNTIF($AH$12:$AH217, $AH217)-1-$AH$10)</f>
        <v/>
      </c>
      <c r="AK217" s="17" t="str">
        <f t="shared" si="29"/>
        <v/>
      </c>
      <c r="AL217" s="17" t="str">
        <f>IF($AK217="", "", COUNTIF($AK$12:$AK$261, "&lt;"&amp;$AK217)+1+COUNTIF($AK$12:$AK217, $AK217)-1-$AK$10)</f>
        <v/>
      </c>
    </row>
    <row r="218" spans="1:38" x14ac:dyDescent="0.25">
      <c r="A218" s="48"/>
      <c r="B218" s="57"/>
      <c r="C218" s="58"/>
      <c r="D218" s="59"/>
      <c r="E218" s="48"/>
      <c r="F218" s="27" t="str">
        <f t="shared" si="23"/>
        <v/>
      </c>
      <c r="G218" s="27" t="str">
        <f t="shared" si="24"/>
        <v/>
      </c>
      <c r="H218" s="48"/>
      <c r="I218" s="31" t="str">
        <f>IF(OR($B218="", $C218=""), "", SUMIF('Time Entries'!$S$12:$S$1011, _xlfn.CONCAT(I$10, " - ", $Y218), 'Time Entries'!$D$12:$D$1011)+SUMIF('Time Entries'!$T$12:$T$1011, _xlfn.CONCAT(I$10, " - ", $Y218), 'Time Entries'!$F$12:$F$1011)+SUMIF('Time Entries'!$U$12:$U$1011, _xlfn.CONCAT(I$10, " - ", $Y218), 'Time Entries'!$H$12:$H$1011)+SUMIF('Time Entries'!$V$12:$V$1011, _xlfn.CONCAT(I$10, " - ", $Y218), 'Time Entries'!$J$12:$J$1011))</f>
        <v/>
      </c>
      <c r="J218" s="22" t="str">
        <f>IF(OR($B218="", $C218=""), "", SUMIF('Time Entries'!$S$12:$S$1011, _xlfn.CONCAT(J$10, " - ", $Y218), 'Time Entries'!$D$12:$D$1011)+SUMIF('Time Entries'!$T$12:$T$1011, _xlfn.CONCAT(J$10, " - ", $Y218), 'Time Entries'!$F$12:$F$1011)+SUMIF('Time Entries'!$U$12:$U$1011, _xlfn.CONCAT(J$10, " - ", $Y218), 'Time Entries'!$H$12:$H$1011)+SUMIF('Time Entries'!$V$12:$V$1011, _xlfn.CONCAT(J$10, " - ", $Y218), 'Time Entries'!$J$12:$J$1011))</f>
        <v/>
      </c>
      <c r="K218" s="22" t="str">
        <f>IF(OR($B218="", $C218=""), "", SUMIF('Time Entries'!$S$12:$S$1011, _xlfn.CONCAT(K$10, " - ", $Y218), 'Time Entries'!$D$12:$D$1011)+SUMIF('Time Entries'!$T$12:$T$1011, _xlfn.CONCAT(K$10, " - ", $Y218), 'Time Entries'!$F$12:$F$1011)+SUMIF('Time Entries'!$U$12:$U$1011, _xlfn.CONCAT(K$10, " - ", $Y218), 'Time Entries'!$H$12:$H$1011)+SUMIF('Time Entries'!$V$12:$V$1011, _xlfn.CONCAT(K$10, " - ", $Y218), 'Time Entries'!$J$12:$J$1011))</f>
        <v/>
      </c>
      <c r="L218" s="22" t="str">
        <f>IF(OR($B218="", $C218=""), "", SUMIF('Time Entries'!$S$12:$S$1011, _xlfn.CONCAT(L$10, " - ", $Y218), 'Time Entries'!$D$12:$D$1011)+SUMIF('Time Entries'!$T$12:$T$1011, _xlfn.CONCAT(L$10, " - ", $Y218), 'Time Entries'!$F$12:$F$1011)+SUMIF('Time Entries'!$U$12:$U$1011, _xlfn.CONCAT(L$10, " - ", $Y218), 'Time Entries'!$H$12:$H$1011)+SUMIF('Time Entries'!$V$12:$V$1011, _xlfn.CONCAT(L$10, " - ", $Y218), 'Time Entries'!$J$12:$J$1011))</f>
        <v/>
      </c>
      <c r="M218" s="22" t="str">
        <f>IF(OR($B218="", $C218=""), "", SUMIF('Time Entries'!$S$12:$S$1011, _xlfn.CONCAT(M$10, " - ", $Y218), 'Time Entries'!$D$12:$D$1011)+SUMIF('Time Entries'!$T$12:$T$1011, _xlfn.CONCAT(M$10, " - ", $Y218), 'Time Entries'!$F$12:$F$1011)+SUMIF('Time Entries'!$U$12:$U$1011, _xlfn.CONCAT(M$10, " - ", $Y218), 'Time Entries'!$H$12:$H$1011)+SUMIF('Time Entries'!$V$12:$V$1011, _xlfn.CONCAT(M$10, " - ", $Y218), 'Time Entries'!$J$12:$J$1011))</f>
        <v/>
      </c>
      <c r="N218" s="22" t="str">
        <f>IF(OR($B218="", $C218=""), "", SUMIF('Time Entries'!$S$12:$S$1011, _xlfn.CONCAT(N$10, " - ", $Y218), 'Time Entries'!$D$12:$D$1011)+SUMIF('Time Entries'!$T$12:$T$1011, _xlfn.CONCAT(N$10, " - ", $Y218), 'Time Entries'!$F$12:$F$1011)+SUMIF('Time Entries'!$U$12:$U$1011, _xlfn.CONCAT(N$10, " - ", $Y218), 'Time Entries'!$H$12:$H$1011)+SUMIF('Time Entries'!$V$12:$V$1011, _xlfn.CONCAT(N$10, " - ", $Y218), 'Time Entries'!$J$12:$J$1011))</f>
        <v/>
      </c>
      <c r="O218" s="22" t="str">
        <f>IF(OR($B218="", $C218=""), "", SUMIF('Time Entries'!$S$12:$S$1011, _xlfn.CONCAT(O$10, " - ", $Y218), 'Time Entries'!$D$12:$D$1011)+SUMIF('Time Entries'!$T$12:$T$1011, _xlfn.CONCAT(O$10, " - ", $Y218), 'Time Entries'!$F$12:$F$1011)+SUMIF('Time Entries'!$U$12:$U$1011, _xlfn.CONCAT(O$10, " - ", $Y218), 'Time Entries'!$H$12:$H$1011)+SUMIF('Time Entries'!$V$12:$V$1011, _xlfn.CONCAT(O$10, " - ", $Y218), 'Time Entries'!$J$12:$J$1011))</f>
        <v/>
      </c>
      <c r="P218" s="22" t="str">
        <f>IF(OR($B218="", $C218=""), "", SUMIF('Time Entries'!$S$12:$S$1011, _xlfn.CONCAT(P$10, " - ", $Y218), 'Time Entries'!$D$12:$D$1011)+SUMIF('Time Entries'!$T$12:$T$1011, _xlfn.CONCAT(P$10, " - ", $Y218), 'Time Entries'!$F$12:$F$1011)+SUMIF('Time Entries'!$U$12:$U$1011, _xlfn.CONCAT(P$10, " - ", $Y218), 'Time Entries'!$H$12:$H$1011)+SUMIF('Time Entries'!$V$12:$V$1011, _xlfn.CONCAT(P$10, " - ", $Y218), 'Time Entries'!$J$12:$J$1011))</f>
        <v/>
      </c>
      <c r="Q218" s="22" t="str">
        <f>IF(OR($B218="", $C218=""), "", SUMIF('Time Entries'!$S$12:$S$1011, _xlfn.CONCAT(Q$10, " - ", $Y218), 'Time Entries'!$D$12:$D$1011)+SUMIF('Time Entries'!$T$12:$T$1011, _xlfn.CONCAT(Q$10, " - ", $Y218), 'Time Entries'!$F$12:$F$1011)+SUMIF('Time Entries'!$U$12:$U$1011, _xlfn.CONCAT(Q$10, " - ", $Y218), 'Time Entries'!$H$12:$H$1011)+SUMIF('Time Entries'!$V$12:$V$1011, _xlfn.CONCAT(Q$10, " - ", $Y218), 'Time Entries'!$J$12:$J$1011))</f>
        <v/>
      </c>
      <c r="R218" s="22" t="str">
        <f>IF(OR($B218="", $C218=""), "", SUMIF('Time Entries'!$S$12:$S$1011, _xlfn.CONCAT(R$10, " - ", $Y218), 'Time Entries'!$D$12:$D$1011)+SUMIF('Time Entries'!$T$12:$T$1011, _xlfn.CONCAT(R$10, " - ", $Y218), 'Time Entries'!$F$12:$F$1011)+SUMIF('Time Entries'!$U$12:$U$1011, _xlfn.CONCAT(R$10, " - ", $Y218), 'Time Entries'!$H$12:$H$1011)+SUMIF('Time Entries'!$V$12:$V$1011, _xlfn.CONCAT(R$10, " - ", $Y218), 'Time Entries'!$J$12:$J$1011))</f>
        <v/>
      </c>
      <c r="S218" s="22" t="str">
        <f>IF(OR($B218="", $C218=""), "", SUMIF('Time Entries'!$S$12:$S$1011, _xlfn.CONCAT(S$10, " - ", $Y218), 'Time Entries'!$D$12:$D$1011)+SUMIF('Time Entries'!$T$12:$T$1011, _xlfn.CONCAT(S$10, " - ", $Y218), 'Time Entries'!$F$12:$F$1011)+SUMIF('Time Entries'!$U$12:$U$1011, _xlfn.CONCAT(S$10, " - ", $Y218), 'Time Entries'!$H$12:$H$1011)+SUMIF('Time Entries'!$V$12:$V$1011, _xlfn.CONCAT(S$10, " - ", $Y218), 'Time Entries'!$J$12:$J$1011))</f>
        <v/>
      </c>
      <c r="T218" s="24" t="str">
        <f>IF(OR($B218="", $C218=""), "", SUMIF('Time Entries'!$S$12:$S$1011, _xlfn.CONCAT(T$10, " - ", $Y218), 'Time Entries'!$D$12:$D$1011)+SUMIF('Time Entries'!$T$12:$T$1011, _xlfn.CONCAT(T$10, " - ", $Y218), 'Time Entries'!$F$12:$F$1011)+SUMIF('Time Entries'!$U$12:$U$1011, _xlfn.CONCAT(T$10, " - ", $Y218), 'Time Entries'!$H$12:$H$1011)+SUMIF('Time Entries'!$V$12:$V$1011, _xlfn.CONCAT(T$10, " - ", $Y218), 'Time Entries'!$J$12:$J$1011))</f>
        <v/>
      </c>
      <c r="U218" s="48"/>
      <c r="W218" s="17" t="str">
        <f t="shared" si="25"/>
        <v/>
      </c>
      <c r="Y218" s="17" t="str">
        <f t="shared" si="26"/>
        <v/>
      </c>
      <c r="AD218" s="17" t="str">
        <f t="shared" si="27"/>
        <v/>
      </c>
      <c r="AF218" s="17" t="str">
        <f t="shared" si="28"/>
        <v/>
      </c>
      <c r="AH218" s="17" t="str">
        <f>IF($B218="", "", IF(COUNTIF($B$12:$B218, $B218)&gt;1, "", $B218))</f>
        <v/>
      </c>
      <c r="AI218" s="17" t="str">
        <f>IF($AH218="", "", COUNTIF($AH$12:$AH$261, "&lt;"&amp;$AH218)+1+COUNTIF($AH$12:$AH218, $AH218)-1-$AH$10)</f>
        <v/>
      </c>
      <c r="AK218" s="17" t="str">
        <f t="shared" si="29"/>
        <v/>
      </c>
      <c r="AL218" s="17" t="str">
        <f>IF($AK218="", "", COUNTIF($AK$12:$AK$261, "&lt;"&amp;$AK218)+1+COUNTIF($AK$12:$AK218, $AK218)-1-$AK$10)</f>
        <v/>
      </c>
    </row>
    <row r="219" spans="1:38" x14ac:dyDescent="0.25">
      <c r="A219" s="48"/>
      <c r="B219" s="57"/>
      <c r="C219" s="58"/>
      <c r="D219" s="59"/>
      <c r="E219" s="48"/>
      <c r="F219" s="27" t="str">
        <f t="shared" si="23"/>
        <v/>
      </c>
      <c r="G219" s="27" t="str">
        <f t="shared" si="24"/>
        <v/>
      </c>
      <c r="H219" s="48"/>
      <c r="I219" s="31" t="str">
        <f>IF(OR($B219="", $C219=""), "", SUMIF('Time Entries'!$S$12:$S$1011, _xlfn.CONCAT(I$10, " - ", $Y219), 'Time Entries'!$D$12:$D$1011)+SUMIF('Time Entries'!$T$12:$T$1011, _xlfn.CONCAT(I$10, " - ", $Y219), 'Time Entries'!$F$12:$F$1011)+SUMIF('Time Entries'!$U$12:$U$1011, _xlfn.CONCAT(I$10, " - ", $Y219), 'Time Entries'!$H$12:$H$1011)+SUMIF('Time Entries'!$V$12:$V$1011, _xlfn.CONCAT(I$10, " - ", $Y219), 'Time Entries'!$J$12:$J$1011))</f>
        <v/>
      </c>
      <c r="J219" s="22" t="str">
        <f>IF(OR($B219="", $C219=""), "", SUMIF('Time Entries'!$S$12:$S$1011, _xlfn.CONCAT(J$10, " - ", $Y219), 'Time Entries'!$D$12:$D$1011)+SUMIF('Time Entries'!$T$12:$T$1011, _xlfn.CONCAT(J$10, " - ", $Y219), 'Time Entries'!$F$12:$F$1011)+SUMIF('Time Entries'!$U$12:$U$1011, _xlfn.CONCAT(J$10, " - ", $Y219), 'Time Entries'!$H$12:$H$1011)+SUMIF('Time Entries'!$V$12:$V$1011, _xlfn.CONCAT(J$10, " - ", $Y219), 'Time Entries'!$J$12:$J$1011))</f>
        <v/>
      </c>
      <c r="K219" s="22" t="str">
        <f>IF(OR($B219="", $C219=""), "", SUMIF('Time Entries'!$S$12:$S$1011, _xlfn.CONCAT(K$10, " - ", $Y219), 'Time Entries'!$D$12:$D$1011)+SUMIF('Time Entries'!$T$12:$T$1011, _xlfn.CONCAT(K$10, " - ", $Y219), 'Time Entries'!$F$12:$F$1011)+SUMIF('Time Entries'!$U$12:$U$1011, _xlfn.CONCAT(K$10, " - ", $Y219), 'Time Entries'!$H$12:$H$1011)+SUMIF('Time Entries'!$V$12:$V$1011, _xlfn.CONCAT(K$10, " - ", $Y219), 'Time Entries'!$J$12:$J$1011))</f>
        <v/>
      </c>
      <c r="L219" s="22" t="str">
        <f>IF(OR($B219="", $C219=""), "", SUMIF('Time Entries'!$S$12:$S$1011, _xlfn.CONCAT(L$10, " - ", $Y219), 'Time Entries'!$D$12:$D$1011)+SUMIF('Time Entries'!$T$12:$T$1011, _xlfn.CONCAT(L$10, " - ", $Y219), 'Time Entries'!$F$12:$F$1011)+SUMIF('Time Entries'!$U$12:$U$1011, _xlfn.CONCAT(L$10, " - ", $Y219), 'Time Entries'!$H$12:$H$1011)+SUMIF('Time Entries'!$V$12:$V$1011, _xlfn.CONCAT(L$10, " - ", $Y219), 'Time Entries'!$J$12:$J$1011))</f>
        <v/>
      </c>
      <c r="M219" s="22" t="str">
        <f>IF(OR($B219="", $C219=""), "", SUMIF('Time Entries'!$S$12:$S$1011, _xlfn.CONCAT(M$10, " - ", $Y219), 'Time Entries'!$D$12:$D$1011)+SUMIF('Time Entries'!$T$12:$T$1011, _xlfn.CONCAT(M$10, " - ", $Y219), 'Time Entries'!$F$12:$F$1011)+SUMIF('Time Entries'!$U$12:$U$1011, _xlfn.CONCAT(M$10, " - ", $Y219), 'Time Entries'!$H$12:$H$1011)+SUMIF('Time Entries'!$V$12:$V$1011, _xlfn.CONCAT(M$10, " - ", $Y219), 'Time Entries'!$J$12:$J$1011))</f>
        <v/>
      </c>
      <c r="N219" s="22" t="str">
        <f>IF(OR($B219="", $C219=""), "", SUMIF('Time Entries'!$S$12:$S$1011, _xlfn.CONCAT(N$10, " - ", $Y219), 'Time Entries'!$D$12:$D$1011)+SUMIF('Time Entries'!$T$12:$T$1011, _xlfn.CONCAT(N$10, " - ", $Y219), 'Time Entries'!$F$12:$F$1011)+SUMIF('Time Entries'!$U$12:$U$1011, _xlfn.CONCAT(N$10, " - ", $Y219), 'Time Entries'!$H$12:$H$1011)+SUMIF('Time Entries'!$V$12:$V$1011, _xlfn.CONCAT(N$10, " - ", $Y219), 'Time Entries'!$J$12:$J$1011))</f>
        <v/>
      </c>
      <c r="O219" s="22" t="str">
        <f>IF(OR($B219="", $C219=""), "", SUMIF('Time Entries'!$S$12:$S$1011, _xlfn.CONCAT(O$10, " - ", $Y219), 'Time Entries'!$D$12:$D$1011)+SUMIF('Time Entries'!$T$12:$T$1011, _xlfn.CONCAT(O$10, " - ", $Y219), 'Time Entries'!$F$12:$F$1011)+SUMIF('Time Entries'!$U$12:$U$1011, _xlfn.CONCAT(O$10, " - ", $Y219), 'Time Entries'!$H$12:$H$1011)+SUMIF('Time Entries'!$V$12:$V$1011, _xlfn.CONCAT(O$10, " - ", $Y219), 'Time Entries'!$J$12:$J$1011))</f>
        <v/>
      </c>
      <c r="P219" s="22" t="str">
        <f>IF(OR($B219="", $C219=""), "", SUMIF('Time Entries'!$S$12:$S$1011, _xlfn.CONCAT(P$10, " - ", $Y219), 'Time Entries'!$D$12:$D$1011)+SUMIF('Time Entries'!$T$12:$T$1011, _xlfn.CONCAT(P$10, " - ", $Y219), 'Time Entries'!$F$12:$F$1011)+SUMIF('Time Entries'!$U$12:$U$1011, _xlfn.CONCAT(P$10, " - ", $Y219), 'Time Entries'!$H$12:$H$1011)+SUMIF('Time Entries'!$V$12:$V$1011, _xlfn.CONCAT(P$10, " - ", $Y219), 'Time Entries'!$J$12:$J$1011))</f>
        <v/>
      </c>
      <c r="Q219" s="22" t="str">
        <f>IF(OR($B219="", $C219=""), "", SUMIF('Time Entries'!$S$12:$S$1011, _xlfn.CONCAT(Q$10, " - ", $Y219), 'Time Entries'!$D$12:$D$1011)+SUMIF('Time Entries'!$T$12:$T$1011, _xlfn.CONCAT(Q$10, " - ", $Y219), 'Time Entries'!$F$12:$F$1011)+SUMIF('Time Entries'!$U$12:$U$1011, _xlfn.CONCAT(Q$10, " - ", $Y219), 'Time Entries'!$H$12:$H$1011)+SUMIF('Time Entries'!$V$12:$V$1011, _xlfn.CONCAT(Q$10, " - ", $Y219), 'Time Entries'!$J$12:$J$1011))</f>
        <v/>
      </c>
      <c r="R219" s="22" t="str">
        <f>IF(OR($B219="", $C219=""), "", SUMIF('Time Entries'!$S$12:$S$1011, _xlfn.CONCAT(R$10, " - ", $Y219), 'Time Entries'!$D$12:$D$1011)+SUMIF('Time Entries'!$T$12:$T$1011, _xlfn.CONCAT(R$10, " - ", $Y219), 'Time Entries'!$F$12:$F$1011)+SUMIF('Time Entries'!$U$12:$U$1011, _xlfn.CONCAT(R$10, " - ", $Y219), 'Time Entries'!$H$12:$H$1011)+SUMIF('Time Entries'!$V$12:$V$1011, _xlfn.CONCAT(R$10, " - ", $Y219), 'Time Entries'!$J$12:$J$1011))</f>
        <v/>
      </c>
      <c r="S219" s="22" t="str">
        <f>IF(OR($B219="", $C219=""), "", SUMIF('Time Entries'!$S$12:$S$1011, _xlfn.CONCAT(S$10, " - ", $Y219), 'Time Entries'!$D$12:$D$1011)+SUMIF('Time Entries'!$T$12:$T$1011, _xlfn.CONCAT(S$10, " - ", $Y219), 'Time Entries'!$F$12:$F$1011)+SUMIF('Time Entries'!$U$12:$U$1011, _xlfn.CONCAT(S$10, " - ", $Y219), 'Time Entries'!$H$12:$H$1011)+SUMIF('Time Entries'!$V$12:$V$1011, _xlfn.CONCAT(S$10, " - ", $Y219), 'Time Entries'!$J$12:$J$1011))</f>
        <v/>
      </c>
      <c r="T219" s="24" t="str">
        <f>IF(OR($B219="", $C219=""), "", SUMIF('Time Entries'!$S$12:$S$1011, _xlfn.CONCAT(T$10, " - ", $Y219), 'Time Entries'!$D$12:$D$1011)+SUMIF('Time Entries'!$T$12:$T$1011, _xlfn.CONCAT(T$10, " - ", $Y219), 'Time Entries'!$F$12:$F$1011)+SUMIF('Time Entries'!$U$12:$U$1011, _xlfn.CONCAT(T$10, " - ", $Y219), 'Time Entries'!$H$12:$H$1011)+SUMIF('Time Entries'!$V$12:$V$1011, _xlfn.CONCAT(T$10, " - ", $Y219), 'Time Entries'!$J$12:$J$1011))</f>
        <v/>
      </c>
      <c r="U219" s="48"/>
      <c r="W219" s="17" t="str">
        <f t="shared" si="25"/>
        <v/>
      </c>
      <c r="Y219" s="17" t="str">
        <f t="shared" si="26"/>
        <v/>
      </c>
      <c r="AD219" s="17" t="str">
        <f t="shared" si="27"/>
        <v/>
      </c>
      <c r="AF219" s="17" t="str">
        <f t="shared" si="28"/>
        <v/>
      </c>
      <c r="AH219" s="17" t="str">
        <f>IF($B219="", "", IF(COUNTIF($B$12:$B219, $B219)&gt;1, "", $B219))</f>
        <v/>
      </c>
      <c r="AI219" s="17" t="str">
        <f>IF($AH219="", "", COUNTIF($AH$12:$AH$261, "&lt;"&amp;$AH219)+1+COUNTIF($AH$12:$AH219, $AH219)-1-$AH$10)</f>
        <v/>
      </c>
      <c r="AK219" s="17" t="str">
        <f t="shared" si="29"/>
        <v/>
      </c>
      <c r="AL219" s="17" t="str">
        <f>IF($AK219="", "", COUNTIF($AK$12:$AK$261, "&lt;"&amp;$AK219)+1+COUNTIF($AK$12:$AK219, $AK219)-1-$AK$10)</f>
        <v/>
      </c>
    </row>
    <row r="220" spans="1:38" x14ac:dyDescent="0.25">
      <c r="A220" s="48"/>
      <c r="B220" s="57"/>
      <c r="C220" s="58"/>
      <c r="D220" s="59"/>
      <c r="E220" s="48"/>
      <c r="F220" s="27" t="str">
        <f t="shared" si="23"/>
        <v/>
      </c>
      <c r="G220" s="27" t="str">
        <f t="shared" si="24"/>
        <v/>
      </c>
      <c r="H220" s="48"/>
      <c r="I220" s="31" t="str">
        <f>IF(OR($B220="", $C220=""), "", SUMIF('Time Entries'!$S$12:$S$1011, _xlfn.CONCAT(I$10, " - ", $Y220), 'Time Entries'!$D$12:$D$1011)+SUMIF('Time Entries'!$T$12:$T$1011, _xlfn.CONCAT(I$10, " - ", $Y220), 'Time Entries'!$F$12:$F$1011)+SUMIF('Time Entries'!$U$12:$U$1011, _xlfn.CONCAT(I$10, " - ", $Y220), 'Time Entries'!$H$12:$H$1011)+SUMIF('Time Entries'!$V$12:$V$1011, _xlfn.CONCAT(I$10, " - ", $Y220), 'Time Entries'!$J$12:$J$1011))</f>
        <v/>
      </c>
      <c r="J220" s="22" t="str">
        <f>IF(OR($B220="", $C220=""), "", SUMIF('Time Entries'!$S$12:$S$1011, _xlfn.CONCAT(J$10, " - ", $Y220), 'Time Entries'!$D$12:$D$1011)+SUMIF('Time Entries'!$T$12:$T$1011, _xlfn.CONCAT(J$10, " - ", $Y220), 'Time Entries'!$F$12:$F$1011)+SUMIF('Time Entries'!$U$12:$U$1011, _xlfn.CONCAT(J$10, " - ", $Y220), 'Time Entries'!$H$12:$H$1011)+SUMIF('Time Entries'!$V$12:$V$1011, _xlfn.CONCAT(J$10, " - ", $Y220), 'Time Entries'!$J$12:$J$1011))</f>
        <v/>
      </c>
      <c r="K220" s="22" t="str">
        <f>IF(OR($B220="", $C220=""), "", SUMIF('Time Entries'!$S$12:$S$1011, _xlfn.CONCAT(K$10, " - ", $Y220), 'Time Entries'!$D$12:$D$1011)+SUMIF('Time Entries'!$T$12:$T$1011, _xlfn.CONCAT(K$10, " - ", $Y220), 'Time Entries'!$F$12:$F$1011)+SUMIF('Time Entries'!$U$12:$U$1011, _xlfn.CONCAT(K$10, " - ", $Y220), 'Time Entries'!$H$12:$H$1011)+SUMIF('Time Entries'!$V$12:$V$1011, _xlfn.CONCAT(K$10, " - ", $Y220), 'Time Entries'!$J$12:$J$1011))</f>
        <v/>
      </c>
      <c r="L220" s="22" t="str">
        <f>IF(OR($B220="", $C220=""), "", SUMIF('Time Entries'!$S$12:$S$1011, _xlfn.CONCAT(L$10, " - ", $Y220), 'Time Entries'!$D$12:$D$1011)+SUMIF('Time Entries'!$T$12:$T$1011, _xlfn.CONCAT(L$10, " - ", $Y220), 'Time Entries'!$F$12:$F$1011)+SUMIF('Time Entries'!$U$12:$U$1011, _xlfn.CONCAT(L$10, " - ", $Y220), 'Time Entries'!$H$12:$H$1011)+SUMIF('Time Entries'!$V$12:$V$1011, _xlfn.CONCAT(L$10, " - ", $Y220), 'Time Entries'!$J$12:$J$1011))</f>
        <v/>
      </c>
      <c r="M220" s="22" t="str">
        <f>IF(OR($B220="", $C220=""), "", SUMIF('Time Entries'!$S$12:$S$1011, _xlfn.CONCAT(M$10, " - ", $Y220), 'Time Entries'!$D$12:$D$1011)+SUMIF('Time Entries'!$T$12:$T$1011, _xlfn.CONCAT(M$10, " - ", $Y220), 'Time Entries'!$F$12:$F$1011)+SUMIF('Time Entries'!$U$12:$U$1011, _xlfn.CONCAT(M$10, " - ", $Y220), 'Time Entries'!$H$12:$H$1011)+SUMIF('Time Entries'!$V$12:$V$1011, _xlfn.CONCAT(M$10, " - ", $Y220), 'Time Entries'!$J$12:$J$1011))</f>
        <v/>
      </c>
      <c r="N220" s="22" t="str">
        <f>IF(OR($B220="", $C220=""), "", SUMIF('Time Entries'!$S$12:$S$1011, _xlfn.CONCAT(N$10, " - ", $Y220), 'Time Entries'!$D$12:$D$1011)+SUMIF('Time Entries'!$T$12:$T$1011, _xlfn.CONCAT(N$10, " - ", $Y220), 'Time Entries'!$F$12:$F$1011)+SUMIF('Time Entries'!$U$12:$U$1011, _xlfn.CONCAT(N$10, " - ", $Y220), 'Time Entries'!$H$12:$H$1011)+SUMIF('Time Entries'!$V$12:$V$1011, _xlfn.CONCAT(N$10, " - ", $Y220), 'Time Entries'!$J$12:$J$1011))</f>
        <v/>
      </c>
      <c r="O220" s="22" t="str">
        <f>IF(OR($B220="", $C220=""), "", SUMIF('Time Entries'!$S$12:$S$1011, _xlfn.CONCAT(O$10, " - ", $Y220), 'Time Entries'!$D$12:$D$1011)+SUMIF('Time Entries'!$T$12:$T$1011, _xlfn.CONCAT(O$10, " - ", $Y220), 'Time Entries'!$F$12:$F$1011)+SUMIF('Time Entries'!$U$12:$U$1011, _xlfn.CONCAT(O$10, " - ", $Y220), 'Time Entries'!$H$12:$H$1011)+SUMIF('Time Entries'!$V$12:$V$1011, _xlfn.CONCAT(O$10, " - ", $Y220), 'Time Entries'!$J$12:$J$1011))</f>
        <v/>
      </c>
      <c r="P220" s="22" t="str">
        <f>IF(OR($B220="", $C220=""), "", SUMIF('Time Entries'!$S$12:$S$1011, _xlfn.CONCAT(P$10, " - ", $Y220), 'Time Entries'!$D$12:$D$1011)+SUMIF('Time Entries'!$T$12:$T$1011, _xlfn.CONCAT(P$10, " - ", $Y220), 'Time Entries'!$F$12:$F$1011)+SUMIF('Time Entries'!$U$12:$U$1011, _xlfn.CONCAT(P$10, " - ", $Y220), 'Time Entries'!$H$12:$H$1011)+SUMIF('Time Entries'!$V$12:$V$1011, _xlfn.CONCAT(P$10, " - ", $Y220), 'Time Entries'!$J$12:$J$1011))</f>
        <v/>
      </c>
      <c r="Q220" s="22" t="str">
        <f>IF(OR($B220="", $C220=""), "", SUMIF('Time Entries'!$S$12:$S$1011, _xlfn.CONCAT(Q$10, " - ", $Y220), 'Time Entries'!$D$12:$D$1011)+SUMIF('Time Entries'!$T$12:$T$1011, _xlfn.CONCAT(Q$10, " - ", $Y220), 'Time Entries'!$F$12:$F$1011)+SUMIF('Time Entries'!$U$12:$U$1011, _xlfn.CONCAT(Q$10, " - ", $Y220), 'Time Entries'!$H$12:$H$1011)+SUMIF('Time Entries'!$V$12:$V$1011, _xlfn.CONCAT(Q$10, " - ", $Y220), 'Time Entries'!$J$12:$J$1011))</f>
        <v/>
      </c>
      <c r="R220" s="22" t="str">
        <f>IF(OR($B220="", $C220=""), "", SUMIF('Time Entries'!$S$12:$S$1011, _xlfn.CONCAT(R$10, " - ", $Y220), 'Time Entries'!$D$12:$D$1011)+SUMIF('Time Entries'!$T$12:$T$1011, _xlfn.CONCAT(R$10, " - ", $Y220), 'Time Entries'!$F$12:$F$1011)+SUMIF('Time Entries'!$U$12:$U$1011, _xlfn.CONCAT(R$10, " - ", $Y220), 'Time Entries'!$H$12:$H$1011)+SUMIF('Time Entries'!$V$12:$V$1011, _xlfn.CONCAT(R$10, " - ", $Y220), 'Time Entries'!$J$12:$J$1011))</f>
        <v/>
      </c>
      <c r="S220" s="22" t="str">
        <f>IF(OR($B220="", $C220=""), "", SUMIF('Time Entries'!$S$12:$S$1011, _xlfn.CONCAT(S$10, " - ", $Y220), 'Time Entries'!$D$12:$D$1011)+SUMIF('Time Entries'!$T$12:$T$1011, _xlfn.CONCAT(S$10, " - ", $Y220), 'Time Entries'!$F$12:$F$1011)+SUMIF('Time Entries'!$U$12:$U$1011, _xlfn.CONCAT(S$10, " - ", $Y220), 'Time Entries'!$H$12:$H$1011)+SUMIF('Time Entries'!$V$12:$V$1011, _xlfn.CONCAT(S$10, " - ", $Y220), 'Time Entries'!$J$12:$J$1011))</f>
        <v/>
      </c>
      <c r="T220" s="24" t="str">
        <f>IF(OR($B220="", $C220=""), "", SUMIF('Time Entries'!$S$12:$S$1011, _xlfn.CONCAT(T$10, " - ", $Y220), 'Time Entries'!$D$12:$D$1011)+SUMIF('Time Entries'!$T$12:$T$1011, _xlfn.CONCAT(T$10, " - ", $Y220), 'Time Entries'!$F$12:$F$1011)+SUMIF('Time Entries'!$U$12:$U$1011, _xlfn.CONCAT(T$10, " - ", $Y220), 'Time Entries'!$H$12:$H$1011)+SUMIF('Time Entries'!$V$12:$V$1011, _xlfn.CONCAT(T$10, " - ", $Y220), 'Time Entries'!$J$12:$J$1011))</f>
        <v/>
      </c>
      <c r="U220" s="48"/>
      <c r="W220" s="17" t="str">
        <f t="shared" si="25"/>
        <v/>
      </c>
      <c r="Y220" s="17" t="str">
        <f t="shared" si="26"/>
        <v/>
      </c>
      <c r="AD220" s="17" t="str">
        <f t="shared" si="27"/>
        <v/>
      </c>
      <c r="AF220" s="17" t="str">
        <f t="shared" si="28"/>
        <v/>
      </c>
      <c r="AH220" s="17" t="str">
        <f>IF($B220="", "", IF(COUNTIF($B$12:$B220, $B220)&gt;1, "", $B220))</f>
        <v/>
      </c>
      <c r="AI220" s="17" t="str">
        <f>IF($AH220="", "", COUNTIF($AH$12:$AH$261, "&lt;"&amp;$AH220)+1+COUNTIF($AH$12:$AH220, $AH220)-1-$AH$10)</f>
        <v/>
      </c>
      <c r="AK220" s="17" t="str">
        <f t="shared" si="29"/>
        <v/>
      </c>
      <c r="AL220" s="17" t="str">
        <f>IF($AK220="", "", COUNTIF($AK$12:$AK$261, "&lt;"&amp;$AK220)+1+COUNTIF($AK$12:$AK220, $AK220)-1-$AK$10)</f>
        <v/>
      </c>
    </row>
    <row r="221" spans="1:38" x14ac:dyDescent="0.25">
      <c r="A221" s="48"/>
      <c r="B221" s="57"/>
      <c r="C221" s="58"/>
      <c r="D221" s="59"/>
      <c r="E221" s="48"/>
      <c r="F221" s="27" t="str">
        <f t="shared" si="23"/>
        <v/>
      </c>
      <c r="G221" s="27" t="str">
        <f t="shared" si="24"/>
        <v/>
      </c>
      <c r="H221" s="48"/>
      <c r="I221" s="31" t="str">
        <f>IF(OR($B221="", $C221=""), "", SUMIF('Time Entries'!$S$12:$S$1011, _xlfn.CONCAT(I$10, " - ", $Y221), 'Time Entries'!$D$12:$D$1011)+SUMIF('Time Entries'!$T$12:$T$1011, _xlfn.CONCAT(I$10, " - ", $Y221), 'Time Entries'!$F$12:$F$1011)+SUMIF('Time Entries'!$U$12:$U$1011, _xlfn.CONCAT(I$10, " - ", $Y221), 'Time Entries'!$H$12:$H$1011)+SUMIF('Time Entries'!$V$12:$V$1011, _xlfn.CONCAT(I$10, " - ", $Y221), 'Time Entries'!$J$12:$J$1011))</f>
        <v/>
      </c>
      <c r="J221" s="22" t="str">
        <f>IF(OR($B221="", $C221=""), "", SUMIF('Time Entries'!$S$12:$S$1011, _xlfn.CONCAT(J$10, " - ", $Y221), 'Time Entries'!$D$12:$D$1011)+SUMIF('Time Entries'!$T$12:$T$1011, _xlfn.CONCAT(J$10, " - ", $Y221), 'Time Entries'!$F$12:$F$1011)+SUMIF('Time Entries'!$U$12:$U$1011, _xlfn.CONCAT(J$10, " - ", $Y221), 'Time Entries'!$H$12:$H$1011)+SUMIF('Time Entries'!$V$12:$V$1011, _xlfn.CONCAT(J$10, " - ", $Y221), 'Time Entries'!$J$12:$J$1011))</f>
        <v/>
      </c>
      <c r="K221" s="22" t="str">
        <f>IF(OR($B221="", $C221=""), "", SUMIF('Time Entries'!$S$12:$S$1011, _xlfn.CONCAT(K$10, " - ", $Y221), 'Time Entries'!$D$12:$D$1011)+SUMIF('Time Entries'!$T$12:$T$1011, _xlfn.CONCAT(K$10, " - ", $Y221), 'Time Entries'!$F$12:$F$1011)+SUMIF('Time Entries'!$U$12:$U$1011, _xlfn.CONCAT(K$10, " - ", $Y221), 'Time Entries'!$H$12:$H$1011)+SUMIF('Time Entries'!$V$12:$V$1011, _xlfn.CONCAT(K$10, " - ", $Y221), 'Time Entries'!$J$12:$J$1011))</f>
        <v/>
      </c>
      <c r="L221" s="22" t="str">
        <f>IF(OR($B221="", $C221=""), "", SUMIF('Time Entries'!$S$12:$S$1011, _xlfn.CONCAT(L$10, " - ", $Y221), 'Time Entries'!$D$12:$D$1011)+SUMIF('Time Entries'!$T$12:$T$1011, _xlfn.CONCAT(L$10, " - ", $Y221), 'Time Entries'!$F$12:$F$1011)+SUMIF('Time Entries'!$U$12:$U$1011, _xlfn.CONCAT(L$10, " - ", $Y221), 'Time Entries'!$H$12:$H$1011)+SUMIF('Time Entries'!$V$12:$V$1011, _xlfn.CONCAT(L$10, " - ", $Y221), 'Time Entries'!$J$12:$J$1011))</f>
        <v/>
      </c>
      <c r="M221" s="22" t="str">
        <f>IF(OR($B221="", $C221=""), "", SUMIF('Time Entries'!$S$12:$S$1011, _xlfn.CONCAT(M$10, " - ", $Y221), 'Time Entries'!$D$12:$D$1011)+SUMIF('Time Entries'!$T$12:$T$1011, _xlfn.CONCAT(M$10, " - ", $Y221), 'Time Entries'!$F$12:$F$1011)+SUMIF('Time Entries'!$U$12:$U$1011, _xlfn.CONCAT(M$10, " - ", $Y221), 'Time Entries'!$H$12:$H$1011)+SUMIF('Time Entries'!$V$12:$V$1011, _xlfn.CONCAT(M$10, " - ", $Y221), 'Time Entries'!$J$12:$J$1011))</f>
        <v/>
      </c>
      <c r="N221" s="22" t="str">
        <f>IF(OR($B221="", $C221=""), "", SUMIF('Time Entries'!$S$12:$S$1011, _xlfn.CONCAT(N$10, " - ", $Y221), 'Time Entries'!$D$12:$D$1011)+SUMIF('Time Entries'!$T$12:$T$1011, _xlfn.CONCAT(N$10, " - ", $Y221), 'Time Entries'!$F$12:$F$1011)+SUMIF('Time Entries'!$U$12:$U$1011, _xlfn.CONCAT(N$10, " - ", $Y221), 'Time Entries'!$H$12:$H$1011)+SUMIF('Time Entries'!$V$12:$V$1011, _xlfn.CONCAT(N$10, " - ", $Y221), 'Time Entries'!$J$12:$J$1011))</f>
        <v/>
      </c>
      <c r="O221" s="22" t="str">
        <f>IF(OR($B221="", $C221=""), "", SUMIF('Time Entries'!$S$12:$S$1011, _xlfn.CONCAT(O$10, " - ", $Y221), 'Time Entries'!$D$12:$D$1011)+SUMIF('Time Entries'!$T$12:$T$1011, _xlfn.CONCAT(O$10, " - ", $Y221), 'Time Entries'!$F$12:$F$1011)+SUMIF('Time Entries'!$U$12:$U$1011, _xlfn.CONCAT(O$10, " - ", $Y221), 'Time Entries'!$H$12:$H$1011)+SUMIF('Time Entries'!$V$12:$V$1011, _xlfn.CONCAT(O$10, " - ", $Y221), 'Time Entries'!$J$12:$J$1011))</f>
        <v/>
      </c>
      <c r="P221" s="22" t="str">
        <f>IF(OR($B221="", $C221=""), "", SUMIF('Time Entries'!$S$12:$S$1011, _xlfn.CONCAT(P$10, " - ", $Y221), 'Time Entries'!$D$12:$D$1011)+SUMIF('Time Entries'!$T$12:$T$1011, _xlfn.CONCAT(P$10, " - ", $Y221), 'Time Entries'!$F$12:$F$1011)+SUMIF('Time Entries'!$U$12:$U$1011, _xlfn.CONCAT(P$10, " - ", $Y221), 'Time Entries'!$H$12:$H$1011)+SUMIF('Time Entries'!$V$12:$V$1011, _xlfn.CONCAT(P$10, " - ", $Y221), 'Time Entries'!$J$12:$J$1011))</f>
        <v/>
      </c>
      <c r="Q221" s="22" t="str">
        <f>IF(OR($B221="", $C221=""), "", SUMIF('Time Entries'!$S$12:$S$1011, _xlfn.CONCAT(Q$10, " - ", $Y221), 'Time Entries'!$D$12:$D$1011)+SUMIF('Time Entries'!$T$12:$T$1011, _xlfn.CONCAT(Q$10, " - ", $Y221), 'Time Entries'!$F$12:$F$1011)+SUMIF('Time Entries'!$U$12:$U$1011, _xlfn.CONCAT(Q$10, " - ", $Y221), 'Time Entries'!$H$12:$H$1011)+SUMIF('Time Entries'!$V$12:$V$1011, _xlfn.CONCAT(Q$10, " - ", $Y221), 'Time Entries'!$J$12:$J$1011))</f>
        <v/>
      </c>
      <c r="R221" s="22" t="str">
        <f>IF(OR($B221="", $C221=""), "", SUMIF('Time Entries'!$S$12:$S$1011, _xlfn.CONCAT(R$10, " - ", $Y221), 'Time Entries'!$D$12:$D$1011)+SUMIF('Time Entries'!$T$12:$T$1011, _xlfn.CONCAT(R$10, " - ", $Y221), 'Time Entries'!$F$12:$F$1011)+SUMIF('Time Entries'!$U$12:$U$1011, _xlfn.CONCAT(R$10, " - ", $Y221), 'Time Entries'!$H$12:$H$1011)+SUMIF('Time Entries'!$V$12:$V$1011, _xlfn.CONCAT(R$10, " - ", $Y221), 'Time Entries'!$J$12:$J$1011))</f>
        <v/>
      </c>
      <c r="S221" s="22" t="str">
        <f>IF(OR($B221="", $C221=""), "", SUMIF('Time Entries'!$S$12:$S$1011, _xlfn.CONCAT(S$10, " - ", $Y221), 'Time Entries'!$D$12:$D$1011)+SUMIF('Time Entries'!$T$12:$T$1011, _xlfn.CONCAT(S$10, " - ", $Y221), 'Time Entries'!$F$12:$F$1011)+SUMIF('Time Entries'!$U$12:$U$1011, _xlfn.CONCAT(S$10, " - ", $Y221), 'Time Entries'!$H$12:$H$1011)+SUMIF('Time Entries'!$V$12:$V$1011, _xlfn.CONCAT(S$10, " - ", $Y221), 'Time Entries'!$J$12:$J$1011))</f>
        <v/>
      </c>
      <c r="T221" s="24" t="str">
        <f>IF(OR($B221="", $C221=""), "", SUMIF('Time Entries'!$S$12:$S$1011, _xlfn.CONCAT(T$10, " - ", $Y221), 'Time Entries'!$D$12:$D$1011)+SUMIF('Time Entries'!$T$12:$T$1011, _xlfn.CONCAT(T$10, " - ", $Y221), 'Time Entries'!$F$12:$F$1011)+SUMIF('Time Entries'!$U$12:$U$1011, _xlfn.CONCAT(T$10, " - ", $Y221), 'Time Entries'!$H$12:$H$1011)+SUMIF('Time Entries'!$V$12:$V$1011, _xlfn.CONCAT(T$10, " - ", $Y221), 'Time Entries'!$J$12:$J$1011))</f>
        <v/>
      </c>
      <c r="U221" s="48"/>
      <c r="W221" s="17" t="str">
        <f t="shared" si="25"/>
        <v/>
      </c>
      <c r="Y221" s="17" t="str">
        <f t="shared" si="26"/>
        <v/>
      </c>
      <c r="AD221" s="17" t="str">
        <f t="shared" si="27"/>
        <v/>
      </c>
      <c r="AF221" s="17" t="str">
        <f t="shared" si="28"/>
        <v/>
      </c>
      <c r="AH221" s="17" t="str">
        <f>IF($B221="", "", IF(COUNTIF($B$12:$B221, $B221)&gt;1, "", $B221))</f>
        <v/>
      </c>
      <c r="AI221" s="17" t="str">
        <f>IF($AH221="", "", COUNTIF($AH$12:$AH$261, "&lt;"&amp;$AH221)+1+COUNTIF($AH$12:$AH221, $AH221)-1-$AH$10)</f>
        <v/>
      </c>
      <c r="AK221" s="17" t="str">
        <f t="shared" si="29"/>
        <v/>
      </c>
      <c r="AL221" s="17" t="str">
        <f>IF($AK221="", "", COUNTIF($AK$12:$AK$261, "&lt;"&amp;$AK221)+1+COUNTIF($AK$12:$AK221, $AK221)-1-$AK$10)</f>
        <v/>
      </c>
    </row>
    <row r="222" spans="1:38" x14ac:dyDescent="0.25">
      <c r="A222" s="48"/>
      <c r="B222" s="57"/>
      <c r="C222" s="58"/>
      <c r="D222" s="59"/>
      <c r="E222" s="48"/>
      <c r="F222" s="27" t="str">
        <f t="shared" si="23"/>
        <v/>
      </c>
      <c r="G222" s="27" t="str">
        <f t="shared" si="24"/>
        <v/>
      </c>
      <c r="H222" s="48"/>
      <c r="I222" s="31" t="str">
        <f>IF(OR($B222="", $C222=""), "", SUMIF('Time Entries'!$S$12:$S$1011, _xlfn.CONCAT(I$10, " - ", $Y222), 'Time Entries'!$D$12:$D$1011)+SUMIF('Time Entries'!$T$12:$T$1011, _xlfn.CONCAT(I$10, " - ", $Y222), 'Time Entries'!$F$12:$F$1011)+SUMIF('Time Entries'!$U$12:$U$1011, _xlfn.CONCAT(I$10, " - ", $Y222), 'Time Entries'!$H$12:$H$1011)+SUMIF('Time Entries'!$V$12:$V$1011, _xlfn.CONCAT(I$10, " - ", $Y222), 'Time Entries'!$J$12:$J$1011))</f>
        <v/>
      </c>
      <c r="J222" s="22" t="str">
        <f>IF(OR($B222="", $C222=""), "", SUMIF('Time Entries'!$S$12:$S$1011, _xlfn.CONCAT(J$10, " - ", $Y222), 'Time Entries'!$D$12:$D$1011)+SUMIF('Time Entries'!$T$12:$T$1011, _xlfn.CONCAT(J$10, " - ", $Y222), 'Time Entries'!$F$12:$F$1011)+SUMIF('Time Entries'!$U$12:$U$1011, _xlfn.CONCAT(J$10, " - ", $Y222), 'Time Entries'!$H$12:$H$1011)+SUMIF('Time Entries'!$V$12:$V$1011, _xlfn.CONCAT(J$10, " - ", $Y222), 'Time Entries'!$J$12:$J$1011))</f>
        <v/>
      </c>
      <c r="K222" s="22" t="str">
        <f>IF(OR($B222="", $C222=""), "", SUMIF('Time Entries'!$S$12:$S$1011, _xlfn.CONCAT(K$10, " - ", $Y222), 'Time Entries'!$D$12:$D$1011)+SUMIF('Time Entries'!$T$12:$T$1011, _xlfn.CONCAT(K$10, " - ", $Y222), 'Time Entries'!$F$12:$F$1011)+SUMIF('Time Entries'!$U$12:$U$1011, _xlfn.CONCAT(K$10, " - ", $Y222), 'Time Entries'!$H$12:$H$1011)+SUMIF('Time Entries'!$V$12:$V$1011, _xlfn.CONCAT(K$10, " - ", $Y222), 'Time Entries'!$J$12:$J$1011))</f>
        <v/>
      </c>
      <c r="L222" s="22" t="str">
        <f>IF(OR($B222="", $C222=""), "", SUMIF('Time Entries'!$S$12:$S$1011, _xlfn.CONCAT(L$10, " - ", $Y222), 'Time Entries'!$D$12:$D$1011)+SUMIF('Time Entries'!$T$12:$T$1011, _xlfn.CONCAT(L$10, " - ", $Y222), 'Time Entries'!$F$12:$F$1011)+SUMIF('Time Entries'!$U$12:$U$1011, _xlfn.CONCAT(L$10, " - ", $Y222), 'Time Entries'!$H$12:$H$1011)+SUMIF('Time Entries'!$V$12:$V$1011, _xlfn.CONCAT(L$10, " - ", $Y222), 'Time Entries'!$J$12:$J$1011))</f>
        <v/>
      </c>
      <c r="M222" s="22" t="str">
        <f>IF(OR($B222="", $C222=""), "", SUMIF('Time Entries'!$S$12:$S$1011, _xlfn.CONCAT(M$10, " - ", $Y222), 'Time Entries'!$D$12:$D$1011)+SUMIF('Time Entries'!$T$12:$T$1011, _xlfn.CONCAT(M$10, " - ", $Y222), 'Time Entries'!$F$12:$F$1011)+SUMIF('Time Entries'!$U$12:$U$1011, _xlfn.CONCAT(M$10, " - ", $Y222), 'Time Entries'!$H$12:$H$1011)+SUMIF('Time Entries'!$V$12:$V$1011, _xlfn.CONCAT(M$10, " - ", $Y222), 'Time Entries'!$J$12:$J$1011))</f>
        <v/>
      </c>
      <c r="N222" s="22" t="str">
        <f>IF(OR($B222="", $C222=""), "", SUMIF('Time Entries'!$S$12:$S$1011, _xlfn.CONCAT(N$10, " - ", $Y222), 'Time Entries'!$D$12:$D$1011)+SUMIF('Time Entries'!$T$12:$T$1011, _xlfn.CONCAT(N$10, " - ", $Y222), 'Time Entries'!$F$12:$F$1011)+SUMIF('Time Entries'!$U$12:$U$1011, _xlfn.CONCAT(N$10, " - ", $Y222), 'Time Entries'!$H$12:$H$1011)+SUMIF('Time Entries'!$V$12:$V$1011, _xlfn.CONCAT(N$10, " - ", $Y222), 'Time Entries'!$J$12:$J$1011))</f>
        <v/>
      </c>
      <c r="O222" s="22" t="str">
        <f>IF(OR($B222="", $C222=""), "", SUMIF('Time Entries'!$S$12:$S$1011, _xlfn.CONCAT(O$10, " - ", $Y222), 'Time Entries'!$D$12:$D$1011)+SUMIF('Time Entries'!$T$12:$T$1011, _xlfn.CONCAT(O$10, " - ", $Y222), 'Time Entries'!$F$12:$F$1011)+SUMIF('Time Entries'!$U$12:$U$1011, _xlfn.CONCAT(O$10, " - ", $Y222), 'Time Entries'!$H$12:$H$1011)+SUMIF('Time Entries'!$V$12:$V$1011, _xlfn.CONCAT(O$10, " - ", $Y222), 'Time Entries'!$J$12:$J$1011))</f>
        <v/>
      </c>
      <c r="P222" s="22" t="str">
        <f>IF(OR($B222="", $C222=""), "", SUMIF('Time Entries'!$S$12:$S$1011, _xlfn.CONCAT(P$10, " - ", $Y222), 'Time Entries'!$D$12:$D$1011)+SUMIF('Time Entries'!$T$12:$T$1011, _xlfn.CONCAT(P$10, " - ", $Y222), 'Time Entries'!$F$12:$F$1011)+SUMIF('Time Entries'!$U$12:$U$1011, _xlfn.CONCAT(P$10, " - ", $Y222), 'Time Entries'!$H$12:$H$1011)+SUMIF('Time Entries'!$V$12:$V$1011, _xlfn.CONCAT(P$10, " - ", $Y222), 'Time Entries'!$J$12:$J$1011))</f>
        <v/>
      </c>
      <c r="Q222" s="22" t="str">
        <f>IF(OR($B222="", $C222=""), "", SUMIF('Time Entries'!$S$12:$S$1011, _xlfn.CONCAT(Q$10, " - ", $Y222), 'Time Entries'!$D$12:$D$1011)+SUMIF('Time Entries'!$T$12:$T$1011, _xlfn.CONCAT(Q$10, " - ", $Y222), 'Time Entries'!$F$12:$F$1011)+SUMIF('Time Entries'!$U$12:$U$1011, _xlfn.CONCAT(Q$10, " - ", $Y222), 'Time Entries'!$H$12:$H$1011)+SUMIF('Time Entries'!$V$12:$V$1011, _xlfn.CONCAT(Q$10, " - ", $Y222), 'Time Entries'!$J$12:$J$1011))</f>
        <v/>
      </c>
      <c r="R222" s="22" t="str">
        <f>IF(OR($B222="", $C222=""), "", SUMIF('Time Entries'!$S$12:$S$1011, _xlfn.CONCAT(R$10, " - ", $Y222), 'Time Entries'!$D$12:$D$1011)+SUMIF('Time Entries'!$T$12:$T$1011, _xlfn.CONCAT(R$10, " - ", $Y222), 'Time Entries'!$F$12:$F$1011)+SUMIF('Time Entries'!$U$12:$U$1011, _xlfn.CONCAT(R$10, " - ", $Y222), 'Time Entries'!$H$12:$H$1011)+SUMIF('Time Entries'!$V$12:$V$1011, _xlfn.CONCAT(R$10, " - ", $Y222), 'Time Entries'!$J$12:$J$1011))</f>
        <v/>
      </c>
      <c r="S222" s="22" t="str">
        <f>IF(OR($B222="", $C222=""), "", SUMIF('Time Entries'!$S$12:$S$1011, _xlfn.CONCAT(S$10, " - ", $Y222), 'Time Entries'!$D$12:$D$1011)+SUMIF('Time Entries'!$T$12:$T$1011, _xlfn.CONCAT(S$10, " - ", $Y222), 'Time Entries'!$F$12:$F$1011)+SUMIF('Time Entries'!$U$12:$U$1011, _xlfn.CONCAT(S$10, " - ", $Y222), 'Time Entries'!$H$12:$H$1011)+SUMIF('Time Entries'!$V$12:$V$1011, _xlfn.CONCAT(S$10, " - ", $Y222), 'Time Entries'!$J$12:$J$1011))</f>
        <v/>
      </c>
      <c r="T222" s="24" t="str">
        <f>IF(OR($B222="", $C222=""), "", SUMIF('Time Entries'!$S$12:$S$1011, _xlfn.CONCAT(T$10, " - ", $Y222), 'Time Entries'!$D$12:$D$1011)+SUMIF('Time Entries'!$T$12:$T$1011, _xlfn.CONCAT(T$10, " - ", $Y222), 'Time Entries'!$F$12:$F$1011)+SUMIF('Time Entries'!$U$12:$U$1011, _xlfn.CONCAT(T$10, " - ", $Y222), 'Time Entries'!$H$12:$H$1011)+SUMIF('Time Entries'!$V$12:$V$1011, _xlfn.CONCAT(T$10, " - ", $Y222), 'Time Entries'!$J$12:$J$1011))</f>
        <v/>
      </c>
      <c r="U222" s="48"/>
      <c r="W222" s="17" t="str">
        <f t="shared" si="25"/>
        <v/>
      </c>
      <c r="Y222" s="17" t="str">
        <f t="shared" si="26"/>
        <v/>
      </c>
      <c r="AD222" s="17" t="str">
        <f t="shared" si="27"/>
        <v/>
      </c>
      <c r="AF222" s="17" t="str">
        <f t="shared" si="28"/>
        <v/>
      </c>
      <c r="AH222" s="17" t="str">
        <f>IF($B222="", "", IF(COUNTIF($B$12:$B222, $B222)&gt;1, "", $B222))</f>
        <v/>
      </c>
      <c r="AI222" s="17" t="str">
        <f>IF($AH222="", "", COUNTIF($AH$12:$AH$261, "&lt;"&amp;$AH222)+1+COUNTIF($AH$12:$AH222, $AH222)-1-$AH$10)</f>
        <v/>
      </c>
      <c r="AK222" s="17" t="str">
        <f t="shared" si="29"/>
        <v/>
      </c>
      <c r="AL222" s="17" t="str">
        <f>IF($AK222="", "", COUNTIF($AK$12:$AK$261, "&lt;"&amp;$AK222)+1+COUNTIF($AK$12:$AK222, $AK222)-1-$AK$10)</f>
        <v/>
      </c>
    </row>
    <row r="223" spans="1:38" x14ac:dyDescent="0.25">
      <c r="A223" s="48"/>
      <c r="B223" s="57"/>
      <c r="C223" s="58"/>
      <c r="D223" s="59"/>
      <c r="E223" s="48"/>
      <c r="F223" s="27" t="str">
        <f t="shared" si="23"/>
        <v/>
      </c>
      <c r="G223" s="27" t="str">
        <f t="shared" si="24"/>
        <v/>
      </c>
      <c r="H223" s="48"/>
      <c r="I223" s="31" t="str">
        <f>IF(OR($B223="", $C223=""), "", SUMIF('Time Entries'!$S$12:$S$1011, _xlfn.CONCAT(I$10, " - ", $Y223), 'Time Entries'!$D$12:$D$1011)+SUMIF('Time Entries'!$T$12:$T$1011, _xlfn.CONCAT(I$10, " - ", $Y223), 'Time Entries'!$F$12:$F$1011)+SUMIF('Time Entries'!$U$12:$U$1011, _xlfn.CONCAT(I$10, " - ", $Y223), 'Time Entries'!$H$12:$H$1011)+SUMIF('Time Entries'!$V$12:$V$1011, _xlfn.CONCAT(I$10, " - ", $Y223), 'Time Entries'!$J$12:$J$1011))</f>
        <v/>
      </c>
      <c r="J223" s="22" t="str">
        <f>IF(OR($B223="", $C223=""), "", SUMIF('Time Entries'!$S$12:$S$1011, _xlfn.CONCAT(J$10, " - ", $Y223), 'Time Entries'!$D$12:$D$1011)+SUMIF('Time Entries'!$T$12:$T$1011, _xlfn.CONCAT(J$10, " - ", $Y223), 'Time Entries'!$F$12:$F$1011)+SUMIF('Time Entries'!$U$12:$U$1011, _xlfn.CONCAT(J$10, " - ", $Y223), 'Time Entries'!$H$12:$H$1011)+SUMIF('Time Entries'!$V$12:$V$1011, _xlfn.CONCAT(J$10, " - ", $Y223), 'Time Entries'!$J$12:$J$1011))</f>
        <v/>
      </c>
      <c r="K223" s="22" t="str">
        <f>IF(OR($B223="", $C223=""), "", SUMIF('Time Entries'!$S$12:$S$1011, _xlfn.CONCAT(K$10, " - ", $Y223), 'Time Entries'!$D$12:$D$1011)+SUMIF('Time Entries'!$T$12:$T$1011, _xlfn.CONCAT(K$10, " - ", $Y223), 'Time Entries'!$F$12:$F$1011)+SUMIF('Time Entries'!$U$12:$U$1011, _xlfn.CONCAT(K$10, " - ", $Y223), 'Time Entries'!$H$12:$H$1011)+SUMIF('Time Entries'!$V$12:$V$1011, _xlfn.CONCAT(K$10, " - ", $Y223), 'Time Entries'!$J$12:$J$1011))</f>
        <v/>
      </c>
      <c r="L223" s="22" t="str">
        <f>IF(OR($B223="", $C223=""), "", SUMIF('Time Entries'!$S$12:$S$1011, _xlfn.CONCAT(L$10, " - ", $Y223), 'Time Entries'!$D$12:$D$1011)+SUMIF('Time Entries'!$T$12:$T$1011, _xlfn.CONCAT(L$10, " - ", $Y223), 'Time Entries'!$F$12:$F$1011)+SUMIF('Time Entries'!$U$12:$U$1011, _xlfn.CONCAT(L$10, " - ", $Y223), 'Time Entries'!$H$12:$H$1011)+SUMIF('Time Entries'!$V$12:$V$1011, _xlfn.CONCAT(L$10, " - ", $Y223), 'Time Entries'!$J$12:$J$1011))</f>
        <v/>
      </c>
      <c r="M223" s="22" t="str">
        <f>IF(OR($B223="", $C223=""), "", SUMIF('Time Entries'!$S$12:$S$1011, _xlfn.CONCAT(M$10, " - ", $Y223), 'Time Entries'!$D$12:$D$1011)+SUMIF('Time Entries'!$T$12:$T$1011, _xlfn.CONCAT(M$10, " - ", $Y223), 'Time Entries'!$F$12:$F$1011)+SUMIF('Time Entries'!$U$12:$U$1011, _xlfn.CONCAT(M$10, " - ", $Y223), 'Time Entries'!$H$12:$H$1011)+SUMIF('Time Entries'!$V$12:$V$1011, _xlfn.CONCAT(M$10, " - ", $Y223), 'Time Entries'!$J$12:$J$1011))</f>
        <v/>
      </c>
      <c r="N223" s="22" t="str">
        <f>IF(OR($B223="", $C223=""), "", SUMIF('Time Entries'!$S$12:$S$1011, _xlfn.CONCAT(N$10, " - ", $Y223), 'Time Entries'!$D$12:$D$1011)+SUMIF('Time Entries'!$T$12:$T$1011, _xlfn.CONCAT(N$10, " - ", $Y223), 'Time Entries'!$F$12:$F$1011)+SUMIF('Time Entries'!$U$12:$U$1011, _xlfn.CONCAT(N$10, " - ", $Y223), 'Time Entries'!$H$12:$H$1011)+SUMIF('Time Entries'!$V$12:$V$1011, _xlfn.CONCAT(N$10, " - ", $Y223), 'Time Entries'!$J$12:$J$1011))</f>
        <v/>
      </c>
      <c r="O223" s="22" t="str">
        <f>IF(OR($B223="", $C223=""), "", SUMIF('Time Entries'!$S$12:$S$1011, _xlfn.CONCAT(O$10, " - ", $Y223), 'Time Entries'!$D$12:$D$1011)+SUMIF('Time Entries'!$T$12:$T$1011, _xlfn.CONCAT(O$10, " - ", $Y223), 'Time Entries'!$F$12:$F$1011)+SUMIF('Time Entries'!$U$12:$U$1011, _xlfn.CONCAT(O$10, " - ", $Y223), 'Time Entries'!$H$12:$H$1011)+SUMIF('Time Entries'!$V$12:$V$1011, _xlfn.CONCAT(O$10, " - ", $Y223), 'Time Entries'!$J$12:$J$1011))</f>
        <v/>
      </c>
      <c r="P223" s="22" t="str">
        <f>IF(OR($B223="", $C223=""), "", SUMIF('Time Entries'!$S$12:$S$1011, _xlfn.CONCAT(P$10, " - ", $Y223), 'Time Entries'!$D$12:$D$1011)+SUMIF('Time Entries'!$T$12:$T$1011, _xlfn.CONCAT(P$10, " - ", $Y223), 'Time Entries'!$F$12:$F$1011)+SUMIF('Time Entries'!$U$12:$U$1011, _xlfn.CONCAT(P$10, " - ", $Y223), 'Time Entries'!$H$12:$H$1011)+SUMIF('Time Entries'!$V$12:$V$1011, _xlfn.CONCAT(P$10, " - ", $Y223), 'Time Entries'!$J$12:$J$1011))</f>
        <v/>
      </c>
      <c r="Q223" s="22" t="str">
        <f>IF(OR($B223="", $C223=""), "", SUMIF('Time Entries'!$S$12:$S$1011, _xlfn.CONCAT(Q$10, " - ", $Y223), 'Time Entries'!$D$12:$D$1011)+SUMIF('Time Entries'!$T$12:$T$1011, _xlfn.CONCAT(Q$10, " - ", $Y223), 'Time Entries'!$F$12:$F$1011)+SUMIF('Time Entries'!$U$12:$U$1011, _xlfn.CONCAT(Q$10, " - ", $Y223), 'Time Entries'!$H$12:$H$1011)+SUMIF('Time Entries'!$V$12:$V$1011, _xlfn.CONCAT(Q$10, " - ", $Y223), 'Time Entries'!$J$12:$J$1011))</f>
        <v/>
      </c>
      <c r="R223" s="22" t="str">
        <f>IF(OR($B223="", $C223=""), "", SUMIF('Time Entries'!$S$12:$S$1011, _xlfn.CONCAT(R$10, " - ", $Y223), 'Time Entries'!$D$12:$D$1011)+SUMIF('Time Entries'!$T$12:$T$1011, _xlfn.CONCAT(R$10, " - ", $Y223), 'Time Entries'!$F$12:$F$1011)+SUMIF('Time Entries'!$U$12:$U$1011, _xlfn.CONCAT(R$10, " - ", $Y223), 'Time Entries'!$H$12:$H$1011)+SUMIF('Time Entries'!$V$12:$V$1011, _xlfn.CONCAT(R$10, " - ", $Y223), 'Time Entries'!$J$12:$J$1011))</f>
        <v/>
      </c>
      <c r="S223" s="22" t="str">
        <f>IF(OR($B223="", $C223=""), "", SUMIF('Time Entries'!$S$12:$S$1011, _xlfn.CONCAT(S$10, " - ", $Y223), 'Time Entries'!$D$12:$D$1011)+SUMIF('Time Entries'!$T$12:$T$1011, _xlfn.CONCAT(S$10, " - ", $Y223), 'Time Entries'!$F$12:$F$1011)+SUMIF('Time Entries'!$U$12:$U$1011, _xlfn.CONCAT(S$10, " - ", $Y223), 'Time Entries'!$H$12:$H$1011)+SUMIF('Time Entries'!$V$12:$V$1011, _xlfn.CONCAT(S$10, " - ", $Y223), 'Time Entries'!$J$12:$J$1011))</f>
        <v/>
      </c>
      <c r="T223" s="24" t="str">
        <f>IF(OR($B223="", $C223=""), "", SUMIF('Time Entries'!$S$12:$S$1011, _xlfn.CONCAT(T$10, " - ", $Y223), 'Time Entries'!$D$12:$D$1011)+SUMIF('Time Entries'!$T$12:$T$1011, _xlfn.CONCAT(T$10, " - ", $Y223), 'Time Entries'!$F$12:$F$1011)+SUMIF('Time Entries'!$U$12:$U$1011, _xlfn.CONCAT(T$10, " - ", $Y223), 'Time Entries'!$H$12:$H$1011)+SUMIF('Time Entries'!$V$12:$V$1011, _xlfn.CONCAT(T$10, " - ", $Y223), 'Time Entries'!$J$12:$J$1011))</f>
        <v/>
      </c>
      <c r="U223" s="48"/>
      <c r="W223" s="17" t="str">
        <f t="shared" si="25"/>
        <v/>
      </c>
      <c r="Y223" s="17" t="str">
        <f t="shared" si="26"/>
        <v/>
      </c>
      <c r="AD223" s="17" t="str">
        <f t="shared" si="27"/>
        <v/>
      </c>
      <c r="AF223" s="17" t="str">
        <f t="shared" si="28"/>
        <v/>
      </c>
      <c r="AH223" s="17" t="str">
        <f>IF($B223="", "", IF(COUNTIF($B$12:$B223, $B223)&gt;1, "", $B223))</f>
        <v/>
      </c>
      <c r="AI223" s="17" t="str">
        <f>IF($AH223="", "", COUNTIF($AH$12:$AH$261, "&lt;"&amp;$AH223)+1+COUNTIF($AH$12:$AH223, $AH223)-1-$AH$10)</f>
        <v/>
      </c>
      <c r="AK223" s="17" t="str">
        <f t="shared" si="29"/>
        <v/>
      </c>
      <c r="AL223" s="17" t="str">
        <f>IF($AK223="", "", COUNTIF($AK$12:$AK$261, "&lt;"&amp;$AK223)+1+COUNTIF($AK$12:$AK223, $AK223)-1-$AK$10)</f>
        <v/>
      </c>
    </row>
    <row r="224" spans="1:38" x14ac:dyDescent="0.25">
      <c r="A224" s="48"/>
      <c r="B224" s="57"/>
      <c r="C224" s="58"/>
      <c r="D224" s="59"/>
      <c r="E224" s="48"/>
      <c r="F224" s="27" t="str">
        <f t="shared" si="23"/>
        <v/>
      </c>
      <c r="G224" s="27" t="str">
        <f t="shared" si="24"/>
        <v/>
      </c>
      <c r="H224" s="48"/>
      <c r="I224" s="31" t="str">
        <f>IF(OR($B224="", $C224=""), "", SUMIF('Time Entries'!$S$12:$S$1011, _xlfn.CONCAT(I$10, " - ", $Y224), 'Time Entries'!$D$12:$D$1011)+SUMIF('Time Entries'!$T$12:$T$1011, _xlfn.CONCAT(I$10, " - ", $Y224), 'Time Entries'!$F$12:$F$1011)+SUMIF('Time Entries'!$U$12:$U$1011, _xlfn.CONCAT(I$10, " - ", $Y224), 'Time Entries'!$H$12:$H$1011)+SUMIF('Time Entries'!$V$12:$V$1011, _xlfn.CONCAT(I$10, " - ", $Y224), 'Time Entries'!$J$12:$J$1011))</f>
        <v/>
      </c>
      <c r="J224" s="22" t="str">
        <f>IF(OR($B224="", $C224=""), "", SUMIF('Time Entries'!$S$12:$S$1011, _xlfn.CONCAT(J$10, " - ", $Y224), 'Time Entries'!$D$12:$D$1011)+SUMIF('Time Entries'!$T$12:$T$1011, _xlfn.CONCAT(J$10, " - ", $Y224), 'Time Entries'!$F$12:$F$1011)+SUMIF('Time Entries'!$U$12:$U$1011, _xlfn.CONCAT(J$10, " - ", $Y224), 'Time Entries'!$H$12:$H$1011)+SUMIF('Time Entries'!$V$12:$V$1011, _xlfn.CONCAT(J$10, " - ", $Y224), 'Time Entries'!$J$12:$J$1011))</f>
        <v/>
      </c>
      <c r="K224" s="22" t="str">
        <f>IF(OR($B224="", $C224=""), "", SUMIF('Time Entries'!$S$12:$S$1011, _xlfn.CONCAT(K$10, " - ", $Y224), 'Time Entries'!$D$12:$D$1011)+SUMIF('Time Entries'!$T$12:$T$1011, _xlfn.CONCAT(K$10, " - ", $Y224), 'Time Entries'!$F$12:$F$1011)+SUMIF('Time Entries'!$U$12:$U$1011, _xlfn.CONCAT(K$10, " - ", $Y224), 'Time Entries'!$H$12:$H$1011)+SUMIF('Time Entries'!$V$12:$V$1011, _xlfn.CONCAT(K$10, " - ", $Y224), 'Time Entries'!$J$12:$J$1011))</f>
        <v/>
      </c>
      <c r="L224" s="22" t="str">
        <f>IF(OR($B224="", $C224=""), "", SUMIF('Time Entries'!$S$12:$S$1011, _xlfn.CONCAT(L$10, " - ", $Y224), 'Time Entries'!$D$12:$D$1011)+SUMIF('Time Entries'!$T$12:$T$1011, _xlfn.CONCAT(L$10, " - ", $Y224), 'Time Entries'!$F$12:$F$1011)+SUMIF('Time Entries'!$U$12:$U$1011, _xlfn.CONCAT(L$10, " - ", $Y224), 'Time Entries'!$H$12:$H$1011)+SUMIF('Time Entries'!$V$12:$V$1011, _xlfn.CONCAT(L$10, " - ", $Y224), 'Time Entries'!$J$12:$J$1011))</f>
        <v/>
      </c>
      <c r="M224" s="22" t="str">
        <f>IF(OR($B224="", $C224=""), "", SUMIF('Time Entries'!$S$12:$S$1011, _xlfn.CONCAT(M$10, " - ", $Y224), 'Time Entries'!$D$12:$D$1011)+SUMIF('Time Entries'!$T$12:$T$1011, _xlfn.CONCAT(M$10, " - ", $Y224), 'Time Entries'!$F$12:$F$1011)+SUMIF('Time Entries'!$U$12:$U$1011, _xlfn.CONCAT(M$10, " - ", $Y224), 'Time Entries'!$H$12:$H$1011)+SUMIF('Time Entries'!$V$12:$V$1011, _xlfn.CONCAT(M$10, " - ", $Y224), 'Time Entries'!$J$12:$J$1011))</f>
        <v/>
      </c>
      <c r="N224" s="22" t="str">
        <f>IF(OR($B224="", $C224=""), "", SUMIF('Time Entries'!$S$12:$S$1011, _xlfn.CONCAT(N$10, " - ", $Y224), 'Time Entries'!$D$12:$D$1011)+SUMIF('Time Entries'!$T$12:$T$1011, _xlfn.CONCAT(N$10, " - ", $Y224), 'Time Entries'!$F$12:$F$1011)+SUMIF('Time Entries'!$U$12:$U$1011, _xlfn.CONCAT(N$10, " - ", $Y224), 'Time Entries'!$H$12:$H$1011)+SUMIF('Time Entries'!$V$12:$V$1011, _xlfn.CONCAT(N$10, " - ", $Y224), 'Time Entries'!$J$12:$J$1011))</f>
        <v/>
      </c>
      <c r="O224" s="22" t="str">
        <f>IF(OR($B224="", $C224=""), "", SUMIF('Time Entries'!$S$12:$S$1011, _xlfn.CONCAT(O$10, " - ", $Y224), 'Time Entries'!$D$12:$D$1011)+SUMIF('Time Entries'!$T$12:$T$1011, _xlfn.CONCAT(O$10, " - ", $Y224), 'Time Entries'!$F$12:$F$1011)+SUMIF('Time Entries'!$U$12:$U$1011, _xlfn.CONCAT(O$10, " - ", $Y224), 'Time Entries'!$H$12:$H$1011)+SUMIF('Time Entries'!$V$12:$V$1011, _xlfn.CONCAT(O$10, " - ", $Y224), 'Time Entries'!$J$12:$J$1011))</f>
        <v/>
      </c>
      <c r="P224" s="22" t="str">
        <f>IF(OR($B224="", $C224=""), "", SUMIF('Time Entries'!$S$12:$S$1011, _xlfn.CONCAT(P$10, " - ", $Y224), 'Time Entries'!$D$12:$D$1011)+SUMIF('Time Entries'!$T$12:$T$1011, _xlfn.CONCAT(P$10, " - ", $Y224), 'Time Entries'!$F$12:$F$1011)+SUMIF('Time Entries'!$U$12:$U$1011, _xlfn.CONCAT(P$10, " - ", $Y224), 'Time Entries'!$H$12:$H$1011)+SUMIF('Time Entries'!$V$12:$V$1011, _xlfn.CONCAT(P$10, " - ", $Y224), 'Time Entries'!$J$12:$J$1011))</f>
        <v/>
      </c>
      <c r="Q224" s="22" t="str">
        <f>IF(OR($B224="", $C224=""), "", SUMIF('Time Entries'!$S$12:$S$1011, _xlfn.CONCAT(Q$10, " - ", $Y224), 'Time Entries'!$D$12:$D$1011)+SUMIF('Time Entries'!$T$12:$T$1011, _xlfn.CONCAT(Q$10, " - ", $Y224), 'Time Entries'!$F$12:$F$1011)+SUMIF('Time Entries'!$U$12:$U$1011, _xlfn.CONCAT(Q$10, " - ", $Y224), 'Time Entries'!$H$12:$H$1011)+SUMIF('Time Entries'!$V$12:$V$1011, _xlfn.CONCAT(Q$10, " - ", $Y224), 'Time Entries'!$J$12:$J$1011))</f>
        <v/>
      </c>
      <c r="R224" s="22" t="str">
        <f>IF(OR($B224="", $C224=""), "", SUMIF('Time Entries'!$S$12:$S$1011, _xlfn.CONCAT(R$10, " - ", $Y224), 'Time Entries'!$D$12:$D$1011)+SUMIF('Time Entries'!$T$12:$T$1011, _xlfn.CONCAT(R$10, " - ", $Y224), 'Time Entries'!$F$12:$F$1011)+SUMIF('Time Entries'!$U$12:$U$1011, _xlfn.CONCAT(R$10, " - ", $Y224), 'Time Entries'!$H$12:$H$1011)+SUMIF('Time Entries'!$V$12:$V$1011, _xlfn.CONCAT(R$10, " - ", $Y224), 'Time Entries'!$J$12:$J$1011))</f>
        <v/>
      </c>
      <c r="S224" s="22" t="str">
        <f>IF(OR($B224="", $C224=""), "", SUMIF('Time Entries'!$S$12:$S$1011, _xlfn.CONCAT(S$10, " - ", $Y224), 'Time Entries'!$D$12:$D$1011)+SUMIF('Time Entries'!$T$12:$T$1011, _xlfn.CONCAT(S$10, " - ", $Y224), 'Time Entries'!$F$12:$F$1011)+SUMIF('Time Entries'!$U$12:$U$1011, _xlfn.CONCAT(S$10, " - ", $Y224), 'Time Entries'!$H$12:$H$1011)+SUMIF('Time Entries'!$V$12:$V$1011, _xlfn.CONCAT(S$10, " - ", $Y224), 'Time Entries'!$J$12:$J$1011))</f>
        <v/>
      </c>
      <c r="T224" s="24" t="str">
        <f>IF(OR($B224="", $C224=""), "", SUMIF('Time Entries'!$S$12:$S$1011, _xlfn.CONCAT(T$10, " - ", $Y224), 'Time Entries'!$D$12:$D$1011)+SUMIF('Time Entries'!$T$12:$T$1011, _xlfn.CONCAT(T$10, " - ", $Y224), 'Time Entries'!$F$12:$F$1011)+SUMIF('Time Entries'!$U$12:$U$1011, _xlfn.CONCAT(T$10, " - ", $Y224), 'Time Entries'!$H$12:$H$1011)+SUMIF('Time Entries'!$V$12:$V$1011, _xlfn.CONCAT(T$10, " - ", $Y224), 'Time Entries'!$J$12:$J$1011))</f>
        <v/>
      </c>
      <c r="U224" s="48"/>
      <c r="W224" s="17" t="str">
        <f t="shared" si="25"/>
        <v/>
      </c>
      <c r="Y224" s="17" t="str">
        <f t="shared" si="26"/>
        <v/>
      </c>
      <c r="AD224" s="17" t="str">
        <f t="shared" si="27"/>
        <v/>
      </c>
      <c r="AF224" s="17" t="str">
        <f t="shared" si="28"/>
        <v/>
      </c>
      <c r="AH224" s="17" t="str">
        <f>IF($B224="", "", IF(COUNTIF($B$12:$B224, $B224)&gt;1, "", $B224))</f>
        <v/>
      </c>
      <c r="AI224" s="17" t="str">
        <f>IF($AH224="", "", COUNTIF($AH$12:$AH$261, "&lt;"&amp;$AH224)+1+COUNTIF($AH$12:$AH224, $AH224)-1-$AH$10)</f>
        <v/>
      </c>
      <c r="AK224" s="17" t="str">
        <f t="shared" si="29"/>
        <v/>
      </c>
      <c r="AL224" s="17" t="str">
        <f>IF($AK224="", "", COUNTIF($AK$12:$AK$261, "&lt;"&amp;$AK224)+1+COUNTIF($AK$12:$AK224, $AK224)-1-$AK$10)</f>
        <v/>
      </c>
    </row>
    <row r="225" spans="1:38" x14ac:dyDescent="0.25">
      <c r="A225" s="48"/>
      <c r="B225" s="57"/>
      <c r="C225" s="58"/>
      <c r="D225" s="59"/>
      <c r="E225" s="48"/>
      <c r="F225" s="27" t="str">
        <f t="shared" si="23"/>
        <v/>
      </c>
      <c r="G225" s="27" t="str">
        <f t="shared" si="24"/>
        <v/>
      </c>
      <c r="H225" s="48"/>
      <c r="I225" s="31" t="str">
        <f>IF(OR($B225="", $C225=""), "", SUMIF('Time Entries'!$S$12:$S$1011, _xlfn.CONCAT(I$10, " - ", $Y225), 'Time Entries'!$D$12:$D$1011)+SUMIF('Time Entries'!$T$12:$T$1011, _xlfn.CONCAT(I$10, " - ", $Y225), 'Time Entries'!$F$12:$F$1011)+SUMIF('Time Entries'!$U$12:$U$1011, _xlfn.CONCAT(I$10, " - ", $Y225), 'Time Entries'!$H$12:$H$1011)+SUMIF('Time Entries'!$V$12:$V$1011, _xlfn.CONCAT(I$10, " - ", $Y225), 'Time Entries'!$J$12:$J$1011))</f>
        <v/>
      </c>
      <c r="J225" s="22" t="str">
        <f>IF(OR($B225="", $C225=""), "", SUMIF('Time Entries'!$S$12:$S$1011, _xlfn.CONCAT(J$10, " - ", $Y225), 'Time Entries'!$D$12:$D$1011)+SUMIF('Time Entries'!$T$12:$T$1011, _xlfn.CONCAT(J$10, " - ", $Y225), 'Time Entries'!$F$12:$F$1011)+SUMIF('Time Entries'!$U$12:$U$1011, _xlfn.CONCAT(J$10, " - ", $Y225), 'Time Entries'!$H$12:$H$1011)+SUMIF('Time Entries'!$V$12:$V$1011, _xlfn.CONCAT(J$10, " - ", $Y225), 'Time Entries'!$J$12:$J$1011))</f>
        <v/>
      </c>
      <c r="K225" s="22" t="str">
        <f>IF(OR($B225="", $C225=""), "", SUMIF('Time Entries'!$S$12:$S$1011, _xlfn.CONCAT(K$10, " - ", $Y225), 'Time Entries'!$D$12:$D$1011)+SUMIF('Time Entries'!$T$12:$T$1011, _xlfn.CONCAT(K$10, " - ", $Y225), 'Time Entries'!$F$12:$F$1011)+SUMIF('Time Entries'!$U$12:$U$1011, _xlfn.CONCAT(K$10, " - ", $Y225), 'Time Entries'!$H$12:$H$1011)+SUMIF('Time Entries'!$V$12:$V$1011, _xlfn.CONCAT(K$10, " - ", $Y225), 'Time Entries'!$J$12:$J$1011))</f>
        <v/>
      </c>
      <c r="L225" s="22" t="str">
        <f>IF(OR($B225="", $C225=""), "", SUMIF('Time Entries'!$S$12:$S$1011, _xlfn.CONCAT(L$10, " - ", $Y225), 'Time Entries'!$D$12:$D$1011)+SUMIF('Time Entries'!$T$12:$T$1011, _xlfn.CONCAT(L$10, " - ", $Y225), 'Time Entries'!$F$12:$F$1011)+SUMIF('Time Entries'!$U$12:$U$1011, _xlfn.CONCAT(L$10, " - ", $Y225), 'Time Entries'!$H$12:$H$1011)+SUMIF('Time Entries'!$V$12:$V$1011, _xlfn.CONCAT(L$10, " - ", $Y225), 'Time Entries'!$J$12:$J$1011))</f>
        <v/>
      </c>
      <c r="M225" s="22" t="str">
        <f>IF(OR($B225="", $C225=""), "", SUMIF('Time Entries'!$S$12:$S$1011, _xlfn.CONCAT(M$10, " - ", $Y225), 'Time Entries'!$D$12:$D$1011)+SUMIF('Time Entries'!$T$12:$T$1011, _xlfn.CONCAT(M$10, " - ", $Y225), 'Time Entries'!$F$12:$F$1011)+SUMIF('Time Entries'!$U$12:$U$1011, _xlfn.CONCAT(M$10, " - ", $Y225), 'Time Entries'!$H$12:$H$1011)+SUMIF('Time Entries'!$V$12:$V$1011, _xlfn.CONCAT(M$10, " - ", $Y225), 'Time Entries'!$J$12:$J$1011))</f>
        <v/>
      </c>
      <c r="N225" s="22" t="str">
        <f>IF(OR($B225="", $C225=""), "", SUMIF('Time Entries'!$S$12:$S$1011, _xlfn.CONCAT(N$10, " - ", $Y225), 'Time Entries'!$D$12:$D$1011)+SUMIF('Time Entries'!$T$12:$T$1011, _xlfn.CONCAT(N$10, " - ", $Y225), 'Time Entries'!$F$12:$F$1011)+SUMIF('Time Entries'!$U$12:$U$1011, _xlfn.CONCAT(N$10, " - ", $Y225), 'Time Entries'!$H$12:$H$1011)+SUMIF('Time Entries'!$V$12:$V$1011, _xlfn.CONCAT(N$10, " - ", $Y225), 'Time Entries'!$J$12:$J$1011))</f>
        <v/>
      </c>
      <c r="O225" s="22" t="str">
        <f>IF(OR($B225="", $C225=""), "", SUMIF('Time Entries'!$S$12:$S$1011, _xlfn.CONCAT(O$10, " - ", $Y225), 'Time Entries'!$D$12:$D$1011)+SUMIF('Time Entries'!$T$12:$T$1011, _xlfn.CONCAT(O$10, " - ", $Y225), 'Time Entries'!$F$12:$F$1011)+SUMIF('Time Entries'!$U$12:$U$1011, _xlfn.CONCAT(O$10, " - ", $Y225), 'Time Entries'!$H$12:$H$1011)+SUMIF('Time Entries'!$V$12:$V$1011, _xlfn.CONCAT(O$10, " - ", $Y225), 'Time Entries'!$J$12:$J$1011))</f>
        <v/>
      </c>
      <c r="P225" s="22" t="str">
        <f>IF(OR($B225="", $C225=""), "", SUMIF('Time Entries'!$S$12:$S$1011, _xlfn.CONCAT(P$10, " - ", $Y225), 'Time Entries'!$D$12:$D$1011)+SUMIF('Time Entries'!$T$12:$T$1011, _xlfn.CONCAT(P$10, " - ", $Y225), 'Time Entries'!$F$12:$F$1011)+SUMIF('Time Entries'!$U$12:$U$1011, _xlfn.CONCAT(P$10, " - ", $Y225), 'Time Entries'!$H$12:$H$1011)+SUMIF('Time Entries'!$V$12:$V$1011, _xlfn.CONCAT(P$10, " - ", $Y225), 'Time Entries'!$J$12:$J$1011))</f>
        <v/>
      </c>
      <c r="Q225" s="22" t="str">
        <f>IF(OR($B225="", $C225=""), "", SUMIF('Time Entries'!$S$12:$S$1011, _xlfn.CONCAT(Q$10, " - ", $Y225), 'Time Entries'!$D$12:$D$1011)+SUMIF('Time Entries'!$T$12:$T$1011, _xlfn.CONCAT(Q$10, " - ", $Y225), 'Time Entries'!$F$12:$F$1011)+SUMIF('Time Entries'!$U$12:$U$1011, _xlfn.CONCAT(Q$10, " - ", $Y225), 'Time Entries'!$H$12:$H$1011)+SUMIF('Time Entries'!$V$12:$V$1011, _xlfn.CONCAT(Q$10, " - ", $Y225), 'Time Entries'!$J$12:$J$1011))</f>
        <v/>
      </c>
      <c r="R225" s="22" t="str">
        <f>IF(OR($B225="", $C225=""), "", SUMIF('Time Entries'!$S$12:$S$1011, _xlfn.CONCAT(R$10, " - ", $Y225), 'Time Entries'!$D$12:$D$1011)+SUMIF('Time Entries'!$T$12:$T$1011, _xlfn.CONCAT(R$10, " - ", $Y225), 'Time Entries'!$F$12:$F$1011)+SUMIF('Time Entries'!$U$12:$U$1011, _xlfn.CONCAT(R$10, " - ", $Y225), 'Time Entries'!$H$12:$H$1011)+SUMIF('Time Entries'!$V$12:$V$1011, _xlfn.CONCAT(R$10, " - ", $Y225), 'Time Entries'!$J$12:$J$1011))</f>
        <v/>
      </c>
      <c r="S225" s="22" t="str">
        <f>IF(OR($B225="", $C225=""), "", SUMIF('Time Entries'!$S$12:$S$1011, _xlfn.CONCAT(S$10, " - ", $Y225), 'Time Entries'!$D$12:$D$1011)+SUMIF('Time Entries'!$T$12:$T$1011, _xlfn.CONCAT(S$10, " - ", $Y225), 'Time Entries'!$F$12:$F$1011)+SUMIF('Time Entries'!$U$12:$U$1011, _xlfn.CONCAT(S$10, " - ", $Y225), 'Time Entries'!$H$12:$H$1011)+SUMIF('Time Entries'!$V$12:$V$1011, _xlfn.CONCAT(S$10, " - ", $Y225), 'Time Entries'!$J$12:$J$1011))</f>
        <v/>
      </c>
      <c r="T225" s="24" t="str">
        <f>IF(OR($B225="", $C225=""), "", SUMIF('Time Entries'!$S$12:$S$1011, _xlfn.CONCAT(T$10, " - ", $Y225), 'Time Entries'!$D$12:$D$1011)+SUMIF('Time Entries'!$T$12:$T$1011, _xlfn.CONCAT(T$10, " - ", $Y225), 'Time Entries'!$F$12:$F$1011)+SUMIF('Time Entries'!$U$12:$U$1011, _xlfn.CONCAT(T$10, " - ", $Y225), 'Time Entries'!$H$12:$H$1011)+SUMIF('Time Entries'!$V$12:$V$1011, _xlfn.CONCAT(T$10, " - ", $Y225), 'Time Entries'!$J$12:$J$1011))</f>
        <v/>
      </c>
      <c r="U225" s="48"/>
      <c r="W225" s="17" t="str">
        <f t="shared" si="25"/>
        <v/>
      </c>
      <c r="Y225" s="17" t="str">
        <f t="shared" si="26"/>
        <v/>
      </c>
      <c r="AD225" s="17" t="str">
        <f t="shared" si="27"/>
        <v/>
      </c>
      <c r="AF225" s="17" t="str">
        <f t="shared" si="28"/>
        <v/>
      </c>
      <c r="AH225" s="17" t="str">
        <f>IF($B225="", "", IF(COUNTIF($B$12:$B225, $B225)&gt;1, "", $B225))</f>
        <v/>
      </c>
      <c r="AI225" s="17" t="str">
        <f>IF($AH225="", "", COUNTIF($AH$12:$AH$261, "&lt;"&amp;$AH225)+1+COUNTIF($AH$12:$AH225, $AH225)-1-$AH$10)</f>
        <v/>
      </c>
      <c r="AK225" s="17" t="str">
        <f t="shared" si="29"/>
        <v/>
      </c>
      <c r="AL225" s="17" t="str">
        <f>IF($AK225="", "", COUNTIF($AK$12:$AK$261, "&lt;"&amp;$AK225)+1+COUNTIF($AK$12:$AK225, $AK225)-1-$AK$10)</f>
        <v/>
      </c>
    </row>
    <row r="226" spans="1:38" x14ac:dyDescent="0.25">
      <c r="A226" s="48"/>
      <c r="B226" s="57"/>
      <c r="C226" s="58"/>
      <c r="D226" s="59"/>
      <c r="E226" s="48"/>
      <c r="F226" s="27" t="str">
        <f t="shared" si="23"/>
        <v/>
      </c>
      <c r="G226" s="27" t="str">
        <f t="shared" si="24"/>
        <v/>
      </c>
      <c r="H226" s="48"/>
      <c r="I226" s="31" t="str">
        <f>IF(OR($B226="", $C226=""), "", SUMIF('Time Entries'!$S$12:$S$1011, _xlfn.CONCAT(I$10, " - ", $Y226), 'Time Entries'!$D$12:$D$1011)+SUMIF('Time Entries'!$T$12:$T$1011, _xlfn.CONCAT(I$10, " - ", $Y226), 'Time Entries'!$F$12:$F$1011)+SUMIF('Time Entries'!$U$12:$U$1011, _xlfn.CONCAT(I$10, " - ", $Y226), 'Time Entries'!$H$12:$H$1011)+SUMIF('Time Entries'!$V$12:$V$1011, _xlfn.CONCAT(I$10, " - ", $Y226), 'Time Entries'!$J$12:$J$1011))</f>
        <v/>
      </c>
      <c r="J226" s="22" t="str">
        <f>IF(OR($B226="", $C226=""), "", SUMIF('Time Entries'!$S$12:$S$1011, _xlfn.CONCAT(J$10, " - ", $Y226), 'Time Entries'!$D$12:$D$1011)+SUMIF('Time Entries'!$T$12:$T$1011, _xlfn.CONCAT(J$10, " - ", $Y226), 'Time Entries'!$F$12:$F$1011)+SUMIF('Time Entries'!$U$12:$U$1011, _xlfn.CONCAT(J$10, " - ", $Y226), 'Time Entries'!$H$12:$H$1011)+SUMIF('Time Entries'!$V$12:$V$1011, _xlfn.CONCAT(J$10, " - ", $Y226), 'Time Entries'!$J$12:$J$1011))</f>
        <v/>
      </c>
      <c r="K226" s="22" t="str">
        <f>IF(OR($B226="", $C226=""), "", SUMIF('Time Entries'!$S$12:$S$1011, _xlfn.CONCAT(K$10, " - ", $Y226), 'Time Entries'!$D$12:$D$1011)+SUMIF('Time Entries'!$T$12:$T$1011, _xlfn.CONCAT(K$10, " - ", $Y226), 'Time Entries'!$F$12:$F$1011)+SUMIF('Time Entries'!$U$12:$U$1011, _xlfn.CONCAT(K$10, " - ", $Y226), 'Time Entries'!$H$12:$H$1011)+SUMIF('Time Entries'!$V$12:$V$1011, _xlfn.CONCAT(K$10, " - ", $Y226), 'Time Entries'!$J$12:$J$1011))</f>
        <v/>
      </c>
      <c r="L226" s="22" t="str">
        <f>IF(OR($B226="", $C226=""), "", SUMIF('Time Entries'!$S$12:$S$1011, _xlfn.CONCAT(L$10, " - ", $Y226), 'Time Entries'!$D$12:$D$1011)+SUMIF('Time Entries'!$T$12:$T$1011, _xlfn.CONCAT(L$10, " - ", $Y226), 'Time Entries'!$F$12:$F$1011)+SUMIF('Time Entries'!$U$12:$U$1011, _xlfn.CONCAT(L$10, " - ", $Y226), 'Time Entries'!$H$12:$H$1011)+SUMIF('Time Entries'!$V$12:$V$1011, _xlfn.CONCAT(L$10, " - ", $Y226), 'Time Entries'!$J$12:$J$1011))</f>
        <v/>
      </c>
      <c r="M226" s="22" t="str">
        <f>IF(OR($B226="", $C226=""), "", SUMIF('Time Entries'!$S$12:$S$1011, _xlfn.CONCAT(M$10, " - ", $Y226), 'Time Entries'!$D$12:$D$1011)+SUMIF('Time Entries'!$T$12:$T$1011, _xlfn.CONCAT(M$10, " - ", $Y226), 'Time Entries'!$F$12:$F$1011)+SUMIF('Time Entries'!$U$12:$U$1011, _xlfn.CONCAT(M$10, " - ", $Y226), 'Time Entries'!$H$12:$H$1011)+SUMIF('Time Entries'!$V$12:$V$1011, _xlfn.CONCAT(M$10, " - ", $Y226), 'Time Entries'!$J$12:$J$1011))</f>
        <v/>
      </c>
      <c r="N226" s="22" t="str">
        <f>IF(OR($B226="", $C226=""), "", SUMIF('Time Entries'!$S$12:$S$1011, _xlfn.CONCAT(N$10, " - ", $Y226), 'Time Entries'!$D$12:$D$1011)+SUMIF('Time Entries'!$T$12:$T$1011, _xlfn.CONCAT(N$10, " - ", $Y226), 'Time Entries'!$F$12:$F$1011)+SUMIF('Time Entries'!$U$12:$U$1011, _xlfn.CONCAT(N$10, " - ", $Y226), 'Time Entries'!$H$12:$H$1011)+SUMIF('Time Entries'!$V$12:$V$1011, _xlfn.CONCAT(N$10, " - ", $Y226), 'Time Entries'!$J$12:$J$1011))</f>
        <v/>
      </c>
      <c r="O226" s="22" t="str">
        <f>IF(OR($B226="", $C226=""), "", SUMIF('Time Entries'!$S$12:$S$1011, _xlfn.CONCAT(O$10, " - ", $Y226), 'Time Entries'!$D$12:$D$1011)+SUMIF('Time Entries'!$T$12:$T$1011, _xlfn.CONCAT(O$10, " - ", $Y226), 'Time Entries'!$F$12:$F$1011)+SUMIF('Time Entries'!$U$12:$U$1011, _xlfn.CONCAT(O$10, " - ", $Y226), 'Time Entries'!$H$12:$H$1011)+SUMIF('Time Entries'!$V$12:$V$1011, _xlfn.CONCAT(O$10, " - ", $Y226), 'Time Entries'!$J$12:$J$1011))</f>
        <v/>
      </c>
      <c r="P226" s="22" t="str">
        <f>IF(OR($B226="", $C226=""), "", SUMIF('Time Entries'!$S$12:$S$1011, _xlfn.CONCAT(P$10, " - ", $Y226), 'Time Entries'!$D$12:$D$1011)+SUMIF('Time Entries'!$T$12:$T$1011, _xlfn.CONCAT(P$10, " - ", $Y226), 'Time Entries'!$F$12:$F$1011)+SUMIF('Time Entries'!$U$12:$U$1011, _xlfn.CONCAT(P$10, " - ", $Y226), 'Time Entries'!$H$12:$H$1011)+SUMIF('Time Entries'!$V$12:$V$1011, _xlfn.CONCAT(P$10, " - ", $Y226), 'Time Entries'!$J$12:$J$1011))</f>
        <v/>
      </c>
      <c r="Q226" s="22" t="str">
        <f>IF(OR($B226="", $C226=""), "", SUMIF('Time Entries'!$S$12:$S$1011, _xlfn.CONCAT(Q$10, " - ", $Y226), 'Time Entries'!$D$12:$D$1011)+SUMIF('Time Entries'!$T$12:$T$1011, _xlfn.CONCAT(Q$10, " - ", $Y226), 'Time Entries'!$F$12:$F$1011)+SUMIF('Time Entries'!$U$12:$U$1011, _xlfn.CONCAT(Q$10, " - ", $Y226), 'Time Entries'!$H$12:$H$1011)+SUMIF('Time Entries'!$V$12:$V$1011, _xlfn.CONCAT(Q$10, " - ", $Y226), 'Time Entries'!$J$12:$J$1011))</f>
        <v/>
      </c>
      <c r="R226" s="22" t="str">
        <f>IF(OR($B226="", $C226=""), "", SUMIF('Time Entries'!$S$12:$S$1011, _xlfn.CONCAT(R$10, " - ", $Y226), 'Time Entries'!$D$12:$D$1011)+SUMIF('Time Entries'!$T$12:$T$1011, _xlfn.CONCAT(R$10, " - ", $Y226), 'Time Entries'!$F$12:$F$1011)+SUMIF('Time Entries'!$U$12:$U$1011, _xlfn.CONCAT(R$10, " - ", $Y226), 'Time Entries'!$H$12:$H$1011)+SUMIF('Time Entries'!$V$12:$V$1011, _xlfn.CONCAT(R$10, " - ", $Y226), 'Time Entries'!$J$12:$J$1011))</f>
        <v/>
      </c>
      <c r="S226" s="22" t="str">
        <f>IF(OR($B226="", $C226=""), "", SUMIF('Time Entries'!$S$12:$S$1011, _xlfn.CONCAT(S$10, " - ", $Y226), 'Time Entries'!$D$12:$D$1011)+SUMIF('Time Entries'!$T$12:$T$1011, _xlfn.CONCAT(S$10, " - ", $Y226), 'Time Entries'!$F$12:$F$1011)+SUMIF('Time Entries'!$U$12:$U$1011, _xlfn.CONCAT(S$10, " - ", $Y226), 'Time Entries'!$H$12:$H$1011)+SUMIF('Time Entries'!$V$12:$V$1011, _xlfn.CONCAT(S$10, " - ", $Y226), 'Time Entries'!$J$12:$J$1011))</f>
        <v/>
      </c>
      <c r="T226" s="24" t="str">
        <f>IF(OR($B226="", $C226=""), "", SUMIF('Time Entries'!$S$12:$S$1011, _xlfn.CONCAT(T$10, " - ", $Y226), 'Time Entries'!$D$12:$D$1011)+SUMIF('Time Entries'!$T$12:$T$1011, _xlfn.CONCAT(T$10, " - ", $Y226), 'Time Entries'!$F$12:$F$1011)+SUMIF('Time Entries'!$U$12:$U$1011, _xlfn.CONCAT(T$10, " - ", $Y226), 'Time Entries'!$H$12:$H$1011)+SUMIF('Time Entries'!$V$12:$V$1011, _xlfn.CONCAT(T$10, " - ", $Y226), 'Time Entries'!$J$12:$J$1011))</f>
        <v/>
      </c>
      <c r="U226" s="48"/>
      <c r="W226" s="17" t="str">
        <f t="shared" si="25"/>
        <v/>
      </c>
      <c r="Y226" s="17" t="str">
        <f t="shared" si="26"/>
        <v/>
      </c>
      <c r="AD226" s="17" t="str">
        <f t="shared" si="27"/>
        <v/>
      </c>
      <c r="AF226" s="17" t="str">
        <f t="shared" si="28"/>
        <v/>
      </c>
      <c r="AH226" s="17" t="str">
        <f>IF($B226="", "", IF(COUNTIF($B$12:$B226, $B226)&gt;1, "", $B226))</f>
        <v/>
      </c>
      <c r="AI226" s="17" t="str">
        <f>IF($AH226="", "", COUNTIF($AH$12:$AH$261, "&lt;"&amp;$AH226)+1+COUNTIF($AH$12:$AH226, $AH226)-1-$AH$10)</f>
        <v/>
      </c>
      <c r="AK226" s="17" t="str">
        <f t="shared" si="29"/>
        <v/>
      </c>
      <c r="AL226" s="17" t="str">
        <f>IF($AK226="", "", COUNTIF($AK$12:$AK$261, "&lt;"&amp;$AK226)+1+COUNTIF($AK$12:$AK226, $AK226)-1-$AK$10)</f>
        <v/>
      </c>
    </row>
    <row r="227" spans="1:38" x14ac:dyDescent="0.25">
      <c r="A227" s="48"/>
      <c r="B227" s="57"/>
      <c r="C227" s="58"/>
      <c r="D227" s="59"/>
      <c r="E227" s="48"/>
      <c r="F227" s="27" t="str">
        <f t="shared" si="23"/>
        <v/>
      </c>
      <c r="G227" s="27" t="str">
        <f t="shared" si="24"/>
        <v/>
      </c>
      <c r="H227" s="48"/>
      <c r="I227" s="31" t="str">
        <f>IF(OR($B227="", $C227=""), "", SUMIF('Time Entries'!$S$12:$S$1011, _xlfn.CONCAT(I$10, " - ", $Y227), 'Time Entries'!$D$12:$D$1011)+SUMIF('Time Entries'!$T$12:$T$1011, _xlfn.CONCAT(I$10, " - ", $Y227), 'Time Entries'!$F$12:$F$1011)+SUMIF('Time Entries'!$U$12:$U$1011, _xlfn.CONCAT(I$10, " - ", $Y227), 'Time Entries'!$H$12:$H$1011)+SUMIF('Time Entries'!$V$12:$V$1011, _xlfn.CONCAT(I$10, " - ", $Y227), 'Time Entries'!$J$12:$J$1011))</f>
        <v/>
      </c>
      <c r="J227" s="22" t="str">
        <f>IF(OR($B227="", $C227=""), "", SUMIF('Time Entries'!$S$12:$S$1011, _xlfn.CONCAT(J$10, " - ", $Y227), 'Time Entries'!$D$12:$D$1011)+SUMIF('Time Entries'!$T$12:$T$1011, _xlfn.CONCAT(J$10, " - ", $Y227), 'Time Entries'!$F$12:$F$1011)+SUMIF('Time Entries'!$U$12:$U$1011, _xlfn.CONCAT(J$10, " - ", $Y227), 'Time Entries'!$H$12:$H$1011)+SUMIF('Time Entries'!$V$12:$V$1011, _xlfn.CONCAT(J$10, " - ", $Y227), 'Time Entries'!$J$12:$J$1011))</f>
        <v/>
      </c>
      <c r="K227" s="22" t="str">
        <f>IF(OR($B227="", $C227=""), "", SUMIF('Time Entries'!$S$12:$S$1011, _xlfn.CONCAT(K$10, " - ", $Y227), 'Time Entries'!$D$12:$D$1011)+SUMIF('Time Entries'!$T$12:$T$1011, _xlfn.CONCAT(K$10, " - ", $Y227), 'Time Entries'!$F$12:$F$1011)+SUMIF('Time Entries'!$U$12:$U$1011, _xlfn.CONCAT(K$10, " - ", $Y227), 'Time Entries'!$H$12:$H$1011)+SUMIF('Time Entries'!$V$12:$V$1011, _xlfn.CONCAT(K$10, " - ", $Y227), 'Time Entries'!$J$12:$J$1011))</f>
        <v/>
      </c>
      <c r="L227" s="22" t="str">
        <f>IF(OR($B227="", $C227=""), "", SUMIF('Time Entries'!$S$12:$S$1011, _xlfn.CONCAT(L$10, " - ", $Y227), 'Time Entries'!$D$12:$D$1011)+SUMIF('Time Entries'!$T$12:$T$1011, _xlfn.CONCAT(L$10, " - ", $Y227), 'Time Entries'!$F$12:$F$1011)+SUMIF('Time Entries'!$U$12:$U$1011, _xlfn.CONCAT(L$10, " - ", $Y227), 'Time Entries'!$H$12:$H$1011)+SUMIF('Time Entries'!$V$12:$V$1011, _xlfn.CONCAT(L$10, " - ", $Y227), 'Time Entries'!$J$12:$J$1011))</f>
        <v/>
      </c>
      <c r="M227" s="22" t="str">
        <f>IF(OR($B227="", $C227=""), "", SUMIF('Time Entries'!$S$12:$S$1011, _xlfn.CONCAT(M$10, " - ", $Y227), 'Time Entries'!$D$12:$D$1011)+SUMIF('Time Entries'!$T$12:$T$1011, _xlfn.CONCAT(M$10, " - ", $Y227), 'Time Entries'!$F$12:$F$1011)+SUMIF('Time Entries'!$U$12:$U$1011, _xlfn.CONCAT(M$10, " - ", $Y227), 'Time Entries'!$H$12:$H$1011)+SUMIF('Time Entries'!$V$12:$V$1011, _xlfn.CONCAT(M$10, " - ", $Y227), 'Time Entries'!$J$12:$J$1011))</f>
        <v/>
      </c>
      <c r="N227" s="22" t="str">
        <f>IF(OR($B227="", $C227=""), "", SUMIF('Time Entries'!$S$12:$S$1011, _xlfn.CONCAT(N$10, " - ", $Y227), 'Time Entries'!$D$12:$D$1011)+SUMIF('Time Entries'!$T$12:$T$1011, _xlfn.CONCAT(N$10, " - ", $Y227), 'Time Entries'!$F$12:$F$1011)+SUMIF('Time Entries'!$U$12:$U$1011, _xlfn.CONCAT(N$10, " - ", $Y227), 'Time Entries'!$H$12:$H$1011)+SUMIF('Time Entries'!$V$12:$V$1011, _xlfn.CONCAT(N$10, " - ", $Y227), 'Time Entries'!$J$12:$J$1011))</f>
        <v/>
      </c>
      <c r="O227" s="22" t="str">
        <f>IF(OR($B227="", $C227=""), "", SUMIF('Time Entries'!$S$12:$S$1011, _xlfn.CONCAT(O$10, " - ", $Y227), 'Time Entries'!$D$12:$D$1011)+SUMIF('Time Entries'!$T$12:$T$1011, _xlfn.CONCAT(O$10, " - ", $Y227), 'Time Entries'!$F$12:$F$1011)+SUMIF('Time Entries'!$U$12:$U$1011, _xlfn.CONCAT(O$10, " - ", $Y227), 'Time Entries'!$H$12:$H$1011)+SUMIF('Time Entries'!$V$12:$V$1011, _xlfn.CONCAT(O$10, " - ", $Y227), 'Time Entries'!$J$12:$J$1011))</f>
        <v/>
      </c>
      <c r="P227" s="22" t="str">
        <f>IF(OR($B227="", $C227=""), "", SUMIF('Time Entries'!$S$12:$S$1011, _xlfn.CONCAT(P$10, " - ", $Y227), 'Time Entries'!$D$12:$D$1011)+SUMIF('Time Entries'!$T$12:$T$1011, _xlfn.CONCAT(P$10, " - ", $Y227), 'Time Entries'!$F$12:$F$1011)+SUMIF('Time Entries'!$U$12:$U$1011, _xlfn.CONCAT(P$10, " - ", $Y227), 'Time Entries'!$H$12:$H$1011)+SUMIF('Time Entries'!$V$12:$V$1011, _xlfn.CONCAT(P$10, " - ", $Y227), 'Time Entries'!$J$12:$J$1011))</f>
        <v/>
      </c>
      <c r="Q227" s="22" t="str">
        <f>IF(OR($B227="", $C227=""), "", SUMIF('Time Entries'!$S$12:$S$1011, _xlfn.CONCAT(Q$10, " - ", $Y227), 'Time Entries'!$D$12:$D$1011)+SUMIF('Time Entries'!$T$12:$T$1011, _xlfn.CONCAT(Q$10, " - ", $Y227), 'Time Entries'!$F$12:$F$1011)+SUMIF('Time Entries'!$U$12:$U$1011, _xlfn.CONCAT(Q$10, " - ", $Y227), 'Time Entries'!$H$12:$H$1011)+SUMIF('Time Entries'!$V$12:$V$1011, _xlfn.CONCAT(Q$10, " - ", $Y227), 'Time Entries'!$J$12:$J$1011))</f>
        <v/>
      </c>
      <c r="R227" s="22" t="str">
        <f>IF(OR($B227="", $C227=""), "", SUMIF('Time Entries'!$S$12:$S$1011, _xlfn.CONCAT(R$10, " - ", $Y227), 'Time Entries'!$D$12:$D$1011)+SUMIF('Time Entries'!$T$12:$T$1011, _xlfn.CONCAT(R$10, " - ", $Y227), 'Time Entries'!$F$12:$F$1011)+SUMIF('Time Entries'!$U$12:$U$1011, _xlfn.CONCAT(R$10, " - ", $Y227), 'Time Entries'!$H$12:$H$1011)+SUMIF('Time Entries'!$V$12:$V$1011, _xlfn.CONCAT(R$10, " - ", $Y227), 'Time Entries'!$J$12:$J$1011))</f>
        <v/>
      </c>
      <c r="S227" s="22" t="str">
        <f>IF(OR($B227="", $C227=""), "", SUMIF('Time Entries'!$S$12:$S$1011, _xlfn.CONCAT(S$10, " - ", $Y227), 'Time Entries'!$D$12:$D$1011)+SUMIF('Time Entries'!$T$12:$T$1011, _xlfn.CONCAT(S$10, " - ", $Y227), 'Time Entries'!$F$12:$F$1011)+SUMIF('Time Entries'!$U$12:$U$1011, _xlfn.CONCAT(S$10, " - ", $Y227), 'Time Entries'!$H$12:$H$1011)+SUMIF('Time Entries'!$V$12:$V$1011, _xlfn.CONCAT(S$10, " - ", $Y227), 'Time Entries'!$J$12:$J$1011))</f>
        <v/>
      </c>
      <c r="T227" s="24" t="str">
        <f>IF(OR($B227="", $C227=""), "", SUMIF('Time Entries'!$S$12:$S$1011, _xlfn.CONCAT(T$10, " - ", $Y227), 'Time Entries'!$D$12:$D$1011)+SUMIF('Time Entries'!$T$12:$T$1011, _xlfn.CONCAT(T$10, " - ", $Y227), 'Time Entries'!$F$12:$F$1011)+SUMIF('Time Entries'!$U$12:$U$1011, _xlfn.CONCAT(T$10, " - ", $Y227), 'Time Entries'!$H$12:$H$1011)+SUMIF('Time Entries'!$V$12:$V$1011, _xlfn.CONCAT(T$10, " - ", $Y227), 'Time Entries'!$J$12:$J$1011))</f>
        <v/>
      </c>
      <c r="U227" s="48"/>
      <c r="W227" s="17" t="str">
        <f t="shared" si="25"/>
        <v/>
      </c>
      <c r="Y227" s="17" t="str">
        <f t="shared" si="26"/>
        <v/>
      </c>
      <c r="AD227" s="17" t="str">
        <f t="shared" si="27"/>
        <v/>
      </c>
      <c r="AF227" s="17" t="str">
        <f t="shared" si="28"/>
        <v/>
      </c>
      <c r="AH227" s="17" t="str">
        <f>IF($B227="", "", IF(COUNTIF($B$12:$B227, $B227)&gt;1, "", $B227))</f>
        <v/>
      </c>
      <c r="AI227" s="17" t="str">
        <f>IF($AH227="", "", COUNTIF($AH$12:$AH$261, "&lt;"&amp;$AH227)+1+COUNTIF($AH$12:$AH227, $AH227)-1-$AH$10)</f>
        <v/>
      </c>
      <c r="AK227" s="17" t="str">
        <f t="shared" si="29"/>
        <v/>
      </c>
      <c r="AL227" s="17" t="str">
        <f>IF($AK227="", "", COUNTIF($AK$12:$AK$261, "&lt;"&amp;$AK227)+1+COUNTIF($AK$12:$AK227, $AK227)-1-$AK$10)</f>
        <v/>
      </c>
    </row>
    <row r="228" spans="1:38" x14ac:dyDescent="0.25">
      <c r="A228" s="48"/>
      <c r="B228" s="57"/>
      <c r="C228" s="58"/>
      <c r="D228" s="59"/>
      <c r="E228" s="48"/>
      <c r="F228" s="27" t="str">
        <f t="shared" si="23"/>
        <v/>
      </c>
      <c r="G228" s="27" t="str">
        <f t="shared" si="24"/>
        <v/>
      </c>
      <c r="H228" s="48"/>
      <c r="I228" s="31" t="str">
        <f>IF(OR($B228="", $C228=""), "", SUMIF('Time Entries'!$S$12:$S$1011, _xlfn.CONCAT(I$10, " - ", $Y228), 'Time Entries'!$D$12:$D$1011)+SUMIF('Time Entries'!$T$12:$T$1011, _xlfn.CONCAT(I$10, " - ", $Y228), 'Time Entries'!$F$12:$F$1011)+SUMIF('Time Entries'!$U$12:$U$1011, _xlfn.CONCAT(I$10, " - ", $Y228), 'Time Entries'!$H$12:$H$1011)+SUMIF('Time Entries'!$V$12:$V$1011, _xlfn.CONCAT(I$10, " - ", $Y228), 'Time Entries'!$J$12:$J$1011))</f>
        <v/>
      </c>
      <c r="J228" s="22" t="str">
        <f>IF(OR($B228="", $C228=""), "", SUMIF('Time Entries'!$S$12:$S$1011, _xlfn.CONCAT(J$10, " - ", $Y228), 'Time Entries'!$D$12:$D$1011)+SUMIF('Time Entries'!$T$12:$T$1011, _xlfn.CONCAT(J$10, " - ", $Y228), 'Time Entries'!$F$12:$F$1011)+SUMIF('Time Entries'!$U$12:$U$1011, _xlfn.CONCAT(J$10, " - ", $Y228), 'Time Entries'!$H$12:$H$1011)+SUMIF('Time Entries'!$V$12:$V$1011, _xlfn.CONCAT(J$10, " - ", $Y228), 'Time Entries'!$J$12:$J$1011))</f>
        <v/>
      </c>
      <c r="K228" s="22" t="str">
        <f>IF(OR($B228="", $C228=""), "", SUMIF('Time Entries'!$S$12:$S$1011, _xlfn.CONCAT(K$10, " - ", $Y228), 'Time Entries'!$D$12:$D$1011)+SUMIF('Time Entries'!$T$12:$T$1011, _xlfn.CONCAT(K$10, " - ", $Y228), 'Time Entries'!$F$12:$F$1011)+SUMIF('Time Entries'!$U$12:$U$1011, _xlfn.CONCAT(K$10, " - ", $Y228), 'Time Entries'!$H$12:$H$1011)+SUMIF('Time Entries'!$V$12:$V$1011, _xlfn.CONCAT(K$10, " - ", $Y228), 'Time Entries'!$J$12:$J$1011))</f>
        <v/>
      </c>
      <c r="L228" s="22" t="str">
        <f>IF(OR($B228="", $C228=""), "", SUMIF('Time Entries'!$S$12:$S$1011, _xlfn.CONCAT(L$10, " - ", $Y228), 'Time Entries'!$D$12:$D$1011)+SUMIF('Time Entries'!$T$12:$T$1011, _xlfn.CONCAT(L$10, " - ", $Y228), 'Time Entries'!$F$12:$F$1011)+SUMIF('Time Entries'!$U$12:$U$1011, _xlfn.CONCAT(L$10, " - ", $Y228), 'Time Entries'!$H$12:$H$1011)+SUMIF('Time Entries'!$V$12:$V$1011, _xlfn.CONCAT(L$10, " - ", $Y228), 'Time Entries'!$J$12:$J$1011))</f>
        <v/>
      </c>
      <c r="M228" s="22" t="str">
        <f>IF(OR($B228="", $C228=""), "", SUMIF('Time Entries'!$S$12:$S$1011, _xlfn.CONCAT(M$10, " - ", $Y228), 'Time Entries'!$D$12:$D$1011)+SUMIF('Time Entries'!$T$12:$T$1011, _xlfn.CONCAT(M$10, " - ", $Y228), 'Time Entries'!$F$12:$F$1011)+SUMIF('Time Entries'!$U$12:$U$1011, _xlfn.CONCAT(M$10, " - ", $Y228), 'Time Entries'!$H$12:$H$1011)+SUMIF('Time Entries'!$V$12:$V$1011, _xlfn.CONCAT(M$10, " - ", $Y228), 'Time Entries'!$J$12:$J$1011))</f>
        <v/>
      </c>
      <c r="N228" s="22" t="str">
        <f>IF(OR($B228="", $C228=""), "", SUMIF('Time Entries'!$S$12:$S$1011, _xlfn.CONCAT(N$10, " - ", $Y228), 'Time Entries'!$D$12:$D$1011)+SUMIF('Time Entries'!$T$12:$T$1011, _xlfn.CONCAT(N$10, " - ", $Y228), 'Time Entries'!$F$12:$F$1011)+SUMIF('Time Entries'!$U$12:$U$1011, _xlfn.CONCAT(N$10, " - ", $Y228), 'Time Entries'!$H$12:$H$1011)+SUMIF('Time Entries'!$V$12:$V$1011, _xlfn.CONCAT(N$10, " - ", $Y228), 'Time Entries'!$J$12:$J$1011))</f>
        <v/>
      </c>
      <c r="O228" s="22" t="str">
        <f>IF(OR($B228="", $C228=""), "", SUMIF('Time Entries'!$S$12:$S$1011, _xlfn.CONCAT(O$10, " - ", $Y228), 'Time Entries'!$D$12:$D$1011)+SUMIF('Time Entries'!$T$12:$T$1011, _xlfn.CONCAT(O$10, " - ", $Y228), 'Time Entries'!$F$12:$F$1011)+SUMIF('Time Entries'!$U$12:$U$1011, _xlfn.CONCAT(O$10, " - ", $Y228), 'Time Entries'!$H$12:$H$1011)+SUMIF('Time Entries'!$V$12:$V$1011, _xlfn.CONCAT(O$10, " - ", $Y228), 'Time Entries'!$J$12:$J$1011))</f>
        <v/>
      </c>
      <c r="P228" s="22" t="str">
        <f>IF(OR($B228="", $C228=""), "", SUMIF('Time Entries'!$S$12:$S$1011, _xlfn.CONCAT(P$10, " - ", $Y228), 'Time Entries'!$D$12:$D$1011)+SUMIF('Time Entries'!$T$12:$T$1011, _xlfn.CONCAT(P$10, " - ", $Y228), 'Time Entries'!$F$12:$F$1011)+SUMIF('Time Entries'!$U$12:$U$1011, _xlfn.CONCAT(P$10, " - ", $Y228), 'Time Entries'!$H$12:$H$1011)+SUMIF('Time Entries'!$V$12:$V$1011, _xlfn.CONCAT(P$10, " - ", $Y228), 'Time Entries'!$J$12:$J$1011))</f>
        <v/>
      </c>
      <c r="Q228" s="22" t="str">
        <f>IF(OR($B228="", $C228=""), "", SUMIF('Time Entries'!$S$12:$S$1011, _xlfn.CONCAT(Q$10, " - ", $Y228), 'Time Entries'!$D$12:$D$1011)+SUMIF('Time Entries'!$T$12:$T$1011, _xlfn.CONCAT(Q$10, " - ", $Y228), 'Time Entries'!$F$12:$F$1011)+SUMIF('Time Entries'!$U$12:$U$1011, _xlfn.CONCAT(Q$10, " - ", $Y228), 'Time Entries'!$H$12:$H$1011)+SUMIF('Time Entries'!$V$12:$V$1011, _xlfn.CONCAT(Q$10, " - ", $Y228), 'Time Entries'!$J$12:$J$1011))</f>
        <v/>
      </c>
      <c r="R228" s="22" t="str">
        <f>IF(OR($B228="", $C228=""), "", SUMIF('Time Entries'!$S$12:$S$1011, _xlfn.CONCAT(R$10, " - ", $Y228), 'Time Entries'!$D$12:$D$1011)+SUMIF('Time Entries'!$T$12:$T$1011, _xlfn.CONCAT(R$10, " - ", $Y228), 'Time Entries'!$F$12:$F$1011)+SUMIF('Time Entries'!$U$12:$U$1011, _xlfn.CONCAT(R$10, " - ", $Y228), 'Time Entries'!$H$12:$H$1011)+SUMIF('Time Entries'!$V$12:$V$1011, _xlfn.CONCAT(R$10, " - ", $Y228), 'Time Entries'!$J$12:$J$1011))</f>
        <v/>
      </c>
      <c r="S228" s="22" t="str">
        <f>IF(OR($B228="", $C228=""), "", SUMIF('Time Entries'!$S$12:$S$1011, _xlfn.CONCAT(S$10, " - ", $Y228), 'Time Entries'!$D$12:$D$1011)+SUMIF('Time Entries'!$T$12:$T$1011, _xlfn.CONCAT(S$10, " - ", $Y228), 'Time Entries'!$F$12:$F$1011)+SUMIF('Time Entries'!$U$12:$U$1011, _xlfn.CONCAT(S$10, " - ", $Y228), 'Time Entries'!$H$12:$H$1011)+SUMIF('Time Entries'!$V$12:$V$1011, _xlfn.CONCAT(S$10, " - ", $Y228), 'Time Entries'!$J$12:$J$1011))</f>
        <v/>
      </c>
      <c r="T228" s="24" t="str">
        <f>IF(OR($B228="", $C228=""), "", SUMIF('Time Entries'!$S$12:$S$1011, _xlfn.CONCAT(T$10, " - ", $Y228), 'Time Entries'!$D$12:$D$1011)+SUMIF('Time Entries'!$T$12:$T$1011, _xlfn.CONCAT(T$10, " - ", $Y228), 'Time Entries'!$F$12:$F$1011)+SUMIF('Time Entries'!$U$12:$U$1011, _xlfn.CONCAT(T$10, " - ", $Y228), 'Time Entries'!$H$12:$H$1011)+SUMIF('Time Entries'!$V$12:$V$1011, _xlfn.CONCAT(T$10, " - ", $Y228), 'Time Entries'!$J$12:$J$1011))</f>
        <v/>
      </c>
      <c r="U228" s="48"/>
      <c r="W228" s="17" t="str">
        <f t="shared" si="25"/>
        <v/>
      </c>
      <c r="Y228" s="17" t="str">
        <f t="shared" si="26"/>
        <v/>
      </c>
      <c r="AD228" s="17" t="str">
        <f t="shared" si="27"/>
        <v/>
      </c>
      <c r="AF228" s="17" t="str">
        <f t="shared" si="28"/>
        <v/>
      </c>
      <c r="AH228" s="17" t="str">
        <f>IF($B228="", "", IF(COUNTIF($B$12:$B228, $B228)&gt;1, "", $B228))</f>
        <v/>
      </c>
      <c r="AI228" s="17" t="str">
        <f>IF($AH228="", "", COUNTIF($AH$12:$AH$261, "&lt;"&amp;$AH228)+1+COUNTIF($AH$12:$AH228, $AH228)-1-$AH$10)</f>
        <v/>
      </c>
      <c r="AK228" s="17" t="str">
        <f t="shared" si="29"/>
        <v/>
      </c>
      <c r="AL228" s="17" t="str">
        <f>IF($AK228="", "", COUNTIF($AK$12:$AK$261, "&lt;"&amp;$AK228)+1+COUNTIF($AK$12:$AK228, $AK228)-1-$AK$10)</f>
        <v/>
      </c>
    </row>
    <row r="229" spans="1:38" x14ac:dyDescent="0.25">
      <c r="A229" s="48"/>
      <c r="B229" s="57"/>
      <c r="C229" s="58"/>
      <c r="D229" s="59"/>
      <c r="E229" s="48"/>
      <c r="F229" s="27" t="str">
        <f t="shared" si="23"/>
        <v/>
      </c>
      <c r="G229" s="27" t="str">
        <f t="shared" si="24"/>
        <v/>
      </c>
      <c r="H229" s="48"/>
      <c r="I229" s="31" t="str">
        <f>IF(OR($B229="", $C229=""), "", SUMIF('Time Entries'!$S$12:$S$1011, _xlfn.CONCAT(I$10, " - ", $Y229), 'Time Entries'!$D$12:$D$1011)+SUMIF('Time Entries'!$T$12:$T$1011, _xlfn.CONCAT(I$10, " - ", $Y229), 'Time Entries'!$F$12:$F$1011)+SUMIF('Time Entries'!$U$12:$U$1011, _xlfn.CONCAT(I$10, " - ", $Y229), 'Time Entries'!$H$12:$H$1011)+SUMIF('Time Entries'!$V$12:$V$1011, _xlfn.CONCAT(I$10, " - ", $Y229), 'Time Entries'!$J$12:$J$1011))</f>
        <v/>
      </c>
      <c r="J229" s="22" t="str">
        <f>IF(OR($B229="", $C229=""), "", SUMIF('Time Entries'!$S$12:$S$1011, _xlfn.CONCAT(J$10, " - ", $Y229), 'Time Entries'!$D$12:$D$1011)+SUMIF('Time Entries'!$T$12:$T$1011, _xlfn.CONCAT(J$10, " - ", $Y229), 'Time Entries'!$F$12:$F$1011)+SUMIF('Time Entries'!$U$12:$U$1011, _xlfn.CONCAT(J$10, " - ", $Y229), 'Time Entries'!$H$12:$H$1011)+SUMIF('Time Entries'!$V$12:$V$1011, _xlfn.CONCAT(J$10, " - ", $Y229), 'Time Entries'!$J$12:$J$1011))</f>
        <v/>
      </c>
      <c r="K229" s="22" t="str">
        <f>IF(OR($B229="", $C229=""), "", SUMIF('Time Entries'!$S$12:$S$1011, _xlfn.CONCAT(K$10, " - ", $Y229), 'Time Entries'!$D$12:$D$1011)+SUMIF('Time Entries'!$T$12:$T$1011, _xlfn.CONCAT(K$10, " - ", $Y229), 'Time Entries'!$F$12:$F$1011)+SUMIF('Time Entries'!$U$12:$U$1011, _xlfn.CONCAT(K$10, " - ", $Y229), 'Time Entries'!$H$12:$H$1011)+SUMIF('Time Entries'!$V$12:$V$1011, _xlfn.CONCAT(K$10, " - ", $Y229), 'Time Entries'!$J$12:$J$1011))</f>
        <v/>
      </c>
      <c r="L229" s="22" t="str">
        <f>IF(OR($B229="", $C229=""), "", SUMIF('Time Entries'!$S$12:$S$1011, _xlfn.CONCAT(L$10, " - ", $Y229), 'Time Entries'!$D$12:$D$1011)+SUMIF('Time Entries'!$T$12:$T$1011, _xlfn.CONCAT(L$10, " - ", $Y229), 'Time Entries'!$F$12:$F$1011)+SUMIF('Time Entries'!$U$12:$U$1011, _xlfn.CONCAT(L$10, " - ", $Y229), 'Time Entries'!$H$12:$H$1011)+SUMIF('Time Entries'!$V$12:$V$1011, _xlfn.CONCAT(L$10, " - ", $Y229), 'Time Entries'!$J$12:$J$1011))</f>
        <v/>
      </c>
      <c r="M229" s="22" t="str">
        <f>IF(OR($B229="", $C229=""), "", SUMIF('Time Entries'!$S$12:$S$1011, _xlfn.CONCAT(M$10, " - ", $Y229), 'Time Entries'!$D$12:$D$1011)+SUMIF('Time Entries'!$T$12:$T$1011, _xlfn.CONCAT(M$10, " - ", $Y229), 'Time Entries'!$F$12:$F$1011)+SUMIF('Time Entries'!$U$12:$U$1011, _xlfn.CONCAT(M$10, " - ", $Y229), 'Time Entries'!$H$12:$H$1011)+SUMIF('Time Entries'!$V$12:$V$1011, _xlfn.CONCAT(M$10, " - ", $Y229), 'Time Entries'!$J$12:$J$1011))</f>
        <v/>
      </c>
      <c r="N229" s="22" t="str">
        <f>IF(OR($B229="", $C229=""), "", SUMIF('Time Entries'!$S$12:$S$1011, _xlfn.CONCAT(N$10, " - ", $Y229), 'Time Entries'!$D$12:$D$1011)+SUMIF('Time Entries'!$T$12:$T$1011, _xlfn.CONCAT(N$10, " - ", $Y229), 'Time Entries'!$F$12:$F$1011)+SUMIF('Time Entries'!$U$12:$U$1011, _xlfn.CONCAT(N$10, " - ", $Y229), 'Time Entries'!$H$12:$H$1011)+SUMIF('Time Entries'!$V$12:$V$1011, _xlfn.CONCAT(N$10, " - ", $Y229), 'Time Entries'!$J$12:$J$1011))</f>
        <v/>
      </c>
      <c r="O229" s="22" t="str">
        <f>IF(OR($B229="", $C229=""), "", SUMIF('Time Entries'!$S$12:$S$1011, _xlfn.CONCAT(O$10, " - ", $Y229), 'Time Entries'!$D$12:$D$1011)+SUMIF('Time Entries'!$T$12:$T$1011, _xlfn.CONCAT(O$10, " - ", $Y229), 'Time Entries'!$F$12:$F$1011)+SUMIF('Time Entries'!$U$12:$U$1011, _xlfn.CONCAT(O$10, " - ", $Y229), 'Time Entries'!$H$12:$H$1011)+SUMIF('Time Entries'!$V$12:$V$1011, _xlfn.CONCAT(O$10, " - ", $Y229), 'Time Entries'!$J$12:$J$1011))</f>
        <v/>
      </c>
      <c r="P229" s="22" t="str">
        <f>IF(OR($B229="", $C229=""), "", SUMIF('Time Entries'!$S$12:$S$1011, _xlfn.CONCAT(P$10, " - ", $Y229), 'Time Entries'!$D$12:$D$1011)+SUMIF('Time Entries'!$T$12:$T$1011, _xlfn.CONCAT(P$10, " - ", $Y229), 'Time Entries'!$F$12:$F$1011)+SUMIF('Time Entries'!$U$12:$U$1011, _xlfn.CONCAT(P$10, " - ", $Y229), 'Time Entries'!$H$12:$H$1011)+SUMIF('Time Entries'!$V$12:$V$1011, _xlfn.CONCAT(P$10, " - ", $Y229), 'Time Entries'!$J$12:$J$1011))</f>
        <v/>
      </c>
      <c r="Q229" s="22" t="str">
        <f>IF(OR($B229="", $C229=""), "", SUMIF('Time Entries'!$S$12:$S$1011, _xlfn.CONCAT(Q$10, " - ", $Y229), 'Time Entries'!$D$12:$D$1011)+SUMIF('Time Entries'!$T$12:$T$1011, _xlfn.CONCAT(Q$10, " - ", $Y229), 'Time Entries'!$F$12:$F$1011)+SUMIF('Time Entries'!$U$12:$U$1011, _xlfn.CONCAT(Q$10, " - ", $Y229), 'Time Entries'!$H$12:$H$1011)+SUMIF('Time Entries'!$V$12:$V$1011, _xlfn.CONCAT(Q$10, " - ", $Y229), 'Time Entries'!$J$12:$J$1011))</f>
        <v/>
      </c>
      <c r="R229" s="22" t="str">
        <f>IF(OR($B229="", $C229=""), "", SUMIF('Time Entries'!$S$12:$S$1011, _xlfn.CONCAT(R$10, " - ", $Y229), 'Time Entries'!$D$12:$D$1011)+SUMIF('Time Entries'!$T$12:$T$1011, _xlfn.CONCAT(R$10, " - ", $Y229), 'Time Entries'!$F$12:$F$1011)+SUMIF('Time Entries'!$U$12:$U$1011, _xlfn.CONCAT(R$10, " - ", $Y229), 'Time Entries'!$H$12:$H$1011)+SUMIF('Time Entries'!$V$12:$V$1011, _xlfn.CONCAT(R$10, " - ", $Y229), 'Time Entries'!$J$12:$J$1011))</f>
        <v/>
      </c>
      <c r="S229" s="22" t="str">
        <f>IF(OR($B229="", $C229=""), "", SUMIF('Time Entries'!$S$12:$S$1011, _xlfn.CONCAT(S$10, " - ", $Y229), 'Time Entries'!$D$12:$D$1011)+SUMIF('Time Entries'!$T$12:$T$1011, _xlfn.CONCAT(S$10, " - ", $Y229), 'Time Entries'!$F$12:$F$1011)+SUMIF('Time Entries'!$U$12:$U$1011, _xlfn.CONCAT(S$10, " - ", $Y229), 'Time Entries'!$H$12:$H$1011)+SUMIF('Time Entries'!$V$12:$V$1011, _xlfn.CONCAT(S$10, " - ", $Y229), 'Time Entries'!$J$12:$J$1011))</f>
        <v/>
      </c>
      <c r="T229" s="24" t="str">
        <f>IF(OR($B229="", $C229=""), "", SUMIF('Time Entries'!$S$12:$S$1011, _xlfn.CONCAT(T$10, " - ", $Y229), 'Time Entries'!$D$12:$D$1011)+SUMIF('Time Entries'!$T$12:$T$1011, _xlfn.CONCAT(T$10, " - ", $Y229), 'Time Entries'!$F$12:$F$1011)+SUMIF('Time Entries'!$U$12:$U$1011, _xlfn.CONCAT(T$10, " - ", $Y229), 'Time Entries'!$H$12:$H$1011)+SUMIF('Time Entries'!$V$12:$V$1011, _xlfn.CONCAT(T$10, " - ", $Y229), 'Time Entries'!$J$12:$J$1011))</f>
        <v/>
      </c>
      <c r="U229" s="48"/>
      <c r="W229" s="17" t="str">
        <f t="shared" si="25"/>
        <v/>
      </c>
      <c r="Y229" s="17" t="str">
        <f t="shared" si="26"/>
        <v/>
      </c>
      <c r="AD229" s="17" t="str">
        <f t="shared" si="27"/>
        <v/>
      </c>
      <c r="AF229" s="17" t="str">
        <f t="shared" si="28"/>
        <v/>
      </c>
      <c r="AH229" s="17" t="str">
        <f>IF($B229="", "", IF(COUNTIF($B$12:$B229, $B229)&gt;1, "", $B229))</f>
        <v/>
      </c>
      <c r="AI229" s="17" t="str">
        <f>IF($AH229="", "", COUNTIF($AH$12:$AH$261, "&lt;"&amp;$AH229)+1+COUNTIF($AH$12:$AH229, $AH229)-1-$AH$10)</f>
        <v/>
      </c>
      <c r="AK229" s="17" t="str">
        <f t="shared" si="29"/>
        <v/>
      </c>
      <c r="AL229" s="17" t="str">
        <f>IF($AK229="", "", COUNTIF($AK$12:$AK$261, "&lt;"&amp;$AK229)+1+COUNTIF($AK$12:$AK229, $AK229)-1-$AK$10)</f>
        <v/>
      </c>
    </row>
    <row r="230" spans="1:38" x14ac:dyDescent="0.25">
      <c r="A230" s="48"/>
      <c r="B230" s="57"/>
      <c r="C230" s="58"/>
      <c r="D230" s="59"/>
      <c r="E230" s="48"/>
      <c r="F230" s="27" t="str">
        <f t="shared" si="23"/>
        <v/>
      </c>
      <c r="G230" s="27" t="str">
        <f t="shared" si="24"/>
        <v/>
      </c>
      <c r="H230" s="48"/>
      <c r="I230" s="31" t="str">
        <f>IF(OR($B230="", $C230=""), "", SUMIF('Time Entries'!$S$12:$S$1011, _xlfn.CONCAT(I$10, " - ", $Y230), 'Time Entries'!$D$12:$D$1011)+SUMIF('Time Entries'!$T$12:$T$1011, _xlfn.CONCAT(I$10, " - ", $Y230), 'Time Entries'!$F$12:$F$1011)+SUMIF('Time Entries'!$U$12:$U$1011, _xlfn.CONCAT(I$10, " - ", $Y230), 'Time Entries'!$H$12:$H$1011)+SUMIF('Time Entries'!$V$12:$V$1011, _xlfn.CONCAT(I$10, " - ", $Y230), 'Time Entries'!$J$12:$J$1011))</f>
        <v/>
      </c>
      <c r="J230" s="22" t="str">
        <f>IF(OR($B230="", $C230=""), "", SUMIF('Time Entries'!$S$12:$S$1011, _xlfn.CONCAT(J$10, " - ", $Y230), 'Time Entries'!$D$12:$D$1011)+SUMIF('Time Entries'!$T$12:$T$1011, _xlfn.CONCAT(J$10, " - ", $Y230), 'Time Entries'!$F$12:$F$1011)+SUMIF('Time Entries'!$U$12:$U$1011, _xlfn.CONCAT(J$10, " - ", $Y230), 'Time Entries'!$H$12:$H$1011)+SUMIF('Time Entries'!$V$12:$V$1011, _xlfn.CONCAT(J$10, " - ", $Y230), 'Time Entries'!$J$12:$J$1011))</f>
        <v/>
      </c>
      <c r="K230" s="22" t="str">
        <f>IF(OR($B230="", $C230=""), "", SUMIF('Time Entries'!$S$12:$S$1011, _xlfn.CONCAT(K$10, " - ", $Y230), 'Time Entries'!$D$12:$D$1011)+SUMIF('Time Entries'!$T$12:$T$1011, _xlfn.CONCAT(K$10, " - ", $Y230), 'Time Entries'!$F$12:$F$1011)+SUMIF('Time Entries'!$U$12:$U$1011, _xlfn.CONCAT(K$10, " - ", $Y230), 'Time Entries'!$H$12:$H$1011)+SUMIF('Time Entries'!$V$12:$V$1011, _xlfn.CONCAT(K$10, " - ", $Y230), 'Time Entries'!$J$12:$J$1011))</f>
        <v/>
      </c>
      <c r="L230" s="22" t="str">
        <f>IF(OR($B230="", $C230=""), "", SUMIF('Time Entries'!$S$12:$S$1011, _xlfn.CONCAT(L$10, " - ", $Y230), 'Time Entries'!$D$12:$D$1011)+SUMIF('Time Entries'!$T$12:$T$1011, _xlfn.CONCAT(L$10, " - ", $Y230), 'Time Entries'!$F$12:$F$1011)+SUMIF('Time Entries'!$U$12:$U$1011, _xlfn.CONCAT(L$10, " - ", $Y230), 'Time Entries'!$H$12:$H$1011)+SUMIF('Time Entries'!$V$12:$V$1011, _xlfn.CONCAT(L$10, " - ", $Y230), 'Time Entries'!$J$12:$J$1011))</f>
        <v/>
      </c>
      <c r="M230" s="22" t="str">
        <f>IF(OR($B230="", $C230=""), "", SUMIF('Time Entries'!$S$12:$S$1011, _xlfn.CONCAT(M$10, " - ", $Y230), 'Time Entries'!$D$12:$D$1011)+SUMIF('Time Entries'!$T$12:$T$1011, _xlfn.CONCAT(M$10, " - ", $Y230), 'Time Entries'!$F$12:$F$1011)+SUMIF('Time Entries'!$U$12:$U$1011, _xlfn.CONCAT(M$10, " - ", $Y230), 'Time Entries'!$H$12:$H$1011)+SUMIF('Time Entries'!$V$12:$V$1011, _xlfn.CONCAT(M$10, " - ", $Y230), 'Time Entries'!$J$12:$J$1011))</f>
        <v/>
      </c>
      <c r="N230" s="22" t="str">
        <f>IF(OR($B230="", $C230=""), "", SUMIF('Time Entries'!$S$12:$S$1011, _xlfn.CONCAT(N$10, " - ", $Y230), 'Time Entries'!$D$12:$D$1011)+SUMIF('Time Entries'!$T$12:$T$1011, _xlfn.CONCAT(N$10, " - ", $Y230), 'Time Entries'!$F$12:$F$1011)+SUMIF('Time Entries'!$U$12:$U$1011, _xlfn.CONCAT(N$10, " - ", $Y230), 'Time Entries'!$H$12:$H$1011)+SUMIF('Time Entries'!$V$12:$V$1011, _xlfn.CONCAT(N$10, " - ", $Y230), 'Time Entries'!$J$12:$J$1011))</f>
        <v/>
      </c>
      <c r="O230" s="22" t="str">
        <f>IF(OR($B230="", $C230=""), "", SUMIF('Time Entries'!$S$12:$S$1011, _xlfn.CONCAT(O$10, " - ", $Y230), 'Time Entries'!$D$12:$D$1011)+SUMIF('Time Entries'!$T$12:$T$1011, _xlfn.CONCAT(O$10, " - ", $Y230), 'Time Entries'!$F$12:$F$1011)+SUMIF('Time Entries'!$U$12:$U$1011, _xlfn.CONCAT(O$10, " - ", $Y230), 'Time Entries'!$H$12:$H$1011)+SUMIF('Time Entries'!$V$12:$V$1011, _xlfn.CONCAT(O$10, " - ", $Y230), 'Time Entries'!$J$12:$J$1011))</f>
        <v/>
      </c>
      <c r="P230" s="22" t="str">
        <f>IF(OR($B230="", $C230=""), "", SUMIF('Time Entries'!$S$12:$S$1011, _xlfn.CONCAT(P$10, " - ", $Y230), 'Time Entries'!$D$12:$D$1011)+SUMIF('Time Entries'!$T$12:$T$1011, _xlfn.CONCAT(P$10, " - ", $Y230), 'Time Entries'!$F$12:$F$1011)+SUMIF('Time Entries'!$U$12:$U$1011, _xlfn.CONCAT(P$10, " - ", $Y230), 'Time Entries'!$H$12:$H$1011)+SUMIF('Time Entries'!$V$12:$V$1011, _xlfn.CONCAT(P$10, " - ", $Y230), 'Time Entries'!$J$12:$J$1011))</f>
        <v/>
      </c>
      <c r="Q230" s="22" t="str">
        <f>IF(OR($B230="", $C230=""), "", SUMIF('Time Entries'!$S$12:$S$1011, _xlfn.CONCAT(Q$10, " - ", $Y230), 'Time Entries'!$D$12:$D$1011)+SUMIF('Time Entries'!$T$12:$T$1011, _xlfn.CONCAT(Q$10, " - ", $Y230), 'Time Entries'!$F$12:$F$1011)+SUMIF('Time Entries'!$U$12:$U$1011, _xlfn.CONCAT(Q$10, " - ", $Y230), 'Time Entries'!$H$12:$H$1011)+SUMIF('Time Entries'!$V$12:$V$1011, _xlfn.CONCAT(Q$10, " - ", $Y230), 'Time Entries'!$J$12:$J$1011))</f>
        <v/>
      </c>
      <c r="R230" s="22" t="str">
        <f>IF(OR($B230="", $C230=""), "", SUMIF('Time Entries'!$S$12:$S$1011, _xlfn.CONCAT(R$10, " - ", $Y230), 'Time Entries'!$D$12:$D$1011)+SUMIF('Time Entries'!$T$12:$T$1011, _xlfn.CONCAT(R$10, " - ", $Y230), 'Time Entries'!$F$12:$F$1011)+SUMIF('Time Entries'!$U$12:$U$1011, _xlfn.CONCAT(R$10, " - ", $Y230), 'Time Entries'!$H$12:$H$1011)+SUMIF('Time Entries'!$V$12:$V$1011, _xlfn.CONCAT(R$10, " - ", $Y230), 'Time Entries'!$J$12:$J$1011))</f>
        <v/>
      </c>
      <c r="S230" s="22" t="str">
        <f>IF(OR($B230="", $C230=""), "", SUMIF('Time Entries'!$S$12:$S$1011, _xlfn.CONCAT(S$10, " - ", $Y230), 'Time Entries'!$D$12:$D$1011)+SUMIF('Time Entries'!$T$12:$T$1011, _xlfn.CONCAT(S$10, " - ", $Y230), 'Time Entries'!$F$12:$F$1011)+SUMIF('Time Entries'!$U$12:$U$1011, _xlfn.CONCAT(S$10, " - ", $Y230), 'Time Entries'!$H$12:$H$1011)+SUMIF('Time Entries'!$V$12:$V$1011, _xlfn.CONCAT(S$10, " - ", $Y230), 'Time Entries'!$J$12:$J$1011))</f>
        <v/>
      </c>
      <c r="T230" s="24" t="str">
        <f>IF(OR($B230="", $C230=""), "", SUMIF('Time Entries'!$S$12:$S$1011, _xlfn.CONCAT(T$10, " - ", $Y230), 'Time Entries'!$D$12:$D$1011)+SUMIF('Time Entries'!$T$12:$T$1011, _xlfn.CONCAT(T$10, " - ", $Y230), 'Time Entries'!$F$12:$F$1011)+SUMIF('Time Entries'!$U$12:$U$1011, _xlfn.CONCAT(T$10, " - ", $Y230), 'Time Entries'!$H$12:$H$1011)+SUMIF('Time Entries'!$V$12:$V$1011, _xlfn.CONCAT(T$10, " - ", $Y230), 'Time Entries'!$J$12:$J$1011))</f>
        <v/>
      </c>
      <c r="U230" s="48"/>
      <c r="W230" s="17" t="str">
        <f t="shared" si="25"/>
        <v/>
      </c>
      <c r="Y230" s="17" t="str">
        <f t="shared" si="26"/>
        <v/>
      </c>
      <c r="AD230" s="17" t="str">
        <f t="shared" si="27"/>
        <v/>
      </c>
      <c r="AF230" s="17" t="str">
        <f t="shared" si="28"/>
        <v/>
      </c>
      <c r="AH230" s="17" t="str">
        <f>IF($B230="", "", IF(COUNTIF($B$12:$B230, $B230)&gt;1, "", $B230))</f>
        <v/>
      </c>
      <c r="AI230" s="17" t="str">
        <f>IF($AH230="", "", COUNTIF($AH$12:$AH$261, "&lt;"&amp;$AH230)+1+COUNTIF($AH$12:$AH230, $AH230)-1-$AH$10)</f>
        <v/>
      </c>
      <c r="AK230" s="17" t="str">
        <f t="shared" si="29"/>
        <v/>
      </c>
      <c r="AL230" s="17" t="str">
        <f>IF($AK230="", "", COUNTIF($AK$12:$AK$261, "&lt;"&amp;$AK230)+1+COUNTIF($AK$12:$AK230, $AK230)-1-$AK$10)</f>
        <v/>
      </c>
    </row>
    <row r="231" spans="1:38" x14ac:dyDescent="0.25">
      <c r="A231" s="48"/>
      <c r="B231" s="57"/>
      <c r="C231" s="58"/>
      <c r="D231" s="59"/>
      <c r="E231" s="48"/>
      <c r="F231" s="27" t="str">
        <f t="shared" si="23"/>
        <v/>
      </c>
      <c r="G231" s="27" t="str">
        <f t="shared" si="24"/>
        <v/>
      </c>
      <c r="H231" s="48"/>
      <c r="I231" s="31" t="str">
        <f>IF(OR($B231="", $C231=""), "", SUMIF('Time Entries'!$S$12:$S$1011, _xlfn.CONCAT(I$10, " - ", $Y231), 'Time Entries'!$D$12:$D$1011)+SUMIF('Time Entries'!$T$12:$T$1011, _xlfn.CONCAT(I$10, " - ", $Y231), 'Time Entries'!$F$12:$F$1011)+SUMIF('Time Entries'!$U$12:$U$1011, _xlfn.CONCAT(I$10, " - ", $Y231), 'Time Entries'!$H$12:$H$1011)+SUMIF('Time Entries'!$V$12:$V$1011, _xlfn.CONCAT(I$10, " - ", $Y231), 'Time Entries'!$J$12:$J$1011))</f>
        <v/>
      </c>
      <c r="J231" s="22" t="str">
        <f>IF(OR($B231="", $C231=""), "", SUMIF('Time Entries'!$S$12:$S$1011, _xlfn.CONCAT(J$10, " - ", $Y231), 'Time Entries'!$D$12:$D$1011)+SUMIF('Time Entries'!$T$12:$T$1011, _xlfn.CONCAT(J$10, " - ", $Y231), 'Time Entries'!$F$12:$F$1011)+SUMIF('Time Entries'!$U$12:$U$1011, _xlfn.CONCAT(J$10, " - ", $Y231), 'Time Entries'!$H$12:$H$1011)+SUMIF('Time Entries'!$V$12:$V$1011, _xlfn.CONCAT(J$10, " - ", $Y231), 'Time Entries'!$J$12:$J$1011))</f>
        <v/>
      </c>
      <c r="K231" s="22" t="str">
        <f>IF(OR($B231="", $C231=""), "", SUMIF('Time Entries'!$S$12:$S$1011, _xlfn.CONCAT(K$10, " - ", $Y231), 'Time Entries'!$D$12:$D$1011)+SUMIF('Time Entries'!$T$12:$T$1011, _xlfn.CONCAT(K$10, " - ", $Y231), 'Time Entries'!$F$12:$F$1011)+SUMIF('Time Entries'!$U$12:$U$1011, _xlfn.CONCAT(K$10, " - ", $Y231), 'Time Entries'!$H$12:$H$1011)+SUMIF('Time Entries'!$V$12:$V$1011, _xlfn.CONCAT(K$10, " - ", $Y231), 'Time Entries'!$J$12:$J$1011))</f>
        <v/>
      </c>
      <c r="L231" s="22" t="str">
        <f>IF(OR($B231="", $C231=""), "", SUMIF('Time Entries'!$S$12:$S$1011, _xlfn.CONCAT(L$10, " - ", $Y231), 'Time Entries'!$D$12:$D$1011)+SUMIF('Time Entries'!$T$12:$T$1011, _xlfn.CONCAT(L$10, " - ", $Y231), 'Time Entries'!$F$12:$F$1011)+SUMIF('Time Entries'!$U$12:$U$1011, _xlfn.CONCAT(L$10, " - ", $Y231), 'Time Entries'!$H$12:$H$1011)+SUMIF('Time Entries'!$V$12:$V$1011, _xlfn.CONCAT(L$10, " - ", $Y231), 'Time Entries'!$J$12:$J$1011))</f>
        <v/>
      </c>
      <c r="M231" s="22" t="str">
        <f>IF(OR($B231="", $C231=""), "", SUMIF('Time Entries'!$S$12:$S$1011, _xlfn.CONCAT(M$10, " - ", $Y231), 'Time Entries'!$D$12:$D$1011)+SUMIF('Time Entries'!$T$12:$T$1011, _xlfn.CONCAT(M$10, " - ", $Y231), 'Time Entries'!$F$12:$F$1011)+SUMIF('Time Entries'!$U$12:$U$1011, _xlfn.CONCAT(M$10, " - ", $Y231), 'Time Entries'!$H$12:$H$1011)+SUMIF('Time Entries'!$V$12:$V$1011, _xlfn.CONCAT(M$10, " - ", $Y231), 'Time Entries'!$J$12:$J$1011))</f>
        <v/>
      </c>
      <c r="N231" s="22" t="str">
        <f>IF(OR($B231="", $C231=""), "", SUMIF('Time Entries'!$S$12:$S$1011, _xlfn.CONCAT(N$10, " - ", $Y231), 'Time Entries'!$D$12:$D$1011)+SUMIF('Time Entries'!$T$12:$T$1011, _xlfn.CONCAT(N$10, " - ", $Y231), 'Time Entries'!$F$12:$F$1011)+SUMIF('Time Entries'!$U$12:$U$1011, _xlfn.CONCAT(N$10, " - ", $Y231), 'Time Entries'!$H$12:$H$1011)+SUMIF('Time Entries'!$V$12:$V$1011, _xlfn.CONCAT(N$10, " - ", $Y231), 'Time Entries'!$J$12:$J$1011))</f>
        <v/>
      </c>
      <c r="O231" s="22" t="str">
        <f>IF(OR($B231="", $C231=""), "", SUMIF('Time Entries'!$S$12:$S$1011, _xlfn.CONCAT(O$10, " - ", $Y231), 'Time Entries'!$D$12:$D$1011)+SUMIF('Time Entries'!$T$12:$T$1011, _xlfn.CONCAT(O$10, " - ", $Y231), 'Time Entries'!$F$12:$F$1011)+SUMIF('Time Entries'!$U$12:$U$1011, _xlfn.CONCAT(O$10, " - ", $Y231), 'Time Entries'!$H$12:$H$1011)+SUMIF('Time Entries'!$V$12:$V$1011, _xlfn.CONCAT(O$10, " - ", $Y231), 'Time Entries'!$J$12:$J$1011))</f>
        <v/>
      </c>
      <c r="P231" s="22" t="str">
        <f>IF(OR($B231="", $C231=""), "", SUMIF('Time Entries'!$S$12:$S$1011, _xlfn.CONCAT(P$10, " - ", $Y231), 'Time Entries'!$D$12:$D$1011)+SUMIF('Time Entries'!$T$12:$T$1011, _xlfn.CONCAT(P$10, " - ", $Y231), 'Time Entries'!$F$12:$F$1011)+SUMIF('Time Entries'!$U$12:$U$1011, _xlfn.CONCAT(P$10, " - ", $Y231), 'Time Entries'!$H$12:$H$1011)+SUMIF('Time Entries'!$V$12:$V$1011, _xlfn.CONCAT(P$10, " - ", $Y231), 'Time Entries'!$J$12:$J$1011))</f>
        <v/>
      </c>
      <c r="Q231" s="22" t="str">
        <f>IF(OR($B231="", $C231=""), "", SUMIF('Time Entries'!$S$12:$S$1011, _xlfn.CONCAT(Q$10, " - ", $Y231), 'Time Entries'!$D$12:$D$1011)+SUMIF('Time Entries'!$T$12:$T$1011, _xlfn.CONCAT(Q$10, " - ", $Y231), 'Time Entries'!$F$12:$F$1011)+SUMIF('Time Entries'!$U$12:$U$1011, _xlfn.CONCAT(Q$10, " - ", $Y231), 'Time Entries'!$H$12:$H$1011)+SUMIF('Time Entries'!$V$12:$V$1011, _xlfn.CONCAT(Q$10, " - ", $Y231), 'Time Entries'!$J$12:$J$1011))</f>
        <v/>
      </c>
      <c r="R231" s="22" t="str">
        <f>IF(OR($B231="", $C231=""), "", SUMIF('Time Entries'!$S$12:$S$1011, _xlfn.CONCAT(R$10, " - ", $Y231), 'Time Entries'!$D$12:$D$1011)+SUMIF('Time Entries'!$T$12:$T$1011, _xlfn.CONCAT(R$10, " - ", $Y231), 'Time Entries'!$F$12:$F$1011)+SUMIF('Time Entries'!$U$12:$U$1011, _xlfn.CONCAT(R$10, " - ", $Y231), 'Time Entries'!$H$12:$H$1011)+SUMIF('Time Entries'!$V$12:$V$1011, _xlfn.CONCAT(R$10, " - ", $Y231), 'Time Entries'!$J$12:$J$1011))</f>
        <v/>
      </c>
      <c r="S231" s="22" t="str">
        <f>IF(OR($B231="", $C231=""), "", SUMIF('Time Entries'!$S$12:$S$1011, _xlfn.CONCAT(S$10, " - ", $Y231), 'Time Entries'!$D$12:$D$1011)+SUMIF('Time Entries'!$T$12:$T$1011, _xlfn.CONCAT(S$10, " - ", $Y231), 'Time Entries'!$F$12:$F$1011)+SUMIF('Time Entries'!$U$12:$U$1011, _xlfn.CONCAT(S$10, " - ", $Y231), 'Time Entries'!$H$12:$H$1011)+SUMIF('Time Entries'!$V$12:$V$1011, _xlfn.CONCAT(S$10, " - ", $Y231), 'Time Entries'!$J$12:$J$1011))</f>
        <v/>
      </c>
      <c r="T231" s="24" t="str">
        <f>IF(OR($B231="", $C231=""), "", SUMIF('Time Entries'!$S$12:$S$1011, _xlfn.CONCAT(T$10, " - ", $Y231), 'Time Entries'!$D$12:$D$1011)+SUMIF('Time Entries'!$T$12:$T$1011, _xlfn.CONCAT(T$10, " - ", $Y231), 'Time Entries'!$F$12:$F$1011)+SUMIF('Time Entries'!$U$12:$U$1011, _xlfn.CONCAT(T$10, " - ", $Y231), 'Time Entries'!$H$12:$H$1011)+SUMIF('Time Entries'!$V$12:$V$1011, _xlfn.CONCAT(T$10, " - ", $Y231), 'Time Entries'!$J$12:$J$1011))</f>
        <v/>
      </c>
      <c r="U231" s="48"/>
      <c r="W231" s="17" t="str">
        <f t="shared" si="25"/>
        <v/>
      </c>
      <c r="Y231" s="17" t="str">
        <f t="shared" si="26"/>
        <v/>
      </c>
      <c r="AD231" s="17" t="str">
        <f t="shared" si="27"/>
        <v/>
      </c>
      <c r="AF231" s="17" t="str">
        <f t="shared" si="28"/>
        <v/>
      </c>
      <c r="AH231" s="17" t="str">
        <f>IF($B231="", "", IF(COUNTIF($B$12:$B231, $B231)&gt;1, "", $B231))</f>
        <v/>
      </c>
      <c r="AI231" s="17" t="str">
        <f>IF($AH231="", "", COUNTIF($AH$12:$AH$261, "&lt;"&amp;$AH231)+1+COUNTIF($AH$12:$AH231, $AH231)-1-$AH$10)</f>
        <v/>
      </c>
      <c r="AK231" s="17" t="str">
        <f t="shared" si="29"/>
        <v/>
      </c>
      <c r="AL231" s="17" t="str">
        <f>IF($AK231="", "", COUNTIF($AK$12:$AK$261, "&lt;"&amp;$AK231)+1+COUNTIF($AK$12:$AK231, $AK231)-1-$AK$10)</f>
        <v/>
      </c>
    </row>
    <row r="232" spans="1:38" x14ac:dyDescent="0.25">
      <c r="A232" s="48"/>
      <c r="B232" s="57"/>
      <c r="C232" s="58"/>
      <c r="D232" s="59"/>
      <c r="E232" s="48"/>
      <c r="F232" s="27" t="str">
        <f t="shared" si="23"/>
        <v/>
      </c>
      <c r="G232" s="27" t="str">
        <f t="shared" si="24"/>
        <v/>
      </c>
      <c r="H232" s="48"/>
      <c r="I232" s="31" t="str">
        <f>IF(OR($B232="", $C232=""), "", SUMIF('Time Entries'!$S$12:$S$1011, _xlfn.CONCAT(I$10, " - ", $Y232), 'Time Entries'!$D$12:$D$1011)+SUMIF('Time Entries'!$T$12:$T$1011, _xlfn.CONCAT(I$10, " - ", $Y232), 'Time Entries'!$F$12:$F$1011)+SUMIF('Time Entries'!$U$12:$U$1011, _xlfn.CONCAT(I$10, " - ", $Y232), 'Time Entries'!$H$12:$H$1011)+SUMIF('Time Entries'!$V$12:$V$1011, _xlfn.CONCAT(I$10, " - ", $Y232), 'Time Entries'!$J$12:$J$1011))</f>
        <v/>
      </c>
      <c r="J232" s="22" t="str">
        <f>IF(OR($B232="", $C232=""), "", SUMIF('Time Entries'!$S$12:$S$1011, _xlfn.CONCAT(J$10, " - ", $Y232), 'Time Entries'!$D$12:$D$1011)+SUMIF('Time Entries'!$T$12:$T$1011, _xlfn.CONCAT(J$10, " - ", $Y232), 'Time Entries'!$F$12:$F$1011)+SUMIF('Time Entries'!$U$12:$U$1011, _xlfn.CONCAT(J$10, " - ", $Y232), 'Time Entries'!$H$12:$H$1011)+SUMIF('Time Entries'!$V$12:$V$1011, _xlfn.CONCAT(J$10, " - ", $Y232), 'Time Entries'!$J$12:$J$1011))</f>
        <v/>
      </c>
      <c r="K232" s="22" t="str">
        <f>IF(OR($B232="", $C232=""), "", SUMIF('Time Entries'!$S$12:$S$1011, _xlfn.CONCAT(K$10, " - ", $Y232), 'Time Entries'!$D$12:$D$1011)+SUMIF('Time Entries'!$T$12:$T$1011, _xlfn.CONCAT(K$10, " - ", $Y232), 'Time Entries'!$F$12:$F$1011)+SUMIF('Time Entries'!$U$12:$U$1011, _xlfn.CONCAT(K$10, " - ", $Y232), 'Time Entries'!$H$12:$H$1011)+SUMIF('Time Entries'!$V$12:$V$1011, _xlfn.CONCAT(K$10, " - ", $Y232), 'Time Entries'!$J$12:$J$1011))</f>
        <v/>
      </c>
      <c r="L232" s="22" t="str">
        <f>IF(OR($B232="", $C232=""), "", SUMIF('Time Entries'!$S$12:$S$1011, _xlfn.CONCAT(L$10, " - ", $Y232), 'Time Entries'!$D$12:$D$1011)+SUMIF('Time Entries'!$T$12:$T$1011, _xlfn.CONCAT(L$10, " - ", $Y232), 'Time Entries'!$F$12:$F$1011)+SUMIF('Time Entries'!$U$12:$U$1011, _xlfn.CONCAT(L$10, " - ", $Y232), 'Time Entries'!$H$12:$H$1011)+SUMIF('Time Entries'!$V$12:$V$1011, _xlfn.CONCAT(L$10, " - ", $Y232), 'Time Entries'!$J$12:$J$1011))</f>
        <v/>
      </c>
      <c r="M232" s="22" t="str">
        <f>IF(OR($B232="", $C232=""), "", SUMIF('Time Entries'!$S$12:$S$1011, _xlfn.CONCAT(M$10, " - ", $Y232), 'Time Entries'!$D$12:$D$1011)+SUMIF('Time Entries'!$T$12:$T$1011, _xlfn.CONCAT(M$10, " - ", $Y232), 'Time Entries'!$F$12:$F$1011)+SUMIF('Time Entries'!$U$12:$U$1011, _xlfn.CONCAT(M$10, " - ", $Y232), 'Time Entries'!$H$12:$H$1011)+SUMIF('Time Entries'!$V$12:$V$1011, _xlfn.CONCAT(M$10, " - ", $Y232), 'Time Entries'!$J$12:$J$1011))</f>
        <v/>
      </c>
      <c r="N232" s="22" t="str">
        <f>IF(OR($B232="", $C232=""), "", SUMIF('Time Entries'!$S$12:$S$1011, _xlfn.CONCAT(N$10, " - ", $Y232), 'Time Entries'!$D$12:$D$1011)+SUMIF('Time Entries'!$T$12:$T$1011, _xlfn.CONCAT(N$10, " - ", $Y232), 'Time Entries'!$F$12:$F$1011)+SUMIF('Time Entries'!$U$12:$U$1011, _xlfn.CONCAT(N$10, " - ", $Y232), 'Time Entries'!$H$12:$H$1011)+SUMIF('Time Entries'!$V$12:$V$1011, _xlfn.CONCAT(N$10, " - ", $Y232), 'Time Entries'!$J$12:$J$1011))</f>
        <v/>
      </c>
      <c r="O232" s="22" t="str">
        <f>IF(OR($B232="", $C232=""), "", SUMIF('Time Entries'!$S$12:$S$1011, _xlfn.CONCAT(O$10, " - ", $Y232), 'Time Entries'!$D$12:$D$1011)+SUMIF('Time Entries'!$T$12:$T$1011, _xlfn.CONCAT(O$10, " - ", $Y232), 'Time Entries'!$F$12:$F$1011)+SUMIF('Time Entries'!$U$12:$U$1011, _xlfn.CONCAT(O$10, " - ", $Y232), 'Time Entries'!$H$12:$H$1011)+SUMIF('Time Entries'!$V$12:$V$1011, _xlfn.CONCAT(O$10, " - ", $Y232), 'Time Entries'!$J$12:$J$1011))</f>
        <v/>
      </c>
      <c r="P232" s="22" t="str">
        <f>IF(OR($B232="", $C232=""), "", SUMIF('Time Entries'!$S$12:$S$1011, _xlfn.CONCAT(P$10, " - ", $Y232), 'Time Entries'!$D$12:$D$1011)+SUMIF('Time Entries'!$T$12:$T$1011, _xlfn.CONCAT(P$10, " - ", $Y232), 'Time Entries'!$F$12:$F$1011)+SUMIF('Time Entries'!$U$12:$U$1011, _xlfn.CONCAT(P$10, " - ", $Y232), 'Time Entries'!$H$12:$H$1011)+SUMIF('Time Entries'!$V$12:$V$1011, _xlfn.CONCAT(P$10, " - ", $Y232), 'Time Entries'!$J$12:$J$1011))</f>
        <v/>
      </c>
      <c r="Q232" s="22" t="str">
        <f>IF(OR($B232="", $C232=""), "", SUMIF('Time Entries'!$S$12:$S$1011, _xlfn.CONCAT(Q$10, " - ", $Y232), 'Time Entries'!$D$12:$D$1011)+SUMIF('Time Entries'!$T$12:$T$1011, _xlfn.CONCAT(Q$10, " - ", $Y232), 'Time Entries'!$F$12:$F$1011)+SUMIF('Time Entries'!$U$12:$U$1011, _xlfn.CONCAT(Q$10, " - ", $Y232), 'Time Entries'!$H$12:$H$1011)+SUMIF('Time Entries'!$V$12:$V$1011, _xlfn.CONCAT(Q$10, " - ", $Y232), 'Time Entries'!$J$12:$J$1011))</f>
        <v/>
      </c>
      <c r="R232" s="22" t="str">
        <f>IF(OR($B232="", $C232=""), "", SUMIF('Time Entries'!$S$12:$S$1011, _xlfn.CONCAT(R$10, " - ", $Y232), 'Time Entries'!$D$12:$D$1011)+SUMIF('Time Entries'!$T$12:$T$1011, _xlfn.CONCAT(R$10, " - ", $Y232), 'Time Entries'!$F$12:$F$1011)+SUMIF('Time Entries'!$U$12:$U$1011, _xlfn.CONCAT(R$10, " - ", $Y232), 'Time Entries'!$H$12:$H$1011)+SUMIF('Time Entries'!$V$12:$V$1011, _xlfn.CONCAT(R$10, " - ", $Y232), 'Time Entries'!$J$12:$J$1011))</f>
        <v/>
      </c>
      <c r="S232" s="22" t="str">
        <f>IF(OR($B232="", $C232=""), "", SUMIF('Time Entries'!$S$12:$S$1011, _xlfn.CONCAT(S$10, " - ", $Y232), 'Time Entries'!$D$12:$D$1011)+SUMIF('Time Entries'!$T$12:$T$1011, _xlfn.CONCAT(S$10, " - ", $Y232), 'Time Entries'!$F$12:$F$1011)+SUMIF('Time Entries'!$U$12:$U$1011, _xlfn.CONCAT(S$10, " - ", $Y232), 'Time Entries'!$H$12:$H$1011)+SUMIF('Time Entries'!$V$12:$V$1011, _xlfn.CONCAT(S$10, " - ", $Y232), 'Time Entries'!$J$12:$J$1011))</f>
        <v/>
      </c>
      <c r="T232" s="24" t="str">
        <f>IF(OR($B232="", $C232=""), "", SUMIF('Time Entries'!$S$12:$S$1011, _xlfn.CONCAT(T$10, " - ", $Y232), 'Time Entries'!$D$12:$D$1011)+SUMIF('Time Entries'!$T$12:$T$1011, _xlfn.CONCAT(T$10, " - ", $Y232), 'Time Entries'!$F$12:$F$1011)+SUMIF('Time Entries'!$U$12:$U$1011, _xlfn.CONCAT(T$10, " - ", $Y232), 'Time Entries'!$H$12:$H$1011)+SUMIF('Time Entries'!$V$12:$V$1011, _xlfn.CONCAT(T$10, " - ", $Y232), 'Time Entries'!$J$12:$J$1011))</f>
        <v/>
      </c>
      <c r="U232" s="48"/>
      <c r="W232" s="17" t="str">
        <f t="shared" si="25"/>
        <v/>
      </c>
      <c r="Y232" s="17" t="str">
        <f t="shared" si="26"/>
        <v/>
      </c>
      <c r="AD232" s="17" t="str">
        <f t="shared" si="27"/>
        <v/>
      </c>
      <c r="AF232" s="17" t="str">
        <f t="shared" si="28"/>
        <v/>
      </c>
      <c r="AH232" s="17" t="str">
        <f>IF($B232="", "", IF(COUNTIF($B$12:$B232, $B232)&gt;1, "", $B232))</f>
        <v/>
      </c>
      <c r="AI232" s="17" t="str">
        <f>IF($AH232="", "", COUNTIF($AH$12:$AH$261, "&lt;"&amp;$AH232)+1+COUNTIF($AH$12:$AH232, $AH232)-1-$AH$10)</f>
        <v/>
      </c>
      <c r="AK232" s="17" t="str">
        <f t="shared" si="29"/>
        <v/>
      </c>
      <c r="AL232" s="17" t="str">
        <f>IF($AK232="", "", COUNTIF($AK$12:$AK$261, "&lt;"&amp;$AK232)+1+COUNTIF($AK$12:$AK232, $AK232)-1-$AK$10)</f>
        <v/>
      </c>
    </row>
    <row r="233" spans="1:38" x14ac:dyDescent="0.25">
      <c r="A233" s="48"/>
      <c r="B233" s="57"/>
      <c r="C233" s="58"/>
      <c r="D233" s="59"/>
      <c r="E233" s="48"/>
      <c r="F233" s="27" t="str">
        <f t="shared" si="23"/>
        <v/>
      </c>
      <c r="G233" s="27" t="str">
        <f t="shared" si="24"/>
        <v/>
      </c>
      <c r="H233" s="48"/>
      <c r="I233" s="31" t="str">
        <f>IF(OR($B233="", $C233=""), "", SUMIF('Time Entries'!$S$12:$S$1011, _xlfn.CONCAT(I$10, " - ", $Y233), 'Time Entries'!$D$12:$D$1011)+SUMIF('Time Entries'!$T$12:$T$1011, _xlfn.CONCAT(I$10, " - ", $Y233), 'Time Entries'!$F$12:$F$1011)+SUMIF('Time Entries'!$U$12:$U$1011, _xlfn.CONCAT(I$10, " - ", $Y233), 'Time Entries'!$H$12:$H$1011)+SUMIF('Time Entries'!$V$12:$V$1011, _xlfn.CONCAT(I$10, " - ", $Y233), 'Time Entries'!$J$12:$J$1011))</f>
        <v/>
      </c>
      <c r="J233" s="22" t="str">
        <f>IF(OR($B233="", $C233=""), "", SUMIF('Time Entries'!$S$12:$S$1011, _xlfn.CONCAT(J$10, " - ", $Y233), 'Time Entries'!$D$12:$D$1011)+SUMIF('Time Entries'!$T$12:$T$1011, _xlfn.CONCAT(J$10, " - ", $Y233), 'Time Entries'!$F$12:$F$1011)+SUMIF('Time Entries'!$U$12:$U$1011, _xlfn.CONCAT(J$10, " - ", $Y233), 'Time Entries'!$H$12:$H$1011)+SUMIF('Time Entries'!$V$12:$V$1011, _xlfn.CONCAT(J$10, " - ", $Y233), 'Time Entries'!$J$12:$J$1011))</f>
        <v/>
      </c>
      <c r="K233" s="22" t="str">
        <f>IF(OR($B233="", $C233=""), "", SUMIF('Time Entries'!$S$12:$S$1011, _xlfn.CONCAT(K$10, " - ", $Y233), 'Time Entries'!$D$12:$D$1011)+SUMIF('Time Entries'!$T$12:$T$1011, _xlfn.CONCAT(K$10, " - ", $Y233), 'Time Entries'!$F$12:$F$1011)+SUMIF('Time Entries'!$U$12:$U$1011, _xlfn.CONCAT(K$10, " - ", $Y233), 'Time Entries'!$H$12:$H$1011)+SUMIF('Time Entries'!$V$12:$V$1011, _xlfn.CONCAT(K$10, " - ", $Y233), 'Time Entries'!$J$12:$J$1011))</f>
        <v/>
      </c>
      <c r="L233" s="22" t="str">
        <f>IF(OR($B233="", $C233=""), "", SUMIF('Time Entries'!$S$12:$S$1011, _xlfn.CONCAT(L$10, " - ", $Y233), 'Time Entries'!$D$12:$D$1011)+SUMIF('Time Entries'!$T$12:$T$1011, _xlfn.CONCAT(L$10, " - ", $Y233), 'Time Entries'!$F$12:$F$1011)+SUMIF('Time Entries'!$U$12:$U$1011, _xlfn.CONCAT(L$10, " - ", $Y233), 'Time Entries'!$H$12:$H$1011)+SUMIF('Time Entries'!$V$12:$V$1011, _xlfn.CONCAT(L$10, " - ", $Y233), 'Time Entries'!$J$12:$J$1011))</f>
        <v/>
      </c>
      <c r="M233" s="22" t="str">
        <f>IF(OR($B233="", $C233=""), "", SUMIF('Time Entries'!$S$12:$S$1011, _xlfn.CONCAT(M$10, " - ", $Y233), 'Time Entries'!$D$12:$D$1011)+SUMIF('Time Entries'!$T$12:$T$1011, _xlfn.CONCAT(M$10, " - ", $Y233), 'Time Entries'!$F$12:$F$1011)+SUMIF('Time Entries'!$U$12:$U$1011, _xlfn.CONCAT(M$10, " - ", $Y233), 'Time Entries'!$H$12:$H$1011)+SUMIF('Time Entries'!$V$12:$V$1011, _xlfn.CONCAT(M$10, " - ", $Y233), 'Time Entries'!$J$12:$J$1011))</f>
        <v/>
      </c>
      <c r="N233" s="22" t="str">
        <f>IF(OR($B233="", $C233=""), "", SUMIF('Time Entries'!$S$12:$S$1011, _xlfn.CONCAT(N$10, " - ", $Y233), 'Time Entries'!$D$12:$D$1011)+SUMIF('Time Entries'!$T$12:$T$1011, _xlfn.CONCAT(N$10, " - ", $Y233), 'Time Entries'!$F$12:$F$1011)+SUMIF('Time Entries'!$U$12:$U$1011, _xlfn.CONCAT(N$10, " - ", $Y233), 'Time Entries'!$H$12:$H$1011)+SUMIF('Time Entries'!$V$12:$V$1011, _xlfn.CONCAT(N$10, " - ", $Y233), 'Time Entries'!$J$12:$J$1011))</f>
        <v/>
      </c>
      <c r="O233" s="22" t="str">
        <f>IF(OR($B233="", $C233=""), "", SUMIF('Time Entries'!$S$12:$S$1011, _xlfn.CONCAT(O$10, " - ", $Y233), 'Time Entries'!$D$12:$D$1011)+SUMIF('Time Entries'!$T$12:$T$1011, _xlfn.CONCAT(O$10, " - ", $Y233), 'Time Entries'!$F$12:$F$1011)+SUMIF('Time Entries'!$U$12:$U$1011, _xlfn.CONCAT(O$10, " - ", $Y233), 'Time Entries'!$H$12:$H$1011)+SUMIF('Time Entries'!$V$12:$V$1011, _xlfn.CONCAT(O$10, " - ", $Y233), 'Time Entries'!$J$12:$J$1011))</f>
        <v/>
      </c>
      <c r="P233" s="22" t="str">
        <f>IF(OR($B233="", $C233=""), "", SUMIF('Time Entries'!$S$12:$S$1011, _xlfn.CONCAT(P$10, " - ", $Y233), 'Time Entries'!$D$12:$D$1011)+SUMIF('Time Entries'!$T$12:$T$1011, _xlfn.CONCAT(P$10, " - ", $Y233), 'Time Entries'!$F$12:$F$1011)+SUMIF('Time Entries'!$U$12:$U$1011, _xlfn.CONCAT(P$10, " - ", $Y233), 'Time Entries'!$H$12:$H$1011)+SUMIF('Time Entries'!$V$12:$V$1011, _xlfn.CONCAT(P$10, " - ", $Y233), 'Time Entries'!$J$12:$J$1011))</f>
        <v/>
      </c>
      <c r="Q233" s="22" t="str">
        <f>IF(OR($B233="", $C233=""), "", SUMIF('Time Entries'!$S$12:$S$1011, _xlfn.CONCAT(Q$10, " - ", $Y233), 'Time Entries'!$D$12:$D$1011)+SUMIF('Time Entries'!$T$12:$T$1011, _xlfn.CONCAT(Q$10, " - ", $Y233), 'Time Entries'!$F$12:$F$1011)+SUMIF('Time Entries'!$U$12:$U$1011, _xlfn.CONCAT(Q$10, " - ", $Y233), 'Time Entries'!$H$12:$H$1011)+SUMIF('Time Entries'!$V$12:$V$1011, _xlfn.CONCAT(Q$10, " - ", $Y233), 'Time Entries'!$J$12:$J$1011))</f>
        <v/>
      </c>
      <c r="R233" s="22" t="str">
        <f>IF(OR($B233="", $C233=""), "", SUMIF('Time Entries'!$S$12:$S$1011, _xlfn.CONCAT(R$10, " - ", $Y233), 'Time Entries'!$D$12:$D$1011)+SUMIF('Time Entries'!$T$12:$T$1011, _xlfn.CONCAT(R$10, " - ", $Y233), 'Time Entries'!$F$12:$F$1011)+SUMIF('Time Entries'!$U$12:$U$1011, _xlfn.CONCAT(R$10, " - ", $Y233), 'Time Entries'!$H$12:$H$1011)+SUMIF('Time Entries'!$V$12:$V$1011, _xlfn.CONCAT(R$10, " - ", $Y233), 'Time Entries'!$J$12:$J$1011))</f>
        <v/>
      </c>
      <c r="S233" s="22" t="str">
        <f>IF(OR($B233="", $C233=""), "", SUMIF('Time Entries'!$S$12:$S$1011, _xlfn.CONCAT(S$10, " - ", $Y233), 'Time Entries'!$D$12:$D$1011)+SUMIF('Time Entries'!$T$12:$T$1011, _xlfn.CONCAT(S$10, " - ", $Y233), 'Time Entries'!$F$12:$F$1011)+SUMIF('Time Entries'!$U$12:$U$1011, _xlfn.CONCAT(S$10, " - ", $Y233), 'Time Entries'!$H$12:$H$1011)+SUMIF('Time Entries'!$V$12:$V$1011, _xlfn.CONCAT(S$10, " - ", $Y233), 'Time Entries'!$J$12:$J$1011))</f>
        <v/>
      </c>
      <c r="T233" s="24" t="str">
        <f>IF(OR($B233="", $C233=""), "", SUMIF('Time Entries'!$S$12:$S$1011, _xlfn.CONCAT(T$10, " - ", $Y233), 'Time Entries'!$D$12:$D$1011)+SUMIF('Time Entries'!$T$12:$T$1011, _xlfn.CONCAT(T$10, " - ", $Y233), 'Time Entries'!$F$12:$F$1011)+SUMIF('Time Entries'!$U$12:$U$1011, _xlfn.CONCAT(T$10, " - ", $Y233), 'Time Entries'!$H$12:$H$1011)+SUMIF('Time Entries'!$V$12:$V$1011, _xlfn.CONCAT(T$10, " - ", $Y233), 'Time Entries'!$J$12:$J$1011))</f>
        <v/>
      </c>
      <c r="U233" s="48"/>
      <c r="W233" s="17" t="str">
        <f t="shared" si="25"/>
        <v/>
      </c>
      <c r="Y233" s="17" t="str">
        <f t="shared" si="26"/>
        <v/>
      </c>
      <c r="AD233" s="17" t="str">
        <f t="shared" si="27"/>
        <v/>
      </c>
      <c r="AF233" s="17" t="str">
        <f t="shared" si="28"/>
        <v/>
      </c>
      <c r="AH233" s="17" t="str">
        <f>IF($B233="", "", IF(COUNTIF($B$12:$B233, $B233)&gt;1, "", $B233))</f>
        <v/>
      </c>
      <c r="AI233" s="17" t="str">
        <f>IF($AH233="", "", COUNTIF($AH$12:$AH$261, "&lt;"&amp;$AH233)+1+COUNTIF($AH$12:$AH233, $AH233)-1-$AH$10)</f>
        <v/>
      </c>
      <c r="AK233" s="17" t="str">
        <f t="shared" si="29"/>
        <v/>
      </c>
      <c r="AL233" s="17" t="str">
        <f>IF($AK233="", "", COUNTIF($AK$12:$AK$261, "&lt;"&amp;$AK233)+1+COUNTIF($AK$12:$AK233, $AK233)-1-$AK$10)</f>
        <v/>
      </c>
    </row>
    <row r="234" spans="1:38" x14ac:dyDescent="0.25">
      <c r="A234" s="48"/>
      <c r="B234" s="57"/>
      <c r="C234" s="58"/>
      <c r="D234" s="59"/>
      <c r="E234" s="48"/>
      <c r="F234" s="27" t="str">
        <f t="shared" si="23"/>
        <v/>
      </c>
      <c r="G234" s="27" t="str">
        <f t="shared" si="24"/>
        <v/>
      </c>
      <c r="H234" s="48"/>
      <c r="I234" s="31" t="str">
        <f>IF(OR($B234="", $C234=""), "", SUMIF('Time Entries'!$S$12:$S$1011, _xlfn.CONCAT(I$10, " - ", $Y234), 'Time Entries'!$D$12:$D$1011)+SUMIF('Time Entries'!$T$12:$T$1011, _xlfn.CONCAT(I$10, " - ", $Y234), 'Time Entries'!$F$12:$F$1011)+SUMIF('Time Entries'!$U$12:$U$1011, _xlfn.CONCAT(I$10, " - ", $Y234), 'Time Entries'!$H$12:$H$1011)+SUMIF('Time Entries'!$V$12:$V$1011, _xlfn.CONCAT(I$10, " - ", $Y234), 'Time Entries'!$J$12:$J$1011))</f>
        <v/>
      </c>
      <c r="J234" s="22" t="str">
        <f>IF(OR($B234="", $C234=""), "", SUMIF('Time Entries'!$S$12:$S$1011, _xlfn.CONCAT(J$10, " - ", $Y234), 'Time Entries'!$D$12:$D$1011)+SUMIF('Time Entries'!$T$12:$T$1011, _xlfn.CONCAT(J$10, " - ", $Y234), 'Time Entries'!$F$12:$F$1011)+SUMIF('Time Entries'!$U$12:$U$1011, _xlfn.CONCAT(J$10, " - ", $Y234), 'Time Entries'!$H$12:$H$1011)+SUMIF('Time Entries'!$V$12:$V$1011, _xlfn.CONCAT(J$10, " - ", $Y234), 'Time Entries'!$J$12:$J$1011))</f>
        <v/>
      </c>
      <c r="K234" s="22" t="str">
        <f>IF(OR($B234="", $C234=""), "", SUMIF('Time Entries'!$S$12:$S$1011, _xlfn.CONCAT(K$10, " - ", $Y234), 'Time Entries'!$D$12:$D$1011)+SUMIF('Time Entries'!$T$12:$T$1011, _xlfn.CONCAT(K$10, " - ", $Y234), 'Time Entries'!$F$12:$F$1011)+SUMIF('Time Entries'!$U$12:$U$1011, _xlfn.CONCAT(K$10, " - ", $Y234), 'Time Entries'!$H$12:$H$1011)+SUMIF('Time Entries'!$V$12:$V$1011, _xlfn.CONCAT(K$10, " - ", $Y234), 'Time Entries'!$J$12:$J$1011))</f>
        <v/>
      </c>
      <c r="L234" s="22" t="str">
        <f>IF(OR($B234="", $C234=""), "", SUMIF('Time Entries'!$S$12:$S$1011, _xlfn.CONCAT(L$10, " - ", $Y234), 'Time Entries'!$D$12:$D$1011)+SUMIF('Time Entries'!$T$12:$T$1011, _xlfn.CONCAT(L$10, " - ", $Y234), 'Time Entries'!$F$12:$F$1011)+SUMIF('Time Entries'!$U$12:$U$1011, _xlfn.CONCAT(L$10, " - ", $Y234), 'Time Entries'!$H$12:$H$1011)+SUMIF('Time Entries'!$V$12:$V$1011, _xlfn.CONCAT(L$10, " - ", $Y234), 'Time Entries'!$J$12:$J$1011))</f>
        <v/>
      </c>
      <c r="M234" s="22" t="str">
        <f>IF(OR($B234="", $C234=""), "", SUMIF('Time Entries'!$S$12:$S$1011, _xlfn.CONCAT(M$10, " - ", $Y234), 'Time Entries'!$D$12:$D$1011)+SUMIF('Time Entries'!$T$12:$T$1011, _xlfn.CONCAT(M$10, " - ", $Y234), 'Time Entries'!$F$12:$F$1011)+SUMIF('Time Entries'!$U$12:$U$1011, _xlfn.CONCAT(M$10, " - ", $Y234), 'Time Entries'!$H$12:$H$1011)+SUMIF('Time Entries'!$V$12:$V$1011, _xlfn.CONCAT(M$10, " - ", $Y234), 'Time Entries'!$J$12:$J$1011))</f>
        <v/>
      </c>
      <c r="N234" s="22" t="str">
        <f>IF(OR($B234="", $C234=""), "", SUMIF('Time Entries'!$S$12:$S$1011, _xlfn.CONCAT(N$10, " - ", $Y234), 'Time Entries'!$D$12:$D$1011)+SUMIF('Time Entries'!$T$12:$T$1011, _xlfn.CONCAT(N$10, " - ", $Y234), 'Time Entries'!$F$12:$F$1011)+SUMIF('Time Entries'!$U$12:$U$1011, _xlfn.CONCAT(N$10, " - ", $Y234), 'Time Entries'!$H$12:$H$1011)+SUMIF('Time Entries'!$V$12:$V$1011, _xlfn.CONCAT(N$10, " - ", $Y234), 'Time Entries'!$J$12:$J$1011))</f>
        <v/>
      </c>
      <c r="O234" s="22" t="str">
        <f>IF(OR($B234="", $C234=""), "", SUMIF('Time Entries'!$S$12:$S$1011, _xlfn.CONCAT(O$10, " - ", $Y234), 'Time Entries'!$D$12:$D$1011)+SUMIF('Time Entries'!$T$12:$T$1011, _xlfn.CONCAT(O$10, " - ", $Y234), 'Time Entries'!$F$12:$F$1011)+SUMIF('Time Entries'!$U$12:$U$1011, _xlfn.CONCAT(O$10, " - ", $Y234), 'Time Entries'!$H$12:$H$1011)+SUMIF('Time Entries'!$V$12:$V$1011, _xlfn.CONCAT(O$10, " - ", $Y234), 'Time Entries'!$J$12:$J$1011))</f>
        <v/>
      </c>
      <c r="P234" s="22" t="str">
        <f>IF(OR($B234="", $C234=""), "", SUMIF('Time Entries'!$S$12:$S$1011, _xlfn.CONCAT(P$10, " - ", $Y234), 'Time Entries'!$D$12:$D$1011)+SUMIF('Time Entries'!$T$12:$T$1011, _xlfn.CONCAT(P$10, " - ", $Y234), 'Time Entries'!$F$12:$F$1011)+SUMIF('Time Entries'!$U$12:$U$1011, _xlfn.CONCAT(P$10, " - ", $Y234), 'Time Entries'!$H$12:$H$1011)+SUMIF('Time Entries'!$V$12:$V$1011, _xlfn.CONCAT(P$10, " - ", $Y234), 'Time Entries'!$J$12:$J$1011))</f>
        <v/>
      </c>
      <c r="Q234" s="22" t="str">
        <f>IF(OR($B234="", $C234=""), "", SUMIF('Time Entries'!$S$12:$S$1011, _xlfn.CONCAT(Q$10, " - ", $Y234), 'Time Entries'!$D$12:$D$1011)+SUMIF('Time Entries'!$T$12:$T$1011, _xlfn.CONCAT(Q$10, " - ", $Y234), 'Time Entries'!$F$12:$F$1011)+SUMIF('Time Entries'!$U$12:$U$1011, _xlfn.CONCAT(Q$10, " - ", $Y234), 'Time Entries'!$H$12:$H$1011)+SUMIF('Time Entries'!$V$12:$V$1011, _xlfn.CONCAT(Q$10, " - ", $Y234), 'Time Entries'!$J$12:$J$1011))</f>
        <v/>
      </c>
      <c r="R234" s="22" t="str">
        <f>IF(OR($B234="", $C234=""), "", SUMIF('Time Entries'!$S$12:$S$1011, _xlfn.CONCAT(R$10, " - ", $Y234), 'Time Entries'!$D$12:$D$1011)+SUMIF('Time Entries'!$T$12:$T$1011, _xlfn.CONCAT(R$10, " - ", $Y234), 'Time Entries'!$F$12:$F$1011)+SUMIF('Time Entries'!$U$12:$U$1011, _xlfn.CONCAT(R$10, " - ", $Y234), 'Time Entries'!$H$12:$H$1011)+SUMIF('Time Entries'!$V$12:$V$1011, _xlfn.CONCAT(R$10, " - ", $Y234), 'Time Entries'!$J$12:$J$1011))</f>
        <v/>
      </c>
      <c r="S234" s="22" t="str">
        <f>IF(OR($B234="", $C234=""), "", SUMIF('Time Entries'!$S$12:$S$1011, _xlfn.CONCAT(S$10, " - ", $Y234), 'Time Entries'!$D$12:$D$1011)+SUMIF('Time Entries'!$T$12:$T$1011, _xlfn.CONCAT(S$10, " - ", $Y234), 'Time Entries'!$F$12:$F$1011)+SUMIF('Time Entries'!$U$12:$U$1011, _xlfn.CONCAT(S$10, " - ", $Y234), 'Time Entries'!$H$12:$H$1011)+SUMIF('Time Entries'!$V$12:$V$1011, _xlfn.CONCAT(S$10, " - ", $Y234), 'Time Entries'!$J$12:$J$1011))</f>
        <v/>
      </c>
      <c r="T234" s="24" t="str">
        <f>IF(OR($B234="", $C234=""), "", SUMIF('Time Entries'!$S$12:$S$1011, _xlfn.CONCAT(T$10, " - ", $Y234), 'Time Entries'!$D$12:$D$1011)+SUMIF('Time Entries'!$T$12:$T$1011, _xlfn.CONCAT(T$10, " - ", $Y234), 'Time Entries'!$F$12:$F$1011)+SUMIF('Time Entries'!$U$12:$U$1011, _xlfn.CONCAT(T$10, " - ", $Y234), 'Time Entries'!$H$12:$H$1011)+SUMIF('Time Entries'!$V$12:$V$1011, _xlfn.CONCAT(T$10, " - ", $Y234), 'Time Entries'!$J$12:$J$1011))</f>
        <v/>
      </c>
      <c r="U234" s="48"/>
      <c r="W234" s="17" t="str">
        <f t="shared" si="25"/>
        <v/>
      </c>
      <c r="Y234" s="17" t="str">
        <f t="shared" si="26"/>
        <v/>
      </c>
      <c r="AD234" s="17" t="str">
        <f t="shared" si="27"/>
        <v/>
      </c>
      <c r="AF234" s="17" t="str">
        <f t="shared" si="28"/>
        <v/>
      </c>
      <c r="AH234" s="17" t="str">
        <f>IF($B234="", "", IF(COUNTIF($B$12:$B234, $B234)&gt;1, "", $B234))</f>
        <v/>
      </c>
      <c r="AI234" s="17" t="str">
        <f>IF($AH234="", "", COUNTIF($AH$12:$AH$261, "&lt;"&amp;$AH234)+1+COUNTIF($AH$12:$AH234, $AH234)-1-$AH$10)</f>
        <v/>
      </c>
      <c r="AK234" s="17" t="str">
        <f t="shared" si="29"/>
        <v/>
      </c>
      <c r="AL234" s="17" t="str">
        <f>IF($AK234="", "", COUNTIF($AK$12:$AK$261, "&lt;"&amp;$AK234)+1+COUNTIF($AK$12:$AK234, $AK234)-1-$AK$10)</f>
        <v/>
      </c>
    </row>
    <row r="235" spans="1:38" x14ac:dyDescent="0.25">
      <c r="A235" s="48"/>
      <c r="B235" s="57"/>
      <c r="C235" s="58"/>
      <c r="D235" s="59"/>
      <c r="E235" s="48"/>
      <c r="F235" s="27" t="str">
        <f t="shared" si="23"/>
        <v/>
      </c>
      <c r="G235" s="27" t="str">
        <f t="shared" si="24"/>
        <v/>
      </c>
      <c r="H235" s="48"/>
      <c r="I235" s="31" t="str">
        <f>IF(OR($B235="", $C235=""), "", SUMIF('Time Entries'!$S$12:$S$1011, _xlfn.CONCAT(I$10, " - ", $Y235), 'Time Entries'!$D$12:$D$1011)+SUMIF('Time Entries'!$T$12:$T$1011, _xlfn.CONCAT(I$10, " - ", $Y235), 'Time Entries'!$F$12:$F$1011)+SUMIF('Time Entries'!$U$12:$U$1011, _xlfn.CONCAT(I$10, " - ", $Y235), 'Time Entries'!$H$12:$H$1011)+SUMIF('Time Entries'!$V$12:$V$1011, _xlfn.CONCAT(I$10, " - ", $Y235), 'Time Entries'!$J$12:$J$1011))</f>
        <v/>
      </c>
      <c r="J235" s="22" t="str">
        <f>IF(OR($B235="", $C235=""), "", SUMIF('Time Entries'!$S$12:$S$1011, _xlfn.CONCAT(J$10, " - ", $Y235), 'Time Entries'!$D$12:$D$1011)+SUMIF('Time Entries'!$T$12:$T$1011, _xlfn.CONCAT(J$10, " - ", $Y235), 'Time Entries'!$F$12:$F$1011)+SUMIF('Time Entries'!$U$12:$U$1011, _xlfn.CONCAT(J$10, " - ", $Y235), 'Time Entries'!$H$12:$H$1011)+SUMIF('Time Entries'!$V$12:$V$1011, _xlfn.CONCAT(J$10, " - ", $Y235), 'Time Entries'!$J$12:$J$1011))</f>
        <v/>
      </c>
      <c r="K235" s="22" t="str">
        <f>IF(OR($B235="", $C235=""), "", SUMIF('Time Entries'!$S$12:$S$1011, _xlfn.CONCAT(K$10, " - ", $Y235), 'Time Entries'!$D$12:$D$1011)+SUMIF('Time Entries'!$T$12:$T$1011, _xlfn.CONCAT(K$10, " - ", $Y235), 'Time Entries'!$F$12:$F$1011)+SUMIF('Time Entries'!$U$12:$U$1011, _xlfn.CONCAT(K$10, " - ", $Y235), 'Time Entries'!$H$12:$H$1011)+SUMIF('Time Entries'!$V$12:$V$1011, _xlfn.CONCAT(K$10, " - ", $Y235), 'Time Entries'!$J$12:$J$1011))</f>
        <v/>
      </c>
      <c r="L235" s="22" t="str">
        <f>IF(OR($B235="", $C235=""), "", SUMIF('Time Entries'!$S$12:$S$1011, _xlfn.CONCAT(L$10, " - ", $Y235), 'Time Entries'!$D$12:$D$1011)+SUMIF('Time Entries'!$T$12:$T$1011, _xlfn.CONCAT(L$10, " - ", $Y235), 'Time Entries'!$F$12:$F$1011)+SUMIF('Time Entries'!$U$12:$U$1011, _xlfn.CONCAT(L$10, " - ", $Y235), 'Time Entries'!$H$12:$H$1011)+SUMIF('Time Entries'!$V$12:$V$1011, _xlfn.CONCAT(L$10, " - ", $Y235), 'Time Entries'!$J$12:$J$1011))</f>
        <v/>
      </c>
      <c r="M235" s="22" t="str">
        <f>IF(OR($B235="", $C235=""), "", SUMIF('Time Entries'!$S$12:$S$1011, _xlfn.CONCAT(M$10, " - ", $Y235), 'Time Entries'!$D$12:$D$1011)+SUMIF('Time Entries'!$T$12:$T$1011, _xlfn.CONCAT(M$10, " - ", $Y235), 'Time Entries'!$F$12:$F$1011)+SUMIF('Time Entries'!$U$12:$U$1011, _xlfn.CONCAT(M$10, " - ", $Y235), 'Time Entries'!$H$12:$H$1011)+SUMIF('Time Entries'!$V$12:$V$1011, _xlfn.CONCAT(M$10, " - ", $Y235), 'Time Entries'!$J$12:$J$1011))</f>
        <v/>
      </c>
      <c r="N235" s="22" t="str">
        <f>IF(OR($B235="", $C235=""), "", SUMIF('Time Entries'!$S$12:$S$1011, _xlfn.CONCAT(N$10, " - ", $Y235), 'Time Entries'!$D$12:$D$1011)+SUMIF('Time Entries'!$T$12:$T$1011, _xlfn.CONCAT(N$10, " - ", $Y235), 'Time Entries'!$F$12:$F$1011)+SUMIF('Time Entries'!$U$12:$U$1011, _xlfn.CONCAT(N$10, " - ", $Y235), 'Time Entries'!$H$12:$H$1011)+SUMIF('Time Entries'!$V$12:$V$1011, _xlfn.CONCAT(N$10, " - ", $Y235), 'Time Entries'!$J$12:$J$1011))</f>
        <v/>
      </c>
      <c r="O235" s="22" t="str">
        <f>IF(OR($B235="", $C235=""), "", SUMIF('Time Entries'!$S$12:$S$1011, _xlfn.CONCAT(O$10, " - ", $Y235), 'Time Entries'!$D$12:$D$1011)+SUMIF('Time Entries'!$T$12:$T$1011, _xlfn.CONCAT(O$10, " - ", $Y235), 'Time Entries'!$F$12:$F$1011)+SUMIF('Time Entries'!$U$12:$U$1011, _xlfn.CONCAT(O$10, " - ", $Y235), 'Time Entries'!$H$12:$H$1011)+SUMIF('Time Entries'!$V$12:$V$1011, _xlfn.CONCAT(O$10, " - ", $Y235), 'Time Entries'!$J$12:$J$1011))</f>
        <v/>
      </c>
      <c r="P235" s="22" t="str">
        <f>IF(OR($B235="", $C235=""), "", SUMIF('Time Entries'!$S$12:$S$1011, _xlfn.CONCAT(P$10, " - ", $Y235), 'Time Entries'!$D$12:$D$1011)+SUMIF('Time Entries'!$T$12:$T$1011, _xlfn.CONCAT(P$10, " - ", $Y235), 'Time Entries'!$F$12:$F$1011)+SUMIF('Time Entries'!$U$12:$U$1011, _xlfn.CONCAT(P$10, " - ", $Y235), 'Time Entries'!$H$12:$H$1011)+SUMIF('Time Entries'!$V$12:$V$1011, _xlfn.CONCAT(P$10, " - ", $Y235), 'Time Entries'!$J$12:$J$1011))</f>
        <v/>
      </c>
      <c r="Q235" s="22" t="str">
        <f>IF(OR($B235="", $C235=""), "", SUMIF('Time Entries'!$S$12:$S$1011, _xlfn.CONCAT(Q$10, " - ", $Y235), 'Time Entries'!$D$12:$D$1011)+SUMIF('Time Entries'!$T$12:$T$1011, _xlfn.CONCAT(Q$10, " - ", $Y235), 'Time Entries'!$F$12:$F$1011)+SUMIF('Time Entries'!$U$12:$U$1011, _xlfn.CONCAT(Q$10, " - ", $Y235), 'Time Entries'!$H$12:$H$1011)+SUMIF('Time Entries'!$V$12:$V$1011, _xlfn.CONCAT(Q$10, " - ", $Y235), 'Time Entries'!$J$12:$J$1011))</f>
        <v/>
      </c>
      <c r="R235" s="22" t="str">
        <f>IF(OR($B235="", $C235=""), "", SUMIF('Time Entries'!$S$12:$S$1011, _xlfn.CONCAT(R$10, " - ", $Y235), 'Time Entries'!$D$12:$D$1011)+SUMIF('Time Entries'!$T$12:$T$1011, _xlfn.CONCAT(R$10, " - ", $Y235), 'Time Entries'!$F$12:$F$1011)+SUMIF('Time Entries'!$U$12:$U$1011, _xlfn.CONCAT(R$10, " - ", $Y235), 'Time Entries'!$H$12:$H$1011)+SUMIF('Time Entries'!$V$12:$V$1011, _xlfn.CONCAT(R$10, " - ", $Y235), 'Time Entries'!$J$12:$J$1011))</f>
        <v/>
      </c>
      <c r="S235" s="22" t="str">
        <f>IF(OR($B235="", $C235=""), "", SUMIF('Time Entries'!$S$12:$S$1011, _xlfn.CONCAT(S$10, " - ", $Y235), 'Time Entries'!$D$12:$D$1011)+SUMIF('Time Entries'!$T$12:$T$1011, _xlfn.CONCAT(S$10, " - ", $Y235), 'Time Entries'!$F$12:$F$1011)+SUMIF('Time Entries'!$U$12:$U$1011, _xlfn.CONCAT(S$10, " - ", $Y235), 'Time Entries'!$H$12:$H$1011)+SUMIF('Time Entries'!$V$12:$V$1011, _xlfn.CONCAT(S$10, " - ", $Y235), 'Time Entries'!$J$12:$J$1011))</f>
        <v/>
      </c>
      <c r="T235" s="24" t="str">
        <f>IF(OR($B235="", $C235=""), "", SUMIF('Time Entries'!$S$12:$S$1011, _xlfn.CONCAT(T$10, " - ", $Y235), 'Time Entries'!$D$12:$D$1011)+SUMIF('Time Entries'!$T$12:$T$1011, _xlfn.CONCAT(T$10, " - ", $Y235), 'Time Entries'!$F$12:$F$1011)+SUMIF('Time Entries'!$U$12:$U$1011, _xlfn.CONCAT(T$10, " - ", $Y235), 'Time Entries'!$H$12:$H$1011)+SUMIF('Time Entries'!$V$12:$V$1011, _xlfn.CONCAT(T$10, " - ", $Y235), 'Time Entries'!$J$12:$J$1011))</f>
        <v/>
      </c>
      <c r="U235" s="48"/>
      <c r="W235" s="17" t="str">
        <f t="shared" si="25"/>
        <v/>
      </c>
      <c r="Y235" s="17" t="str">
        <f t="shared" si="26"/>
        <v/>
      </c>
      <c r="AD235" s="17" t="str">
        <f t="shared" si="27"/>
        <v/>
      </c>
      <c r="AF235" s="17" t="str">
        <f t="shared" si="28"/>
        <v/>
      </c>
      <c r="AH235" s="17" t="str">
        <f>IF($B235="", "", IF(COUNTIF($B$12:$B235, $B235)&gt;1, "", $B235))</f>
        <v/>
      </c>
      <c r="AI235" s="17" t="str">
        <f>IF($AH235="", "", COUNTIF($AH$12:$AH$261, "&lt;"&amp;$AH235)+1+COUNTIF($AH$12:$AH235, $AH235)-1-$AH$10)</f>
        <v/>
      </c>
      <c r="AK235" s="17" t="str">
        <f t="shared" si="29"/>
        <v/>
      </c>
      <c r="AL235" s="17" t="str">
        <f>IF($AK235="", "", COUNTIF($AK$12:$AK$261, "&lt;"&amp;$AK235)+1+COUNTIF($AK$12:$AK235, $AK235)-1-$AK$10)</f>
        <v/>
      </c>
    </row>
    <row r="236" spans="1:38" x14ac:dyDescent="0.25">
      <c r="A236" s="48"/>
      <c r="B236" s="57"/>
      <c r="C236" s="58"/>
      <c r="D236" s="59"/>
      <c r="E236" s="48"/>
      <c r="F236" s="27" t="str">
        <f t="shared" si="23"/>
        <v/>
      </c>
      <c r="G236" s="27" t="str">
        <f t="shared" si="24"/>
        <v/>
      </c>
      <c r="H236" s="48"/>
      <c r="I236" s="31" t="str">
        <f>IF(OR($B236="", $C236=""), "", SUMIF('Time Entries'!$S$12:$S$1011, _xlfn.CONCAT(I$10, " - ", $Y236), 'Time Entries'!$D$12:$D$1011)+SUMIF('Time Entries'!$T$12:$T$1011, _xlfn.CONCAT(I$10, " - ", $Y236), 'Time Entries'!$F$12:$F$1011)+SUMIF('Time Entries'!$U$12:$U$1011, _xlfn.CONCAT(I$10, " - ", $Y236), 'Time Entries'!$H$12:$H$1011)+SUMIF('Time Entries'!$V$12:$V$1011, _xlfn.CONCAT(I$10, " - ", $Y236), 'Time Entries'!$J$12:$J$1011))</f>
        <v/>
      </c>
      <c r="J236" s="22" t="str">
        <f>IF(OR($B236="", $C236=""), "", SUMIF('Time Entries'!$S$12:$S$1011, _xlfn.CONCAT(J$10, " - ", $Y236), 'Time Entries'!$D$12:$D$1011)+SUMIF('Time Entries'!$T$12:$T$1011, _xlfn.CONCAT(J$10, " - ", $Y236), 'Time Entries'!$F$12:$F$1011)+SUMIF('Time Entries'!$U$12:$U$1011, _xlfn.CONCAT(J$10, " - ", $Y236), 'Time Entries'!$H$12:$H$1011)+SUMIF('Time Entries'!$V$12:$V$1011, _xlfn.CONCAT(J$10, " - ", $Y236), 'Time Entries'!$J$12:$J$1011))</f>
        <v/>
      </c>
      <c r="K236" s="22" t="str">
        <f>IF(OR($B236="", $C236=""), "", SUMIF('Time Entries'!$S$12:$S$1011, _xlfn.CONCAT(K$10, " - ", $Y236), 'Time Entries'!$D$12:$D$1011)+SUMIF('Time Entries'!$T$12:$T$1011, _xlfn.CONCAT(K$10, " - ", $Y236), 'Time Entries'!$F$12:$F$1011)+SUMIF('Time Entries'!$U$12:$U$1011, _xlfn.CONCAT(K$10, " - ", $Y236), 'Time Entries'!$H$12:$H$1011)+SUMIF('Time Entries'!$V$12:$V$1011, _xlfn.CONCAT(K$10, " - ", $Y236), 'Time Entries'!$J$12:$J$1011))</f>
        <v/>
      </c>
      <c r="L236" s="22" t="str">
        <f>IF(OR($B236="", $C236=""), "", SUMIF('Time Entries'!$S$12:$S$1011, _xlfn.CONCAT(L$10, " - ", $Y236), 'Time Entries'!$D$12:$D$1011)+SUMIF('Time Entries'!$T$12:$T$1011, _xlfn.CONCAT(L$10, " - ", $Y236), 'Time Entries'!$F$12:$F$1011)+SUMIF('Time Entries'!$U$12:$U$1011, _xlfn.CONCAT(L$10, " - ", $Y236), 'Time Entries'!$H$12:$H$1011)+SUMIF('Time Entries'!$V$12:$V$1011, _xlfn.CONCAT(L$10, " - ", $Y236), 'Time Entries'!$J$12:$J$1011))</f>
        <v/>
      </c>
      <c r="M236" s="22" t="str">
        <f>IF(OR($B236="", $C236=""), "", SUMIF('Time Entries'!$S$12:$S$1011, _xlfn.CONCAT(M$10, " - ", $Y236), 'Time Entries'!$D$12:$D$1011)+SUMIF('Time Entries'!$T$12:$T$1011, _xlfn.CONCAT(M$10, " - ", $Y236), 'Time Entries'!$F$12:$F$1011)+SUMIF('Time Entries'!$U$12:$U$1011, _xlfn.CONCAT(M$10, " - ", $Y236), 'Time Entries'!$H$12:$H$1011)+SUMIF('Time Entries'!$V$12:$V$1011, _xlfn.CONCAT(M$10, " - ", $Y236), 'Time Entries'!$J$12:$J$1011))</f>
        <v/>
      </c>
      <c r="N236" s="22" t="str">
        <f>IF(OR($B236="", $C236=""), "", SUMIF('Time Entries'!$S$12:$S$1011, _xlfn.CONCAT(N$10, " - ", $Y236), 'Time Entries'!$D$12:$D$1011)+SUMIF('Time Entries'!$T$12:$T$1011, _xlfn.CONCAT(N$10, " - ", $Y236), 'Time Entries'!$F$12:$F$1011)+SUMIF('Time Entries'!$U$12:$U$1011, _xlfn.CONCAT(N$10, " - ", $Y236), 'Time Entries'!$H$12:$H$1011)+SUMIF('Time Entries'!$V$12:$V$1011, _xlfn.CONCAT(N$10, " - ", $Y236), 'Time Entries'!$J$12:$J$1011))</f>
        <v/>
      </c>
      <c r="O236" s="22" t="str">
        <f>IF(OR($B236="", $C236=""), "", SUMIF('Time Entries'!$S$12:$S$1011, _xlfn.CONCAT(O$10, " - ", $Y236), 'Time Entries'!$D$12:$D$1011)+SUMIF('Time Entries'!$T$12:$T$1011, _xlfn.CONCAT(O$10, " - ", $Y236), 'Time Entries'!$F$12:$F$1011)+SUMIF('Time Entries'!$U$12:$U$1011, _xlfn.CONCAT(O$10, " - ", $Y236), 'Time Entries'!$H$12:$H$1011)+SUMIF('Time Entries'!$V$12:$V$1011, _xlfn.CONCAT(O$10, " - ", $Y236), 'Time Entries'!$J$12:$J$1011))</f>
        <v/>
      </c>
      <c r="P236" s="22" t="str">
        <f>IF(OR($B236="", $C236=""), "", SUMIF('Time Entries'!$S$12:$S$1011, _xlfn.CONCAT(P$10, " - ", $Y236), 'Time Entries'!$D$12:$D$1011)+SUMIF('Time Entries'!$T$12:$T$1011, _xlfn.CONCAT(P$10, " - ", $Y236), 'Time Entries'!$F$12:$F$1011)+SUMIF('Time Entries'!$U$12:$U$1011, _xlfn.CONCAT(P$10, " - ", $Y236), 'Time Entries'!$H$12:$H$1011)+SUMIF('Time Entries'!$V$12:$V$1011, _xlfn.CONCAT(P$10, " - ", $Y236), 'Time Entries'!$J$12:$J$1011))</f>
        <v/>
      </c>
      <c r="Q236" s="22" t="str">
        <f>IF(OR($B236="", $C236=""), "", SUMIF('Time Entries'!$S$12:$S$1011, _xlfn.CONCAT(Q$10, " - ", $Y236), 'Time Entries'!$D$12:$D$1011)+SUMIF('Time Entries'!$T$12:$T$1011, _xlfn.CONCAT(Q$10, " - ", $Y236), 'Time Entries'!$F$12:$F$1011)+SUMIF('Time Entries'!$U$12:$U$1011, _xlfn.CONCAT(Q$10, " - ", $Y236), 'Time Entries'!$H$12:$H$1011)+SUMIF('Time Entries'!$V$12:$V$1011, _xlfn.CONCAT(Q$10, " - ", $Y236), 'Time Entries'!$J$12:$J$1011))</f>
        <v/>
      </c>
      <c r="R236" s="22" t="str">
        <f>IF(OR($B236="", $C236=""), "", SUMIF('Time Entries'!$S$12:$S$1011, _xlfn.CONCAT(R$10, " - ", $Y236), 'Time Entries'!$D$12:$D$1011)+SUMIF('Time Entries'!$T$12:$T$1011, _xlfn.CONCAT(R$10, " - ", $Y236), 'Time Entries'!$F$12:$F$1011)+SUMIF('Time Entries'!$U$12:$U$1011, _xlfn.CONCAT(R$10, " - ", $Y236), 'Time Entries'!$H$12:$H$1011)+SUMIF('Time Entries'!$V$12:$V$1011, _xlfn.CONCAT(R$10, " - ", $Y236), 'Time Entries'!$J$12:$J$1011))</f>
        <v/>
      </c>
      <c r="S236" s="22" t="str">
        <f>IF(OR($B236="", $C236=""), "", SUMIF('Time Entries'!$S$12:$S$1011, _xlfn.CONCAT(S$10, " - ", $Y236), 'Time Entries'!$D$12:$D$1011)+SUMIF('Time Entries'!$T$12:$T$1011, _xlfn.CONCAT(S$10, " - ", $Y236), 'Time Entries'!$F$12:$F$1011)+SUMIF('Time Entries'!$U$12:$U$1011, _xlfn.CONCAT(S$10, " - ", $Y236), 'Time Entries'!$H$12:$H$1011)+SUMIF('Time Entries'!$V$12:$V$1011, _xlfn.CONCAT(S$10, " - ", $Y236), 'Time Entries'!$J$12:$J$1011))</f>
        <v/>
      </c>
      <c r="T236" s="24" t="str">
        <f>IF(OR($B236="", $C236=""), "", SUMIF('Time Entries'!$S$12:$S$1011, _xlfn.CONCAT(T$10, " - ", $Y236), 'Time Entries'!$D$12:$D$1011)+SUMIF('Time Entries'!$T$12:$T$1011, _xlfn.CONCAT(T$10, " - ", $Y236), 'Time Entries'!$F$12:$F$1011)+SUMIF('Time Entries'!$U$12:$U$1011, _xlfn.CONCAT(T$10, " - ", $Y236), 'Time Entries'!$H$12:$H$1011)+SUMIF('Time Entries'!$V$12:$V$1011, _xlfn.CONCAT(T$10, " - ", $Y236), 'Time Entries'!$J$12:$J$1011))</f>
        <v/>
      </c>
      <c r="U236" s="48"/>
      <c r="W236" s="17" t="str">
        <f t="shared" si="25"/>
        <v/>
      </c>
      <c r="Y236" s="17" t="str">
        <f t="shared" si="26"/>
        <v/>
      </c>
      <c r="AD236" s="17" t="str">
        <f t="shared" si="27"/>
        <v/>
      </c>
      <c r="AF236" s="17" t="str">
        <f t="shared" si="28"/>
        <v/>
      </c>
      <c r="AH236" s="17" t="str">
        <f>IF($B236="", "", IF(COUNTIF($B$12:$B236, $B236)&gt;1, "", $B236))</f>
        <v/>
      </c>
      <c r="AI236" s="17" t="str">
        <f>IF($AH236="", "", COUNTIF($AH$12:$AH$261, "&lt;"&amp;$AH236)+1+COUNTIF($AH$12:$AH236, $AH236)-1-$AH$10)</f>
        <v/>
      </c>
      <c r="AK236" s="17" t="str">
        <f t="shared" si="29"/>
        <v/>
      </c>
      <c r="AL236" s="17" t="str">
        <f>IF($AK236="", "", COUNTIF($AK$12:$AK$261, "&lt;"&amp;$AK236)+1+COUNTIF($AK$12:$AK236, $AK236)-1-$AK$10)</f>
        <v/>
      </c>
    </row>
    <row r="237" spans="1:38" x14ac:dyDescent="0.25">
      <c r="A237" s="48"/>
      <c r="B237" s="57"/>
      <c r="C237" s="58"/>
      <c r="D237" s="59"/>
      <c r="E237" s="48"/>
      <c r="F237" s="27" t="str">
        <f t="shared" si="23"/>
        <v/>
      </c>
      <c r="G237" s="27" t="str">
        <f t="shared" si="24"/>
        <v/>
      </c>
      <c r="H237" s="48"/>
      <c r="I237" s="31" t="str">
        <f>IF(OR($B237="", $C237=""), "", SUMIF('Time Entries'!$S$12:$S$1011, _xlfn.CONCAT(I$10, " - ", $Y237), 'Time Entries'!$D$12:$D$1011)+SUMIF('Time Entries'!$T$12:$T$1011, _xlfn.CONCAT(I$10, " - ", $Y237), 'Time Entries'!$F$12:$F$1011)+SUMIF('Time Entries'!$U$12:$U$1011, _xlfn.CONCAT(I$10, " - ", $Y237), 'Time Entries'!$H$12:$H$1011)+SUMIF('Time Entries'!$V$12:$V$1011, _xlfn.CONCAT(I$10, " - ", $Y237), 'Time Entries'!$J$12:$J$1011))</f>
        <v/>
      </c>
      <c r="J237" s="22" t="str">
        <f>IF(OR($B237="", $C237=""), "", SUMIF('Time Entries'!$S$12:$S$1011, _xlfn.CONCAT(J$10, " - ", $Y237), 'Time Entries'!$D$12:$D$1011)+SUMIF('Time Entries'!$T$12:$T$1011, _xlfn.CONCAT(J$10, " - ", $Y237), 'Time Entries'!$F$12:$F$1011)+SUMIF('Time Entries'!$U$12:$U$1011, _xlfn.CONCAT(J$10, " - ", $Y237), 'Time Entries'!$H$12:$H$1011)+SUMIF('Time Entries'!$V$12:$V$1011, _xlfn.CONCAT(J$10, " - ", $Y237), 'Time Entries'!$J$12:$J$1011))</f>
        <v/>
      </c>
      <c r="K237" s="22" t="str">
        <f>IF(OR($B237="", $C237=""), "", SUMIF('Time Entries'!$S$12:$S$1011, _xlfn.CONCAT(K$10, " - ", $Y237), 'Time Entries'!$D$12:$D$1011)+SUMIF('Time Entries'!$T$12:$T$1011, _xlfn.CONCAT(K$10, " - ", $Y237), 'Time Entries'!$F$12:$F$1011)+SUMIF('Time Entries'!$U$12:$U$1011, _xlfn.CONCAT(K$10, " - ", $Y237), 'Time Entries'!$H$12:$H$1011)+SUMIF('Time Entries'!$V$12:$V$1011, _xlfn.CONCAT(K$10, " - ", $Y237), 'Time Entries'!$J$12:$J$1011))</f>
        <v/>
      </c>
      <c r="L237" s="22" t="str">
        <f>IF(OR($B237="", $C237=""), "", SUMIF('Time Entries'!$S$12:$S$1011, _xlfn.CONCAT(L$10, " - ", $Y237), 'Time Entries'!$D$12:$D$1011)+SUMIF('Time Entries'!$T$12:$T$1011, _xlfn.CONCAT(L$10, " - ", $Y237), 'Time Entries'!$F$12:$F$1011)+SUMIF('Time Entries'!$U$12:$U$1011, _xlfn.CONCAT(L$10, " - ", $Y237), 'Time Entries'!$H$12:$H$1011)+SUMIF('Time Entries'!$V$12:$V$1011, _xlfn.CONCAT(L$10, " - ", $Y237), 'Time Entries'!$J$12:$J$1011))</f>
        <v/>
      </c>
      <c r="M237" s="22" t="str">
        <f>IF(OR($B237="", $C237=""), "", SUMIF('Time Entries'!$S$12:$S$1011, _xlfn.CONCAT(M$10, " - ", $Y237), 'Time Entries'!$D$12:$D$1011)+SUMIF('Time Entries'!$T$12:$T$1011, _xlfn.CONCAT(M$10, " - ", $Y237), 'Time Entries'!$F$12:$F$1011)+SUMIF('Time Entries'!$U$12:$U$1011, _xlfn.CONCAT(M$10, " - ", $Y237), 'Time Entries'!$H$12:$H$1011)+SUMIF('Time Entries'!$V$12:$V$1011, _xlfn.CONCAT(M$10, " - ", $Y237), 'Time Entries'!$J$12:$J$1011))</f>
        <v/>
      </c>
      <c r="N237" s="22" t="str">
        <f>IF(OR($B237="", $C237=""), "", SUMIF('Time Entries'!$S$12:$S$1011, _xlfn.CONCAT(N$10, " - ", $Y237), 'Time Entries'!$D$12:$D$1011)+SUMIF('Time Entries'!$T$12:$T$1011, _xlfn.CONCAT(N$10, " - ", $Y237), 'Time Entries'!$F$12:$F$1011)+SUMIF('Time Entries'!$U$12:$U$1011, _xlfn.CONCAT(N$10, " - ", $Y237), 'Time Entries'!$H$12:$H$1011)+SUMIF('Time Entries'!$V$12:$V$1011, _xlfn.CONCAT(N$10, " - ", $Y237), 'Time Entries'!$J$12:$J$1011))</f>
        <v/>
      </c>
      <c r="O237" s="22" t="str">
        <f>IF(OR($B237="", $C237=""), "", SUMIF('Time Entries'!$S$12:$S$1011, _xlfn.CONCAT(O$10, " - ", $Y237), 'Time Entries'!$D$12:$D$1011)+SUMIF('Time Entries'!$T$12:$T$1011, _xlfn.CONCAT(O$10, " - ", $Y237), 'Time Entries'!$F$12:$F$1011)+SUMIF('Time Entries'!$U$12:$U$1011, _xlfn.CONCAT(O$10, " - ", $Y237), 'Time Entries'!$H$12:$H$1011)+SUMIF('Time Entries'!$V$12:$V$1011, _xlfn.CONCAT(O$10, " - ", $Y237), 'Time Entries'!$J$12:$J$1011))</f>
        <v/>
      </c>
      <c r="P237" s="22" t="str">
        <f>IF(OR($B237="", $C237=""), "", SUMIF('Time Entries'!$S$12:$S$1011, _xlfn.CONCAT(P$10, " - ", $Y237), 'Time Entries'!$D$12:$D$1011)+SUMIF('Time Entries'!$T$12:$T$1011, _xlfn.CONCAT(P$10, " - ", $Y237), 'Time Entries'!$F$12:$F$1011)+SUMIF('Time Entries'!$U$12:$U$1011, _xlfn.CONCAT(P$10, " - ", $Y237), 'Time Entries'!$H$12:$H$1011)+SUMIF('Time Entries'!$V$12:$V$1011, _xlfn.CONCAT(P$10, " - ", $Y237), 'Time Entries'!$J$12:$J$1011))</f>
        <v/>
      </c>
      <c r="Q237" s="22" t="str">
        <f>IF(OR($B237="", $C237=""), "", SUMIF('Time Entries'!$S$12:$S$1011, _xlfn.CONCAT(Q$10, " - ", $Y237), 'Time Entries'!$D$12:$D$1011)+SUMIF('Time Entries'!$T$12:$T$1011, _xlfn.CONCAT(Q$10, " - ", $Y237), 'Time Entries'!$F$12:$F$1011)+SUMIF('Time Entries'!$U$12:$U$1011, _xlfn.CONCAT(Q$10, " - ", $Y237), 'Time Entries'!$H$12:$H$1011)+SUMIF('Time Entries'!$V$12:$V$1011, _xlfn.CONCAT(Q$10, " - ", $Y237), 'Time Entries'!$J$12:$J$1011))</f>
        <v/>
      </c>
      <c r="R237" s="22" t="str">
        <f>IF(OR($B237="", $C237=""), "", SUMIF('Time Entries'!$S$12:$S$1011, _xlfn.CONCAT(R$10, " - ", $Y237), 'Time Entries'!$D$12:$D$1011)+SUMIF('Time Entries'!$T$12:$T$1011, _xlfn.CONCAT(R$10, " - ", $Y237), 'Time Entries'!$F$12:$F$1011)+SUMIF('Time Entries'!$U$12:$U$1011, _xlfn.CONCAT(R$10, " - ", $Y237), 'Time Entries'!$H$12:$H$1011)+SUMIF('Time Entries'!$V$12:$V$1011, _xlfn.CONCAT(R$10, " - ", $Y237), 'Time Entries'!$J$12:$J$1011))</f>
        <v/>
      </c>
      <c r="S237" s="22" t="str">
        <f>IF(OR($B237="", $C237=""), "", SUMIF('Time Entries'!$S$12:$S$1011, _xlfn.CONCAT(S$10, " - ", $Y237), 'Time Entries'!$D$12:$D$1011)+SUMIF('Time Entries'!$T$12:$T$1011, _xlfn.CONCAT(S$10, " - ", $Y237), 'Time Entries'!$F$12:$F$1011)+SUMIF('Time Entries'!$U$12:$U$1011, _xlfn.CONCAT(S$10, " - ", $Y237), 'Time Entries'!$H$12:$H$1011)+SUMIF('Time Entries'!$V$12:$V$1011, _xlfn.CONCAT(S$10, " - ", $Y237), 'Time Entries'!$J$12:$J$1011))</f>
        <v/>
      </c>
      <c r="T237" s="24" t="str">
        <f>IF(OR($B237="", $C237=""), "", SUMIF('Time Entries'!$S$12:$S$1011, _xlfn.CONCAT(T$10, " - ", $Y237), 'Time Entries'!$D$12:$D$1011)+SUMIF('Time Entries'!$T$12:$T$1011, _xlfn.CONCAT(T$10, " - ", $Y237), 'Time Entries'!$F$12:$F$1011)+SUMIF('Time Entries'!$U$12:$U$1011, _xlfn.CONCAT(T$10, " - ", $Y237), 'Time Entries'!$H$12:$H$1011)+SUMIF('Time Entries'!$V$12:$V$1011, _xlfn.CONCAT(T$10, " - ", $Y237), 'Time Entries'!$J$12:$J$1011))</f>
        <v/>
      </c>
      <c r="U237" s="48"/>
      <c r="W237" s="17" t="str">
        <f t="shared" si="25"/>
        <v/>
      </c>
      <c r="Y237" s="17" t="str">
        <f t="shared" si="26"/>
        <v/>
      </c>
      <c r="AD237" s="17" t="str">
        <f t="shared" si="27"/>
        <v/>
      </c>
      <c r="AF237" s="17" t="str">
        <f t="shared" si="28"/>
        <v/>
      </c>
      <c r="AH237" s="17" t="str">
        <f>IF($B237="", "", IF(COUNTIF($B$12:$B237, $B237)&gt;1, "", $B237))</f>
        <v/>
      </c>
      <c r="AI237" s="17" t="str">
        <f>IF($AH237="", "", COUNTIF($AH$12:$AH$261, "&lt;"&amp;$AH237)+1+COUNTIF($AH$12:$AH237, $AH237)-1-$AH$10)</f>
        <v/>
      </c>
      <c r="AK237" s="17" t="str">
        <f t="shared" si="29"/>
        <v/>
      </c>
      <c r="AL237" s="17" t="str">
        <f>IF($AK237="", "", COUNTIF($AK$12:$AK$261, "&lt;"&amp;$AK237)+1+COUNTIF($AK$12:$AK237, $AK237)-1-$AK$10)</f>
        <v/>
      </c>
    </row>
    <row r="238" spans="1:38" x14ac:dyDescent="0.25">
      <c r="A238" s="48"/>
      <c r="B238" s="57"/>
      <c r="C238" s="58"/>
      <c r="D238" s="59"/>
      <c r="E238" s="48"/>
      <c r="F238" s="27" t="str">
        <f t="shared" si="23"/>
        <v/>
      </c>
      <c r="G238" s="27" t="str">
        <f t="shared" si="24"/>
        <v/>
      </c>
      <c r="H238" s="48"/>
      <c r="I238" s="31" t="str">
        <f>IF(OR($B238="", $C238=""), "", SUMIF('Time Entries'!$S$12:$S$1011, _xlfn.CONCAT(I$10, " - ", $Y238), 'Time Entries'!$D$12:$D$1011)+SUMIF('Time Entries'!$T$12:$T$1011, _xlfn.CONCAT(I$10, " - ", $Y238), 'Time Entries'!$F$12:$F$1011)+SUMIF('Time Entries'!$U$12:$U$1011, _xlfn.CONCAT(I$10, " - ", $Y238), 'Time Entries'!$H$12:$H$1011)+SUMIF('Time Entries'!$V$12:$V$1011, _xlfn.CONCAT(I$10, " - ", $Y238), 'Time Entries'!$J$12:$J$1011))</f>
        <v/>
      </c>
      <c r="J238" s="22" t="str">
        <f>IF(OR($B238="", $C238=""), "", SUMIF('Time Entries'!$S$12:$S$1011, _xlfn.CONCAT(J$10, " - ", $Y238), 'Time Entries'!$D$12:$D$1011)+SUMIF('Time Entries'!$T$12:$T$1011, _xlfn.CONCAT(J$10, " - ", $Y238), 'Time Entries'!$F$12:$F$1011)+SUMIF('Time Entries'!$U$12:$U$1011, _xlfn.CONCAT(J$10, " - ", $Y238), 'Time Entries'!$H$12:$H$1011)+SUMIF('Time Entries'!$V$12:$V$1011, _xlfn.CONCAT(J$10, " - ", $Y238), 'Time Entries'!$J$12:$J$1011))</f>
        <v/>
      </c>
      <c r="K238" s="22" t="str">
        <f>IF(OR($B238="", $C238=""), "", SUMIF('Time Entries'!$S$12:$S$1011, _xlfn.CONCAT(K$10, " - ", $Y238), 'Time Entries'!$D$12:$D$1011)+SUMIF('Time Entries'!$T$12:$T$1011, _xlfn.CONCAT(K$10, " - ", $Y238), 'Time Entries'!$F$12:$F$1011)+SUMIF('Time Entries'!$U$12:$U$1011, _xlfn.CONCAT(K$10, " - ", $Y238), 'Time Entries'!$H$12:$H$1011)+SUMIF('Time Entries'!$V$12:$V$1011, _xlfn.CONCAT(K$10, " - ", $Y238), 'Time Entries'!$J$12:$J$1011))</f>
        <v/>
      </c>
      <c r="L238" s="22" t="str">
        <f>IF(OR($B238="", $C238=""), "", SUMIF('Time Entries'!$S$12:$S$1011, _xlfn.CONCAT(L$10, " - ", $Y238), 'Time Entries'!$D$12:$D$1011)+SUMIF('Time Entries'!$T$12:$T$1011, _xlfn.CONCAT(L$10, " - ", $Y238), 'Time Entries'!$F$12:$F$1011)+SUMIF('Time Entries'!$U$12:$U$1011, _xlfn.CONCAT(L$10, " - ", $Y238), 'Time Entries'!$H$12:$H$1011)+SUMIF('Time Entries'!$V$12:$V$1011, _xlfn.CONCAT(L$10, " - ", $Y238), 'Time Entries'!$J$12:$J$1011))</f>
        <v/>
      </c>
      <c r="M238" s="22" t="str">
        <f>IF(OR($B238="", $C238=""), "", SUMIF('Time Entries'!$S$12:$S$1011, _xlfn.CONCAT(M$10, " - ", $Y238), 'Time Entries'!$D$12:$D$1011)+SUMIF('Time Entries'!$T$12:$T$1011, _xlfn.CONCAT(M$10, " - ", $Y238), 'Time Entries'!$F$12:$F$1011)+SUMIF('Time Entries'!$U$12:$U$1011, _xlfn.CONCAT(M$10, " - ", $Y238), 'Time Entries'!$H$12:$H$1011)+SUMIF('Time Entries'!$V$12:$V$1011, _xlfn.CONCAT(M$10, " - ", $Y238), 'Time Entries'!$J$12:$J$1011))</f>
        <v/>
      </c>
      <c r="N238" s="22" t="str">
        <f>IF(OR($B238="", $C238=""), "", SUMIF('Time Entries'!$S$12:$S$1011, _xlfn.CONCAT(N$10, " - ", $Y238), 'Time Entries'!$D$12:$D$1011)+SUMIF('Time Entries'!$T$12:$T$1011, _xlfn.CONCAT(N$10, " - ", $Y238), 'Time Entries'!$F$12:$F$1011)+SUMIF('Time Entries'!$U$12:$U$1011, _xlfn.CONCAT(N$10, " - ", $Y238), 'Time Entries'!$H$12:$H$1011)+SUMIF('Time Entries'!$V$12:$V$1011, _xlfn.CONCAT(N$10, " - ", $Y238), 'Time Entries'!$J$12:$J$1011))</f>
        <v/>
      </c>
      <c r="O238" s="22" t="str">
        <f>IF(OR($B238="", $C238=""), "", SUMIF('Time Entries'!$S$12:$S$1011, _xlfn.CONCAT(O$10, " - ", $Y238), 'Time Entries'!$D$12:$D$1011)+SUMIF('Time Entries'!$T$12:$T$1011, _xlfn.CONCAT(O$10, " - ", $Y238), 'Time Entries'!$F$12:$F$1011)+SUMIF('Time Entries'!$U$12:$U$1011, _xlfn.CONCAT(O$10, " - ", $Y238), 'Time Entries'!$H$12:$H$1011)+SUMIF('Time Entries'!$V$12:$V$1011, _xlfn.CONCAT(O$10, " - ", $Y238), 'Time Entries'!$J$12:$J$1011))</f>
        <v/>
      </c>
      <c r="P238" s="22" t="str">
        <f>IF(OR($B238="", $C238=""), "", SUMIF('Time Entries'!$S$12:$S$1011, _xlfn.CONCAT(P$10, " - ", $Y238), 'Time Entries'!$D$12:$D$1011)+SUMIF('Time Entries'!$T$12:$T$1011, _xlfn.CONCAT(P$10, " - ", $Y238), 'Time Entries'!$F$12:$F$1011)+SUMIF('Time Entries'!$U$12:$U$1011, _xlfn.CONCAT(P$10, " - ", $Y238), 'Time Entries'!$H$12:$H$1011)+SUMIF('Time Entries'!$V$12:$V$1011, _xlfn.CONCAT(P$10, " - ", $Y238), 'Time Entries'!$J$12:$J$1011))</f>
        <v/>
      </c>
      <c r="Q238" s="22" t="str">
        <f>IF(OR($B238="", $C238=""), "", SUMIF('Time Entries'!$S$12:$S$1011, _xlfn.CONCAT(Q$10, " - ", $Y238), 'Time Entries'!$D$12:$D$1011)+SUMIF('Time Entries'!$T$12:$T$1011, _xlfn.CONCAT(Q$10, " - ", $Y238), 'Time Entries'!$F$12:$F$1011)+SUMIF('Time Entries'!$U$12:$U$1011, _xlfn.CONCAT(Q$10, " - ", $Y238), 'Time Entries'!$H$12:$H$1011)+SUMIF('Time Entries'!$V$12:$V$1011, _xlfn.CONCAT(Q$10, " - ", $Y238), 'Time Entries'!$J$12:$J$1011))</f>
        <v/>
      </c>
      <c r="R238" s="22" t="str">
        <f>IF(OR($B238="", $C238=""), "", SUMIF('Time Entries'!$S$12:$S$1011, _xlfn.CONCAT(R$10, " - ", $Y238), 'Time Entries'!$D$12:$D$1011)+SUMIF('Time Entries'!$T$12:$T$1011, _xlfn.CONCAT(R$10, " - ", $Y238), 'Time Entries'!$F$12:$F$1011)+SUMIF('Time Entries'!$U$12:$U$1011, _xlfn.CONCAT(R$10, " - ", $Y238), 'Time Entries'!$H$12:$H$1011)+SUMIF('Time Entries'!$V$12:$V$1011, _xlfn.CONCAT(R$10, " - ", $Y238), 'Time Entries'!$J$12:$J$1011))</f>
        <v/>
      </c>
      <c r="S238" s="22" t="str">
        <f>IF(OR($B238="", $C238=""), "", SUMIF('Time Entries'!$S$12:$S$1011, _xlfn.CONCAT(S$10, " - ", $Y238), 'Time Entries'!$D$12:$D$1011)+SUMIF('Time Entries'!$T$12:$T$1011, _xlfn.CONCAT(S$10, " - ", $Y238), 'Time Entries'!$F$12:$F$1011)+SUMIF('Time Entries'!$U$12:$U$1011, _xlfn.CONCAT(S$10, " - ", $Y238), 'Time Entries'!$H$12:$H$1011)+SUMIF('Time Entries'!$V$12:$V$1011, _xlfn.CONCAT(S$10, " - ", $Y238), 'Time Entries'!$J$12:$J$1011))</f>
        <v/>
      </c>
      <c r="T238" s="24" t="str">
        <f>IF(OR($B238="", $C238=""), "", SUMIF('Time Entries'!$S$12:$S$1011, _xlfn.CONCAT(T$10, " - ", $Y238), 'Time Entries'!$D$12:$D$1011)+SUMIF('Time Entries'!$T$12:$T$1011, _xlfn.CONCAT(T$10, " - ", $Y238), 'Time Entries'!$F$12:$F$1011)+SUMIF('Time Entries'!$U$12:$U$1011, _xlfn.CONCAT(T$10, " - ", $Y238), 'Time Entries'!$H$12:$H$1011)+SUMIF('Time Entries'!$V$12:$V$1011, _xlfn.CONCAT(T$10, " - ", $Y238), 'Time Entries'!$J$12:$J$1011))</f>
        <v/>
      </c>
      <c r="U238" s="48"/>
      <c r="W238" s="17" t="str">
        <f t="shared" si="25"/>
        <v/>
      </c>
      <c r="Y238" s="17" t="str">
        <f t="shared" si="26"/>
        <v/>
      </c>
      <c r="AD238" s="17" t="str">
        <f t="shared" si="27"/>
        <v/>
      </c>
      <c r="AF238" s="17" t="str">
        <f t="shared" si="28"/>
        <v/>
      </c>
      <c r="AH238" s="17" t="str">
        <f>IF($B238="", "", IF(COUNTIF($B$12:$B238, $B238)&gt;1, "", $B238))</f>
        <v/>
      </c>
      <c r="AI238" s="17" t="str">
        <f>IF($AH238="", "", COUNTIF($AH$12:$AH$261, "&lt;"&amp;$AH238)+1+COUNTIF($AH$12:$AH238, $AH238)-1-$AH$10)</f>
        <v/>
      </c>
      <c r="AK238" s="17" t="str">
        <f t="shared" si="29"/>
        <v/>
      </c>
      <c r="AL238" s="17" t="str">
        <f>IF($AK238="", "", COUNTIF($AK$12:$AK$261, "&lt;"&amp;$AK238)+1+COUNTIF($AK$12:$AK238, $AK238)-1-$AK$10)</f>
        <v/>
      </c>
    </row>
    <row r="239" spans="1:38" x14ac:dyDescent="0.25">
      <c r="A239" s="48"/>
      <c r="B239" s="57"/>
      <c r="C239" s="58"/>
      <c r="D239" s="59"/>
      <c r="E239" s="48"/>
      <c r="F239" s="27" t="str">
        <f t="shared" si="23"/>
        <v/>
      </c>
      <c r="G239" s="27" t="str">
        <f t="shared" si="24"/>
        <v/>
      </c>
      <c r="H239" s="48"/>
      <c r="I239" s="31" t="str">
        <f>IF(OR($B239="", $C239=""), "", SUMIF('Time Entries'!$S$12:$S$1011, _xlfn.CONCAT(I$10, " - ", $Y239), 'Time Entries'!$D$12:$D$1011)+SUMIF('Time Entries'!$T$12:$T$1011, _xlfn.CONCAT(I$10, " - ", $Y239), 'Time Entries'!$F$12:$F$1011)+SUMIF('Time Entries'!$U$12:$U$1011, _xlfn.CONCAT(I$10, " - ", $Y239), 'Time Entries'!$H$12:$H$1011)+SUMIF('Time Entries'!$V$12:$V$1011, _xlfn.CONCAT(I$10, " - ", $Y239), 'Time Entries'!$J$12:$J$1011))</f>
        <v/>
      </c>
      <c r="J239" s="22" t="str">
        <f>IF(OR($B239="", $C239=""), "", SUMIF('Time Entries'!$S$12:$S$1011, _xlfn.CONCAT(J$10, " - ", $Y239), 'Time Entries'!$D$12:$D$1011)+SUMIF('Time Entries'!$T$12:$T$1011, _xlfn.CONCAT(J$10, " - ", $Y239), 'Time Entries'!$F$12:$F$1011)+SUMIF('Time Entries'!$U$12:$U$1011, _xlfn.CONCAT(J$10, " - ", $Y239), 'Time Entries'!$H$12:$H$1011)+SUMIF('Time Entries'!$V$12:$V$1011, _xlfn.CONCAT(J$10, " - ", $Y239), 'Time Entries'!$J$12:$J$1011))</f>
        <v/>
      </c>
      <c r="K239" s="22" t="str">
        <f>IF(OR($B239="", $C239=""), "", SUMIF('Time Entries'!$S$12:$S$1011, _xlfn.CONCAT(K$10, " - ", $Y239), 'Time Entries'!$D$12:$D$1011)+SUMIF('Time Entries'!$T$12:$T$1011, _xlfn.CONCAT(K$10, " - ", $Y239), 'Time Entries'!$F$12:$F$1011)+SUMIF('Time Entries'!$U$12:$U$1011, _xlfn.CONCAT(K$10, " - ", $Y239), 'Time Entries'!$H$12:$H$1011)+SUMIF('Time Entries'!$V$12:$V$1011, _xlfn.CONCAT(K$10, " - ", $Y239), 'Time Entries'!$J$12:$J$1011))</f>
        <v/>
      </c>
      <c r="L239" s="22" t="str">
        <f>IF(OR($B239="", $C239=""), "", SUMIF('Time Entries'!$S$12:$S$1011, _xlfn.CONCAT(L$10, " - ", $Y239), 'Time Entries'!$D$12:$D$1011)+SUMIF('Time Entries'!$T$12:$T$1011, _xlfn.CONCAT(L$10, " - ", $Y239), 'Time Entries'!$F$12:$F$1011)+SUMIF('Time Entries'!$U$12:$U$1011, _xlfn.CONCAT(L$10, " - ", $Y239), 'Time Entries'!$H$12:$H$1011)+SUMIF('Time Entries'!$V$12:$V$1011, _xlfn.CONCAT(L$10, " - ", $Y239), 'Time Entries'!$J$12:$J$1011))</f>
        <v/>
      </c>
      <c r="M239" s="22" t="str">
        <f>IF(OR($B239="", $C239=""), "", SUMIF('Time Entries'!$S$12:$S$1011, _xlfn.CONCAT(M$10, " - ", $Y239), 'Time Entries'!$D$12:$D$1011)+SUMIF('Time Entries'!$T$12:$T$1011, _xlfn.CONCAT(M$10, " - ", $Y239), 'Time Entries'!$F$12:$F$1011)+SUMIF('Time Entries'!$U$12:$U$1011, _xlfn.CONCAT(M$10, " - ", $Y239), 'Time Entries'!$H$12:$H$1011)+SUMIF('Time Entries'!$V$12:$V$1011, _xlfn.CONCAT(M$10, " - ", $Y239), 'Time Entries'!$J$12:$J$1011))</f>
        <v/>
      </c>
      <c r="N239" s="22" t="str">
        <f>IF(OR($B239="", $C239=""), "", SUMIF('Time Entries'!$S$12:$S$1011, _xlfn.CONCAT(N$10, " - ", $Y239), 'Time Entries'!$D$12:$D$1011)+SUMIF('Time Entries'!$T$12:$T$1011, _xlfn.CONCAT(N$10, " - ", $Y239), 'Time Entries'!$F$12:$F$1011)+SUMIF('Time Entries'!$U$12:$U$1011, _xlfn.CONCAT(N$10, " - ", $Y239), 'Time Entries'!$H$12:$H$1011)+SUMIF('Time Entries'!$V$12:$V$1011, _xlfn.CONCAT(N$10, " - ", $Y239), 'Time Entries'!$J$12:$J$1011))</f>
        <v/>
      </c>
      <c r="O239" s="22" t="str">
        <f>IF(OR($B239="", $C239=""), "", SUMIF('Time Entries'!$S$12:$S$1011, _xlfn.CONCAT(O$10, " - ", $Y239), 'Time Entries'!$D$12:$D$1011)+SUMIF('Time Entries'!$T$12:$T$1011, _xlfn.CONCAT(O$10, " - ", $Y239), 'Time Entries'!$F$12:$F$1011)+SUMIF('Time Entries'!$U$12:$U$1011, _xlfn.CONCAT(O$10, " - ", $Y239), 'Time Entries'!$H$12:$H$1011)+SUMIF('Time Entries'!$V$12:$V$1011, _xlfn.CONCAT(O$10, " - ", $Y239), 'Time Entries'!$J$12:$J$1011))</f>
        <v/>
      </c>
      <c r="P239" s="22" t="str">
        <f>IF(OR($B239="", $C239=""), "", SUMIF('Time Entries'!$S$12:$S$1011, _xlfn.CONCAT(P$10, " - ", $Y239), 'Time Entries'!$D$12:$D$1011)+SUMIF('Time Entries'!$T$12:$T$1011, _xlfn.CONCAT(P$10, " - ", $Y239), 'Time Entries'!$F$12:$F$1011)+SUMIF('Time Entries'!$U$12:$U$1011, _xlfn.CONCAT(P$10, " - ", $Y239), 'Time Entries'!$H$12:$H$1011)+SUMIF('Time Entries'!$V$12:$V$1011, _xlfn.CONCAT(P$10, " - ", $Y239), 'Time Entries'!$J$12:$J$1011))</f>
        <v/>
      </c>
      <c r="Q239" s="22" t="str">
        <f>IF(OR($B239="", $C239=""), "", SUMIF('Time Entries'!$S$12:$S$1011, _xlfn.CONCAT(Q$10, " - ", $Y239), 'Time Entries'!$D$12:$D$1011)+SUMIF('Time Entries'!$T$12:$T$1011, _xlfn.CONCAT(Q$10, " - ", $Y239), 'Time Entries'!$F$12:$F$1011)+SUMIF('Time Entries'!$U$12:$U$1011, _xlfn.CONCAT(Q$10, " - ", $Y239), 'Time Entries'!$H$12:$H$1011)+SUMIF('Time Entries'!$V$12:$V$1011, _xlfn.CONCAT(Q$10, " - ", $Y239), 'Time Entries'!$J$12:$J$1011))</f>
        <v/>
      </c>
      <c r="R239" s="22" t="str">
        <f>IF(OR($B239="", $C239=""), "", SUMIF('Time Entries'!$S$12:$S$1011, _xlfn.CONCAT(R$10, " - ", $Y239), 'Time Entries'!$D$12:$D$1011)+SUMIF('Time Entries'!$T$12:$T$1011, _xlfn.CONCAT(R$10, " - ", $Y239), 'Time Entries'!$F$12:$F$1011)+SUMIF('Time Entries'!$U$12:$U$1011, _xlfn.CONCAT(R$10, " - ", $Y239), 'Time Entries'!$H$12:$H$1011)+SUMIF('Time Entries'!$V$12:$V$1011, _xlfn.CONCAT(R$10, " - ", $Y239), 'Time Entries'!$J$12:$J$1011))</f>
        <v/>
      </c>
      <c r="S239" s="22" t="str">
        <f>IF(OR($B239="", $C239=""), "", SUMIF('Time Entries'!$S$12:$S$1011, _xlfn.CONCAT(S$10, " - ", $Y239), 'Time Entries'!$D$12:$D$1011)+SUMIF('Time Entries'!$T$12:$T$1011, _xlfn.CONCAT(S$10, " - ", $Y239), 'Time Entries'!$F$12:$F$1011)+SUMIF('Time Entries'!$U$12:$U$1011, _xlfn.CONCAT(S$10, " - ", $Y239), 'Time Entries'!$H$12:$H$1011)+SUMIF('Time Entries'!$V$12:$V$1011, _xlfn.CONCAT(S$10, " - ", $Y239), 'Time Entries'!$J$12:$J$1011))</f>
        <v/>
      </c>
      <c r="T239" s="24" t="str">
        <f>IF(OR($B239="", $C239=""), "", SUMIF('Time Entries'!$S$12:$S$1011, _xlfn.CONCAT(T$10, " - ", $Y239), 'Time Entries'!$D$12:$D$1011)+SUMIF('Time Entries'!$T$12:$T$1011, _xlfn.CONCAT(T$10, " - ", $Y239), 'Time Entries'!$F$12:$F$1011)+SUMIF('Time Entries'!$U$12:$U$1011, _xlfn.CONCAT(T$10, " - ", $Y239), 'Time Entries'!$H$12:$H$1011)+SUMIF('Time Entries'!$V$12:$V$1011, _xlfn.CONCAT(T$10, " - ", $Y239), 'Time Entries'!$J$12:$J$1011))</f>
        <v/>
      </c>
      <c r="U239" s="48"/>
      <c r="W239" s="17" t="str">
        <f t="shared" si="25"/>
        <v/>
      </c>
      <c r="Y239" s="17" t="str">
        <f t="shared" si="26"/>
        <v/>
      </c>
      <c r="AD239" s="17" t="str">
        <f t="shared" si="27"/>
        <v/>
      </c>
      <c r="AF239" s="17" t="str">
        <f t="shared" si="28"/>
        <v/>
      </c>
      <c r="AH239" s="17" t="str">
        <f>IF($B239="", "", IF(COUNTIF($B$12:$B239, $B239)&gt;1, "", $B239))</f>
        <v/>
      </c>
      <c r="AI239" s="17" t="str">
        <f>IF($AH239="", "", COUNTIF($AH$12:$AH$261, "&lt;"&amp;$AH239)+1+COUNTIF($AH$12:$AH239, $AH239)-1-$AH$10)</f>
        <v/>
      </c>
      <c r="AK239" s="17" t="str">
        <f t="shared" si="29"/>
        <v/>
      </c>
      <c r="AL239" s="17" t="str">
        <f>IF($AK239="", "", COUNTIF($AK$12:$AK$261, "&lt;"&amp;$AK239)+1+COUNTIF($AK$12:$AK239, $AK239)-1-$AK$10)</f>
        <v/>
      </c>
    </row>
    <row r="240" spans="1:38" x14ac:dyDescent="0.25">
      <c r="A240" s="48"/>
      <c r="B240" s="57"/>
      <c r="C240" s="58"/>
      <c r="D240" s="59"/>
      <c r="E240" s="48"/>
      <c r="F240" s="27" t="str">
        <f t="shared" si="23"/>
        <v/>
      </c>
      <c r="G240" s="27" t="str">
        <f t="shared" si="24"/>
        <v/>
      </c>
      <c r="H240" s="48"/>
      <c r="I240" s="31" t="str">
        <f>IF(OR($B240="", $C240=""), "", SUMIF('Time Entries'!$S$12:$S$1011, _xlfn.CONCAT(I$10, " - ", $Y240), 'Time Entries'!$D$12:$D$1011)+SUMIF('Time Entries'!$T$12:$T$1011, _xlfn.CONCAT(I$10, " - ", $Y240), 'Time Entries'!$F$12:$F$1011)+SUMIF('Time Entries'!$U$12:$U$1011, _xlfn.CONCAT(I$10, " - ", $Y240), 'Time Entries'!$H$12:$H$1011)+SUMIF('Time Entries'!$V$12:$V$1011, _xlfn.CONCAT(I$10, " - ", $Y240), 'Time Entries'!$J$12:$J$1011))</f>
        <v/>
      </c>
      <c r="J240" s="22" t="str">
        <f>IF(OR($B240="", $C240=""), "", SUMIF('Time Entries'!$S$12:$S$1011, _xlfn.CONCAT(J$10, " - ", $Y240), 'Time Entries'!$D$12:$D$1011)+SUMIF('Time Entries'!$T$12:$T$1011, _xlfn.CONCAT(J$10, " - ", $Y240), 'Time Entries'!$F$12:$F$1011)+SUMIF('Time Entries'!$U$12:$U$1011, _xlfn.CONCAT(J$10, " - ", $Y240), 'Time Entries'!$H$12:$H$1011)+SUMIF('Time Entries'!$V$12:$V$1011, _xlfn.CONCAT(J$10, " - ", $Y240), 'Time Entries'!$J$12:$J$1011))</f>
        <v/>
      </c>
      <c r="K240" s="22" t="str">
        <f>IF(OR($B240="", $C240=""), "", SUMIF('Time Entries'!$S$12:$S$1011, _xlfn.CONCAT(K$10, " - ", $Y240), 'Time Entries'!$D$12:$D$1011)+SUMIF('Time Entries'!$T$12:$T$1011, _xlfn.CONCAT(K$10, " - ", $Y240), 'Time Entries'!$F$12:$F$1011)+SUMIF('Time Entries'!$U$12:$U$1011, _xlfn.CONCAT(K$10, " - ", $Y240), 'Time Entries'!$H$12:$H$1011)+SUMIF('Time Entries'!$V$12:$V$1011, _xlfn.CONCAT(K$10, " - ", $Y240), 'Time Entries'!$J$12:$J$1011))</f>
        <v/>
      </c>
      <c r="L240" s="22" t="str">
        <f>IF(OR($B240="", $C240=""), "", SUMIF('Time Entries'!$S$12:$S$1011, _xlfn.CONCAT(L$10, " - ", $Y240), 'Time Entries'!$D$12:$D$1011)+SUMIF('Time Entries'!$T$12:$T$1011, _xlfn.CONCAT(L$10, " - ", $Y240), 'Time Entries'!$F$12:$F$1011)+SUMIF('Time Entries'!$U$12:$U$1011, _xlfn.CONCAT(L$10, " - ", $Y240), 'Time Entries'!$H$12:$H$1011)+SUMIF('Time Entries'!$V$12:$V$1011, _xlfn.CONCAT(L$10, " - ", $Y240), 'Time Entries'!$J$12:$J$1011))</f>
        <v/>
      </c>
      <c r="M240" s="22" t="str">
        <f>IF(OR($B240="", $C240=""), "", SUMIF('Time Entries'!$S$12:$S$1011, _xlfn.CONCAT(M$10, " - ", $Y240), 'Time Entries'!$D$12:$D$1011)+SUMIF('Time Entries'!$T$12:$T$1011, _xlfn.CONCAT(M$10, " - ", $Y240), 'Time Entries'!$F$12:$F$1011)+SUMIF('Time Entries'!$U$12:$U$1011, _xlfn.CONCAT(M$10, " - ", $Y240), 'Time Entries'!$H$12:$H$1011)+SUMIF('Time Entries'!$V$12:$V$1011, _xlfn.CONCAT(M$10, " - ", $Y240), 'Time Entries'!$J$12:$J$1011))</f>
        <v/>
      </c>
      <c r="N240" s="22" t="str">
        <f>IF(OR($B240="", $C240=""), "", SUMIF('Time Entries'!$S$12:$S$1011, _xlfn.CONCAT(N$10, " - ", $Y240), 'Time Entries'!$D$12:$D$1011)+SUMIF('Time Entries'!$T$12:$T$1011, _xlfn.CONCAT(N$10, " - ", $Y240), 'Time Entries'!$F$12:$F$1011)+SUMIF('Time Entries'!$U$12:$U$1011, _xlfn.CONCAT(N$10, " - ", $Y240), 'Time Entries'!$H$12:$H$1011)+SUMIF('Time Entries'!$V$12:$V$1011, _xlfn.CONCAT(N$10, " - ", $Y240), 'Time Entries'!$J$12:$J$1011))</f>
        <v/>
      </c>
      <c r="O240" s="22" t="str">
        <f>IF(OR($B240="", $C240=""), "", SUMIF('Time Entries'!$S$12:$S$1011, _xlfn.CONCAT(O$10, " - ", $Y240), 'Time Entries'!$D$12:$D$1011)+SUMIF('Time Entries'!$T$12:$T$1011, _xlfn.CONCAT(O$10, " - ", $Y240), 'Time Entries'!$F$12:$F$1011)+SUMIF('Time Entries'!$U$12:$U$1011, _xlfn.CONCAT(O$10, " - ", $Y240), 'Time Entries'!$H$12:$H$1011)+SUMIF('Time Entries'!$V$12:$V$1011, _xlfn.CONCAT(O$10, " - ", $Y240), 'Time Entries'!$J$12:$J$1011))</f>
        <v/>
      </c>
      <c r="P240" s="22" t="str">
        <f>IF(OR($B240="", $C240=""), "", SUMIF('Time Entries'!$S$12:$S$1011, _xlfn.CONCAT(P$10, " - ", $Y240), 'Time Entries'!$D$12:$D$1011)+SUMIF('Time Entries'!$T$12:$T$1011, _xlfn.CONCAT(P$10, " - ", $Y240), 'Time Entries'!$F$12:$F$1011)+SUMIF('Time Entries'!$U$12:$U$1011, _xlfn.CONCAT(P$10, " - ", $Y240), 'Time Entries'!$H$12:$H$1011)+SUMIF('Time Entries'!$V$12:$V$1011, _xlfn.CONCAT(P$10, " - ", $Y240), 'Time Entries'!$J$12:$J$1011))</f>
        <v/>
      </c>
      <c r="Q240" s="22" t="str">
        <f>IF(OR($B240="", $C240=""), "", SUMIF('Time Entries'!$S$12:$S$1011, _xlfn.CONCAT(Q$10, " - ", $Y240), 'Time Entries'!$D$12:$D$1011)+SUMIF('Time Entries'!$T$12:$T$1011, _xlfn.CONCAT(Q$10, " - ", $Y240), 'Time Entries'!$F$12:$F$1011)+SUMIF('Time Entries'!$U$12:$U$1011, _xlfn.CONCAT(Q$10, " - ", $Y240), 'Time Entries'!$H$12:$H$1011)+SUMIF('Time Entries'!$V$12:$V$1011, _xlfn.CONCAT(Q$10, " - ", $Y240), 'Time Entries'!$J$12:$J$1011))</f>
        <v/>
      </c>
      <c r="R240" s="22" t="str">
        <f>IF(OR($B240="", $C240=""), "", SUMIF('Time Entries'!$S$12:$S$1011, _xlfn.CONCAT(R$10, " - ", $Y240), 'Time Entries'!$D$12:$D$1011)+SUMIF('Time Entries'!$T$12:$T$1011, _xlfn.CONCAT(R$10, " - ", $Y240), 'Time Entries'!$F$12:$F$1011)+SUMIF('Time Entries'!$U$12:$U$1011, _xlfn.CONCAT(R$10, " - ", $Y240), 'Time Entries'!$H$12:$H$1011)+SUMIF('Time Entries'!$V$12:$V$1011, _xlfn.CONCAT(R$10, " - ", $Y240), 'Time Entries'!$J$12:$J$1011))</f>
        <v/>
      </c>
      <c r="S240" s="22" t="str">
        <f>IF(OR($B240="", $C240=""), "", SUMIF('Time Entries'!$S$12:$S$1011, _xlfn.CONCAT(S$10, " - ", $Y240), 'Time Entries'!$D$12:$D$1011)+SUMIF('Time Entries'!$T$12:$T$1011, _xlfn.CONCAT(S$10, " - ", $Y240), 'Time Entries'!$F$12:$F$1011)+SUMIF('Time Entries'!$U$12:$U$1011, _xlfn.CONCAT(S$10, " - ", $Y240), 'Time Entries'!$H$12:$H$1011)+SUMIF('Time Entries'!$V$12:$V$1011, _xlfn.CONCAT(S$10, " - ", $Y240), 'Time Entries'!$J$12:$J$1011))</f>
        <v/>
      </c>
      <c r="T240" s="24" t="str">
        <f>IF(OR($B240="", $C240=""), "", SUMIF('Time Entries'!$S$12:$S$1011, _xlfn.CONCAT(T$10, " - ", $Y240), 'Time Entries'!$D$12:$D$1011)+SUMIF('Time Entries'!$T$12:$T$1011, _xlfn.CONCAT(T$10, " - ", $Y240), 'Time Entries'!$F$12:$F$1011)+SUMIF('Time Entries'!$U$12:$U$1011, _xlfn.CONCAT(T$10, " - ", $Y240), 'Time Entries'!$H$12:$H$1011)+SUMIF('Time Entries'!$V$12:$V$1011, _xlfn.CONCAT(T$10, " - ", $Y240), 'Time Entries'!$J$12:$J$1011))</f>
        <v/>
      </c>
      <c r="U240" s="48"/>
      <c r="W240" s="17" t="str">
        <f t="shared" si="25"/>
        <v/>
      </c>
      <c r="Y240" s="17" t="str">
        <f t="shared" si="26"/>
        <v/>
      </c>
      <c r="AD240" s="17" t="str">
        <f t="shared" si="27"/>
        <v/>
      </c>
      <c r="AF240" s="17" t="str">
        <f t="shared" si="28"/>
        <v/>
      </c>
      <c r="AH240" s="17" t="str">
        <f>IF($B240="", "", IF(COUNTIF($B$12:$B240, $B240)&gt;1, "", $B240))</f>
        <v/>
      </c>
      <c r="AI240" s="17" t="str">
        <f>IF($AH240="", "", COUNTIF($AH$12:$AH$261, "&lt;"&amp;$AH240)+1+COUNTIF($AH$12:$AH240, $AH240)-1-$AH$10)</f>
        <v/>
      </c>
      <c r="AK240" s="17" t="str">
        <f t="shared" si="29"/>
        <v/>
      </c>
      <c r="AL240" s="17" t="str">
        <f>IF($AK240="", "", COUNTIF($AK$12:$AK$261, "&lt;"&amp;$AK240)+1+COUNTIF($AK$12:$AK240, $AK240)-1-$AK$10)</f>
        <v/>
      </c>
    </row>
    <row r="241" spans="1:38" x14ac:dyDescent="0.25">
      <c r="A241" s="48"/>
      <c r="B241" s="57"/>
      <c r="C241" s="58"/>
      <c r="D241" s="59"/>
      <c r="E241" s="48"/>
      <c r="F241" s="27" t="str">
        <f t="shared" si="23"/>
        <v/>
      </c>
      <c r="G241" s="27" t="str">
        <f t="shared" si="24"/>
        <v/>
      </c>
      <c r="H241" s="48"/>
      <c r="I241" s="31" t="str">
        <f>IF(OR($B241="", $C241=""), "", SUMIF('Time Entries'!$S$12:$S$1011, _xlfn.CONCAT(I$10, " - ", $Y241), 'Time Entries'!$D$12:$D$1011)+SUMIF('Time Entries'!$T$12:$T$1011, _xlfn.CONCAT(I$10, " - ", $Y241), 'Time Entries'!$F$12:$F$1011)+SUMIF('Time Entries'!$U$12:$U$1011, _xlfn.CONCAT(I$10, " - ", $Y241), 'Time Entries'!$H$12:$H$1011)+SUMIF('Time Entries'!$V$12:$V$1011, _xlfn.CONCAT(I$10, " - ", $Y241), 'Time Entries'!$J$12:$J$1011))</f>
        <v/>
      </c>
      <c r="J241" s="22" t="str">
        <f>IF(OR($B241="", $C241=""), "", SUMIF('Time Entries'!$S$12:$S$1011, _xlfn.CONCAT(J$10, " - ", $Y241), 'Time Entries'!$D$12:$D$1011)+SUMIF('Time Entries'!$T$12:$T$1011, _xlfn.CONCAT(J$10, " - ", $Y241), 'Time Entries'!$F$12:$F$1011)+SUMIF('Time Entries'!$U$12:$U$1011, _xlfn.CONCAT(J$10, " - ", $Y241), 'Time Entries'!$H$12:$H$1011)+SUMIF('Time Entries'!$V$12:$V$1011, _xlfn.CONCAT(J$10, " - ", $Y241), 'Time Entries'!$J$12:$J$1011))</f>
        <v/>
      </c>
      <c r="K241" s="22" t="str">
        <f>IF(OR($B241="", $C241=""), "", SUMIF('Time Entries'!$S$12:$S$1011, _xlfn.CONCAT(K$10, " - ", $Y241), 'Time Entries'!$D$12:$D$1011)+SUMIF('Time Entries'!$T$12:$T$1011, _xlfn.CONCAT(K$10, " - ", $Y241), 'Time Entries'!$F$12:$F$1011)+SUMIF('Time Entries'!$U$12:$U$1011, _xlfn.CONCAT(K$10, " - ", $Y241), 'Time Entries'!$H$12:$H$1011)+SUMIF('Time Entries'!$V$12:$V$1011, _xlfn.CONCAT(K$10, " - ", $Y241), 'Time Entries'!$J$12:$J$1011))</f>
        <v/>
      </c>
      <c r="L241" s="22" t="str">
        <f>IF(OR($B241="", $C241=""), "", SUMIF('Time Entries'!$S$12:$S$1011, _xlfn.CONCAT(L$10, " - ", $Y241), 'Time Entries'!$D$12:$D$1011)+SUMIF('Time Entries'!$T$12:$T$1011, _xlfn.CONCAT(L$10, " - ", $Y241), 'Time Entries'!$F$12:$F$1011)+SUMIF('Time Entries'!$U$12:$U$1011, _xlfn.CONCAT(L$10, " - ", $Y241), 'Time Entries'!$H$12:$H$1011)+SUMIF('Time Entries'!$V$12:$V$1011, _xlfn.CONCAT(L$10, " - ", $Y241), 'Time Entries'!$J$12:$J$1011))</f>
        <v/>
      </c>
      <c r="M241" s="22" t="str">
        <f>IF(OR($B241="", $C241=""), "", SUMIF('Time Entries'!$S$12:$S$1011, _xlfn.CONCAT(M$10, " - ", $Y241), 'Time Entries'!$D$12:$D$1011)+SUMIF('Time Entries'!$T$12:$T$1011, _xlfn.CONCAT(M$10, " - ", $Y241), 'Time Entries'!$F$12:$F$1011)+SUMIF('Time Entries'!$U$12:$U$1011, _xlfn.CONCAT(M$10, " - ", $Y241), 'Time Entries'!$H$12:$H$1011)+SUMIF('Time Entries'!$V$12:$V$1011, _xlfn.CONCAT(M$10, " - ", $Y241), 'Time Entries'!$J$12:$J$1011))</f>
        <v/>
      </c>
      <c r="N241" s="22" t="str">
        <f>IF(OR($B241="", $C241=""), "", SUMIF('Time Entries'!$S$12:$S$1011, _xlfn.CONCAT(N$10, " - ", $Y241), 'Time Entries'!$D$12:$D$1011)+SUMIF('Time Entries'!$T$12:$T$1011, _xlfn.CONCAT(N$10, " - ", $Y241), 'Time Entries'!$F$12:$F$1011)+SUMIF('Time Entries'!$U$12:$U$1011, _xlfn.CONCAT(N$10, " - ", $Y241), 'Time Entries'!$H$12:$H$1011)+SUMIF('Time Entries'!$V$12:$V$1011, _xlfn.CONCAT(N$10, " - ", $Y241), 'Time Entries'!$J$12:$J$1011))</f>
        <v/>
      </c>
      <c r="O241" s="22" t="str">
        <f>IF(OR($B241="", $C241=""), "", SUMIF('Time Entries'!$S$12:$S$1011, _xlfn.CONCAT(O$10, " - ", $Y241), 'Time Entries'!$D$12:$D$1011)+SUMIF('Time Entries'!$T$12:$T$1011, _xlfn.CONCAT(O$10, " - ", $Y241), 'Time Entries'!$F$12:$F$1011)+SUMIF('Time Entries'!$U$12:$U$1011, _xlfn.CONCAT(O$10, " - ", $Y241), 'Time Entries'!$H$12:$H$1011)+SUMIF('Time Entries'!$V$12:$V$1011, _xlfn.CONCAT(O$10, " - ", $Y241), 'Time Entries'!$J$12:$J$1011))</f>
        <v/>
      </c>
      <c r="P241" s="22" t="str">
        <f>IF(OR($B241="", $C241=""), "", SUMIF('Time Entries'!$S$12:$S$1011, _xlfn.CONCAT(P$10, " - ", $Y241), 'Time Entries'!$D$12:$D$1011)+SUMIF('Time Entries'!$T$12:$T$1011, _xlfn.CONCAT(P$10, " - ", $Y241), 'Time Entries'!$F$12:$F$1011)+SUMIF('Time Entries'!$U$12:$U$1011, _xlfn.CONCAT(P$10, " - ", $Y241), 'Time Entries'!$H$12:$H$1011)+SUMIF('Time Entries'!$V$12:$V$1011, _xlfn.CONCAT(P$10, " - ", $Y241), 'Time Entries'!$J$12:$J$1011))</f>
        <v/>
      </c>
      <c r="Q241" s="22" t="str">
        <f>IF(OR($B241="", $C241=""), "", SUMIF('Time Entries'!$S$12:$S$1011, _xlfn.CONCAT(Q$10, " - ", $Y241), 'Time Entries'!$D$12:$D$1011)+SUMIF('Time Entries'!$T$12:$T$1011, _xlfn.CONCAT(Q$10, " - ", $Y241), 'Time Entries'!$F$12:$F$1011)+SUMIF('Time Entries'!$U$12:$U$1011, _xlfn.CONCAT(Q$10, " - ", $Y241), 'Time Entries'!$H$12:$H$1011)+SUMIF('Time Entries'!$V$12:$V$1011, _xlfn.CONCAT(Q$10, " - ", $Y241), 'Time Entries'!$J$12:$J$1011))</f>
        <v/>
      </c>
      <c r="R241" s="22" t="str">
        <f>IF(OR($B241="", $C241=""), "", SUMIF('Time Entries'!$S$12:$S$1011, _xlfn.CONCAT(R$10, " - ", $Y241), 'Time Entries'!$D$12:$D$1011)+SUMIF('Time Entries'!$T$12:$T$1011, _xlfn.CONCAT(R$10, " - ", $Y241), 'Time Entries'!$F$12:$F$1011)+SUMIF('Time Entries'!$U$12:$U$1011, _xlfn.CONCAT(R$10, " - ", $Y241), 'Time Entries'!$H$12:$H$1011)+SUMIF('Time Entries'!$V$12:$V$1011, _xlfn.CONCAT(R$10, " - ", $Y241), 'Time Entries'!$J$12:$J$1011))</f>
        <v/>
      </c>
      <c r="S241" s="22" t="str">
        <f>IF(OR($B241="", $C241=""), "", SUMIF('Time Entries'!$S$12:$S$1011, _xlfn.CONCAT(S$10, " - ", $Y241), 'Time Entries'!$D$12:$D$1011)+SUMIF('Time Entries'!$T$12:$T$1011, _xlfn.CONCAT(S$10, " - ", $Y241), 'Time Entries'!$F$12:$F$1011)+SUMIF('Time Entries'!$U$12:$U$1011, _xlfn.CONCAT(S$10, " - ", $Y241), 'Time Entries'!$H$12:$H$1011)+SUMIF('Time Entries'!$V$12:$V$1011, _xlfn.CONCAT(S$10, " - ", $Y241), 'Time Entries'!$J$12:$J$1011))</f>
        <v/>
      </c>
      <c r="T241" s="24" t="str">
        <f>IF(OR($B241="", $C241=""), "", SUMIF('Time Entries'!$S$12:$S$1011, _xlfn.CONCAT(T$10, " - ", $Y241), 'Time Entries'!$D$12:$D$1011)+SUMIF('Time Entries'!$T$12:$T$1011, _xlfn.CONCAT(T$10, " - ", $Y241), 'Time Entries'!$F$12:$F$1011)+SUMIF('Time Entries'!$U$12:$U$1011, _xlfn.CONCAT(T$10, " - ", $Y241), 'Time Entries'!$H$12:$H$1011)+SUMIF('Time Entries'!$V$12:$V$1011, _xlfn.CONCAT(T$10, " - ", $Y241), 'Time Entries'!$J$12:$J$1011))</f>
        <v/>
      </c>
      <c r="U241" s="48"/>
      <c r="W241" s="17" t="str">
        <f t="shared" si="25"/>
        <v/>
      </c>
      <c r="Y241" s="17" t="str">
        <f t="shared" si="26"/>
        <v/>
      </c>
      <c r="AD241" s="17" t="str">
        <f t="shared" si="27"/>
        <v/>
      </c>
      <c r="AF241" s="17" t="str">
        <f t="shared" si="28"/>
        <v/>
      </c>
      <c r="AH241" s="17" t="str">
        <f>IF($B241="", "", IF(COUNTIF($B$12:$B241, $B241)&gt;1, "", $B241))</f>
        <v/>
      </c>
      <c r="AI241" s="17" t="str">
        <f>IF($AH241="", "", COUNTIF($AH$12:$AH$261, "&lt;"&amp;$AH241)+1+COUNTIF($AH$12:$AH241, $AH241)-1-$AH$10)</f>
        <v/>
      </c>
      <c r="AK241" s="17" t="str">
        <f t="shared" si="29"/>
        <v/>
      </c>
      <c r="AL241" s="17" t="str">
        <f>IF($AK241="", "", COUNTIF($AK$12:$AK$261, "&lt;"&amp;$AK241)+1+COUNTIF($AK$12:$AK241, $AK241)-1-$AK$10)</f>
        <v/>
      </c>
    </row>
    <row r="242" spans="1:38" x14ac:dyDescent="0.25">
      <c r="A242" s="48"/>
      <c r="B242" s="57"/>
      <c r="C242" s="58"/>
      <c r="D242" s="59"/>
      <c r="E242" s="48"/>
      <c r="F242" s="27" t="str">
        <f t="shared" si="23"/>
        <v/>
      </c>
      <c r="G242" s="27" t="str">
        <f t="shared" si="24"/>
        <v/>
      </c>
      <c r="H242" s="48"/>
      <c r="I242" s="31" t="str">
        <f>IF(OR($B242="", $C242=""), "", SUMIF('Time Entries'!$S$12:$S$1011, _xlfn.CONCAT(I$10, " - ", $Y242), 'Time Entries'!$D$12:$D$1011)+SUMIF('Time Entries'!$T$12:$T$1011, _xlfn.CONCAT(I$10, " - ", $Y242), 'Time Entries'!$F$12:$F$1011)+SUMIF('Time Entries'!$U$12:$U$1011, _xlfn.CONCAT(I$10, " - ", $Y242), 'Time Entries'!$H$12:$H$1011)+SUMIF('Time Entries'!$V$12:$V$1011, _xlfn.CONCAT(I$10, " - ", $Y242), 'Time Entries'!$J$12:$J$1011))</f>
        <v/>
      </c>
      <c r="J242" s="22" t="str">
        <f>IF(OR($B242="", $C242=""), "", SUMIF('Time Entries'!$S$12:$S$1011, _xlfn.CONCAT(J$10, " - ", $Y242), 'Time Entries'!$D$12:$D$1011)+SUMIF('Time Entries'!$T$12:$T$1011, _xlfn.CONCAT(J$10, " - ", $Y242), 'Time Entries'!$F$12:$F$1011)+SUMIF('Time Entries'!$U$12:$U$1011, _xlfn.CONCAT(J$10, " - ", $Y242), 'Time Entries'!$H$12:$H$1011)+SUMIF('Time Entries'!$V$12:$V$1011, _xlfn.CONCAT(J$10, " - ", $Y242), 'Time Entries'!$J$12:$J$1011))</f>
        <v/>
      </c>
      <c r="K242" s="22" t="str">
        <f>IF(OR($B242="", $C242=""), "", SUMIF('Time Entries'!$S$12:$S$1011, _xlfn.CONCAT(K$10, " - ", $Y242), 'Time Entries'!$D$12:$D$1011)+SUMIF('Time Entries'!$T$12:$T$1011, _xlfn.CONCAT(K$10, " - ", $Y242), 'Time Entries'!$F$12:$F$1011)+SUMIF('Time Entries'!$U$12:$U$1011, _xlfn.CONCAT(K$10, " - ", $Y242), 'Time Entries'!$H$12:$H$1011)+SUMIF('Time Entries'!$V$12:$V$1011, _xlfn.CONCAT(K$10, " - ", $Y242), 'Time Entries'!$J$12:$J$1011))</f>
        <v/>
      </c>
      <c r="L242" s="22" t="str">
        <f>IF(OR($B242="", $C242=""), "", SUMIF('Time Entries'!$S$12:$S$1011, _xlfn.CONCAT(L$10, " - ", $Y242), 'Time Entries'!$D$12:$D$1011)+SUMIF('Time Entries'!$T$12:$T$1011, _xlfn.CONCAT(L$10, " - ", $Y242), 'Time Entries'!$F$12:$F$1011)+SUMIF('Time Entries'!$U$12:$U$1011, _xlfn.CONCAT(L$10, " - ", $Y242), 'Time Entries'!$H$12:$H$1011)+SUMIF('Time Entries'!$V$12:$V$1011, _xlfn.CONCAT(L$10, " - ", $Y242), 'Time Entries'!$J$12:$J$1011))</f>
        <v/>
      </c>
      <c r="M242" s="22" t="str">
        <f>IF(OR($B242="", $C242=""), "", SUMIF('Time Entries'!$S$12:$S$1011, _xlfn.CONCAT(M$10, " - ", $Y242), 'Time Entries'!$D$12:$D$1011)+SUMIF('Time Entries'!$T$12:$T$1011, _xlfn.CONCAT(M$10, " - ", $Y242), 'Time Entries'!$F$12:$F$1011)+SUMIF('Time Entries'!$U$12:$U$1011, _xlfn.CONCAT(M$10, " - ", $Y242), 'Time Entries'!$H$12:$H$1011)+SUMIF('Time Entries'!$V$12:$V$1011, _xlfn.CONCAT(M$10, " - ", $Y242), 'Time Entries'!$J$12:$J$1011))</f>
        <v/>
      </c>
      <c r="N242" s="22" t="str">
        <f>IF(OR($B242="", $C242=""), "", SUMIF('Time Entries'!$S$12:$S$1011, _xlfn.CONCAT(N$10, " - ", $Y242), 'Time Entries'!$D$12:$D$1011)+SUMIF('Time Entries'!$T$12:$T$1011, _xlfn.CONCAT(N$10, " - ", $Y242), 'Time Entries'!$F$12:$F$1011)+SUMIF('Time Entries'!$U$12:$U$1011, _xlfn.CONCAT(N$10, " - ", $Y242), 'Time Entries'!$H$12:$H$1011)+SUMIF('Time Entries'!$V$12:$V$1011, _xlfn.CONCAT(N$10, " - ", $Y242), 'Time Entries'!$J$12:$J$1011))</f>
        <v/>
      </c>
      <c r="O242" s="22" t="str">
        <f>IF(OR($B242="", $C242=""), "", SUMIF('Time Entries'!$S$12:$S$1011, _xlfn.CONCAT(O$10, " - ", $Y242), 'Time Entries'!$D$12:$D$1011)+SUMIF('Time Entries'!$T$12:$T$1011, _xlfn.CONCAT(O$10, " - ", $Y242), 'Time Entries'!$F$12:$F$1011)+SUMIF('Time Entries'!$U$12:$U$1011, _xlfn.CONCAT(O$10, " - ", $Y242), 'Time Entries'!$H$12:$H$1011)+SUMIF('Time Entries'!$V$12:$V$1011, _xlfn.CONCAT(O$10, " - ", $Y242), 'Time Entries'!$J$12:$J$1011))</f>
        <v/>
      </c>
      <c r="P242" s="22" t="str">
        <f>IF(OR($B242="", $C242=""), "", SUMIF('Time Entries'!$S$12:$S$1011, _xlfn.CONCAT(P$10, " - ", $Y242), 'Time Entries'!$D$12:$D$1011)+SUMIF('Time Entries'!$T$12:$T$1011, _xlfn.CONCAT(P$10, " - ", $Y242), 'Time Entries'!$F$12:$F$1011)+SUMIF('Time Entries'!$U$12:$U$1011, _xlfn.CONCAT(P$10, " - ", $Y242), 'Time Entries'!$H$12:$H$1011)+SUMIF('Time Entries'!$V$12:$V$1011, _xlfn.CONCAT(P$10, " - ", $Y242), 'Time Entries'!$J$12:$J$1011))</f>
        <v/>
      </c>
      <c r="Q242" s="22" t="str">
        <f>IF(OR($B242="", $C242=""), "", SUMIF('Time Entries'!$S$12:$S$1011, _xlfn.CONCAT(Q$10, " - ", $Y242), 'Time Entries'!$D$12:$D$1011)+SUMIF('Time Entries'!$T$12:$T$1011, _xlfn.CONCAT(Q$10, " - ", $Y242), 'Time Entries'!$F$12:$F$1011)+SUMIF('Time Entries'!$U$12:$U$1011, _xlfn.CONCAT(Q$10, " - ", $Y242), 'Time Entries'!$H$12:$H$1011)+SUMIF('Time Entries'!$V$12:$V$1011, _xlfn.CONCAT(Q$10, " - ", $Y242), 'Time Entries'!$J$12:$J$1011))</f>
        <v/>
      </c>
      <c r="R242" s="22" t="str">
        <f>IF(OR($B242="", $C242=""), "", SUMIF('Time Entries'!$S$12:$S$1011, _xlfn.CONCAT(R$10, " - ", $Y242), 'Time Entries'!$D$12:$D$1011)+SUMIF('Time Entries'!$T$12:$T$1011, _xlfn.CONCAT(R$10, " - ", $Y242), 'Time Entries'!$F$12:$F$1011)+SUMIF('Time Entries'!$U$12:$U$1011, _xlfn.CONCAT(R$10, " - ", $Y242), 'Time Entries'!$H$12:$H$1011)+SUMIF('Time Entries'!$V$12:$V$1011, _xlfn.CONCAT(R$10, " - ", $Y242), 'Time Entries'!$J$12:$J$1011))</f>
        <v/>
      </c>
      <c r="S242" s="22" t="str">
        <f>IF(OR($B242="", $C242=""), "", SUMIF('Time Entries'!$S$12:$S$1011, _xlfn.CONCAT(S$10, " - ", $Y242), 'Time Entries'!$D$12:$D$1011)+SUMIF('Time Entries'!$T$12:$T$1011, _xlfn.CONCAT(S$10, " - ", $Y242), 'Time Entries'!$F$12:$F$1011)+SUMIF('Time Entries'!$U$12:$U$1011, _xlfn.CONCAT(S$10, " - ", $Y242), 'Time Entries'!$H$12:$H$1011)+SUMIF('Time Entries'!$V$12:$V$1011, _xlfn.CONCAT(S$10, " - ", $Y242), 'Time Entries'!$J$12:$J$1011))</f>
        <v/>
      </c>
      <c r="T242" s="24" t="str">
        <f>IF(OR($B242="", $C242=""), "", SUMIF('Time Entries'!$S$12:$S$1011, _xlfn.CONCAT(T$10, " - ", $Y242), 'Time Entries'!$D$12:$D$1011)+SUMIF('Time Entries'!$T$12:$T$1011, _xlfn.CONCAT(T$10, " - ", $Y242), 'Time Entries'!$F$12:$F$1011)+SUMIF('Time Entries'!$U$12:$U$1011, _xlfn.CONCAT(T$10, " - ", $Y242), 'Time Entries'!$H$12:$H$1011)+SUMIF('Time Entries'!$V$12:$V$1011, _xlfn.CONCAT(T$10, " - ", $Y242), 'Time Entries'!$J$12:$J$1011))</f>
        <v/>
      </c>
      <c r="U242" s="48"/>
      <c r="W242" s="17" t="str">
        <f t="shared" si="25"/>
        <v/>
      </c>
      <c r="Y242" s="17" t="str">
        <f t="shared" si="26"/>
        <v/>
      </c>
      <c r="AD242" s="17" t="str">
        <f t="shared" si="27"/>
        <v/>
      </c>
      <c r="AF242" s="17" t="str">
        <f t="shared" si="28"/>
        <v/>
      </c>
      <c r="AH242" s="17" t="str">
        <f>IF($B242="", "", IF(COUNTIF($B$12:$B242, $B242)&gt;1, "", $B242))</f>
        <v/>
      </c>
      <c r="AI242" s="17" t="str">
        <f>IF($AH242="", "", COUNTIF($AH$12:$AH$261, "&lt;"&amp;$AH242)+1+COUNTIF($AH$12:$AH242, $AH242)-1-$AH$10)</f>
        <v/>
      </c>
      <c r="AK242" s="17" t="str">
        <f t="shared" si="29"/>
        <v/>
      </c>
      <c r="AL242" s="17" t="str">
        <f>IF($AK242="", "", COUNTIF($AK$12:$AK$261, "&lt;"&amp;$AK242)+1+COUNTIF($AK$12:$AK242, $AK242)-1-$AK$10)</f>
        <v/>
      </c>
    </row>
    <row r="243" spans="1:38" x14ac:dyDescent="0.25">
      <c r="A243" s="48"/>
      <c r="B243" s="57"/>
      <c r="C243" s="58"/>
      <c r="D243" s="59"/>
      <c r="E243" s="48"/>
      <c r="F243" s="27" t="str">
        <f t="shared" si="23"/>
        <v/>
      </c>
      <c r="G243" s="27" t="str">
        <f t="shared" si="24"/>
        <v/>
      </c>
      <c r="H243" s="48"/>
      <c r="I243" s="31" t="str">
        <f>IF(OR($B243="", $C243=""), "", SUMIF('Time Entries'!$S$12:$S$1011, _xlfn.CONCAT(I$10, " - ", $Y243), 'Time Entries'!$D$12:$D$1011)+SUMIF('Time Entries'!$T$12:$T$1011, _xlfn.CONCAT(I$10, " - ", $Y243), 'Time Entries'!$F$12:$F$1011)+SUMIF('Time Entries'!$U$12:$U$1011, _xlfn.CONCAT(I$10, " - ", $Y243), 'Time Entries'!$H$12:$H$1011)+SUMIF('Time Entries'!$V$12:$V$1011, _xlfn.CONCAT(I$10, " - ", $Y243), 'Time Entries'!$J$12:$J$1011))</f>
        <v/>
      </c>
      <c r="J243" s="22" t="str">
        <f>IF(OR($B243="", $C243=""), "", SUMIF('Time Entries'!$S$12:$S$1011, _xlfn.CONCAT(J$10, " - ", $Y243), 'Time Entries'!$D$12:$D$1011)+SUMIF('Time Entries'!$T$12:$T$1011, _xlfn.CONCAT(J$10, " - ", $Y243), 'Time Entries'!$F$12:$F$1011)+SUMIF('Time Entries'!$U$12:$U$1011, _xlfn.CONCAT(J$10, " - ", $Y243), 'Time Entries'!$H$12:$H$1011)+SUMIF('Time Entries'!$V$12:$V$1011, _xlfn.CONCAT(J$10, " - ", $Y243), 'Time Entries'!$J$12:$J$1011))</f>
        <v/>
      </c>
      <c r="K243" s="22" t="str">
        <f>IF(OR($B243="", $C243=""), "", SUMIF('Time Entries'!$S$12:$S$1011, _xlfn.CONCAT(K$10, " - ", $Y243), 'Time Entries'!$D$12:$D$1011)+SUMIF('Time Entries'!$T$12:$T$1011, _xlfn.CONCAT(K$10, " - ", $Y243), 'Time Entries'!$F$12:$F$1011)+SUMIF('Time Entries'!$U$12:$U$1011, _xlfn.CONCAT(K$10, " - ", $Y243), 'Time Entries'!$H$12:$H$1011)+SUMIF('Time Entries'!$V$12:$V$1011, _xlfn.CONCAT(K$10, " - ", $Y243), 'Time Entries'!$J$12:$J$1011))</f>
        <v/>
      </c>
      <c r="L243" s="22" t="str">
        <f>IF(OR($B243="", $C243=""), "", SUMIF('Time Entries'!$S$12:$S$1011, _xlfn.CONCAT(L$10, " - ", $Y243), 'Time Entries'!$D$12:$D$1011)+SUMIF('Time Entries'!$T$12:$T$1011, _xlfn.CONCAT(L$10, " - ", $Y243), 'Time Entries'!$F$12:$F$1011)+SUMIF('Time Entries'!$U$12:$U$1011, _xlfn.CONCAT(L$10, " - ", $Y243), 'Time Entries'!$H$12:$H$1011)+SUMIF('Time Entries'!$V$12:$V$1011, _xlfn.CONCAT(L$10, " - ", $Y243), 'Time Entries'!$J$12:$J$1011))</f>
        <v/>
      </c>
      <c r="M243" s="22" t="str">
        <f>IF(OR($B243="", $C243=""), "", SUMIF('Time Entries'!$S$12:$S$1011, _xlfn.CONCAT(M$10, " - ", $Y243), 'Time Entries'!$D$12:$D$1011)+SUMIF('Time Entries'!$T$12:$T$1011, _xlfn.CONCAT(M$10, " - ", $Y243), 'Time Entries'!$F$12:$F$1011)+SUMIF('Time Entries'!$U$12:$U$1011, _xlfn.CONCAT(M$10, " - ", $Y243), 'Time Entries'!$H$12:$H$1011)+SUMIF('Time Entries'!$V$12:$V$1011, _xlfn.CONCAT(M$10, " - ", $Y243), 'Time Entries'!$J$12:$J$1011))</f>
        <v/>
      </c>
      <c r="N243" s="22" t="str">
        <f>IF(OR($B243="", $C243=""), "", SUMIF('Time Entries'!$S$12:$S$1011, _xlfn.CONCAT(N$10, " - ", $Y243), 'Time Entries'!$D$12:$D$1011)+SUMIF('Time Entries'!$T$12:$T$1011, _xlfn.CONCAT(N$10, " - ", $Y243), 'Time Entries'!$F$12:$F$1011)+SUMIF('Time Entries'!$U$12:$U$1011, _xlfn.CONCAT(N$10, " - ", $Y243), 'Time Entries'!$H$12:$H$1011)+SUMIF('Time Entries'!$V$12:$V$1011, _xlfn.CONCAT(N$10, " - ", $Y243), 'Time Entries'!$J$12:$J$1011))</f>
        <v/>
      </c>
      <c r="O243" s="22" t="str">
        <f>IF(OR($B243="", $C243=""), "", SUMIF('Time Entries'!$S$12:$S$1011, _xlfn.CONCAT(O$10, " - ", $Y243), 'Time Entries'!$D$12:$D$1011)+SUMIF('Time Entries'!$T$12:$T$1011, _xlfn.CONCAT(O$10, " - ", $Y243), 'Time Entries'!$F$12:$F$1011)+SUMIF('Time Entries'!$U$12:$U$1011, _xlfn.CONCAT(O$10, " - ", $Y243), 'Time Entries'!$H$12:$H$1011)+SUMIF('Time Entries'!$V$12:$V$1011, _xlfn.CONCAT(O$10, " - ", $Y243), 'Time Entries'!$J$12:$J$1011))</f>
        <v/>
      </c>
      <c r="P243" s="22" t="str">
        <f>IF(OR($B243="", $C243=""), "", SUMIF('Time Entries'!$S$12:$S$1011, _xlfn.CONCAT(P$10, " - ", $Y243), 'Time Entries'!$D$12:$D$1011)+SUMIF('Time Entries'!$T$12:$T$1011, _xlfn.CONCAT(P$10, " - ", $Y243), 'Time Entries'!$F$12:$F$1011)+SUMIF('Time Entries'!$U$12:$U$1011, _xlfn.CONCAT(P$10, " - ", $Y243), 'Time Entries'!$H$12:$H$1011)+SUMIF('Time Entries'!$V$12:$V$1011, _xlfn.CONCAT(P$10, " - ", $Y243), 'Time Entries'!$J$12:$J$1011))</f>
        <v/>
      </c>
      <c r="Q243" s="22" t="str">
        <f>IF(OR($B243="", $C243=""), "", SUMIF('Time Entries'!$S$12:$S$1011, _xlfn.CONCAT(Q$10, " - ", $Y243), 'Time Entries'!$D$12:$D$1011)+SUMIF('Time Entries'!$T$12:$T$1011, _xlfn.CONCAT(Q$10, " - ", $Y243), 'Time Entries'!$F$12:$F$1011)+SUMIF('Time Entries'!$U$12:$U$1011, _xlfn.CONCAT(Q$10, " - ", $Y243), 'Time Entries'!$H$12:$H$1011)+SUMIF('Time Entries'!$V$12:$V$1011, _xlfn.CONCAT(Q$10, " - ", $Y243), 'Time Entries'!$J$12:$J$1011))</f>
        <v/>
      </c>
      <c r="R243" s="22" t="str">
        <f>IF(OR($B243="", $C243=""), "", SUMIF('Time Entries'!$S$12:$S$1011, _xlfn.CONCAT(R$10, " - ", $Y243), 'Time Entries'!$D$12:$D$1011)+SUMIF('Time Entries'!$T$12:$T$1011, _xlfn.CONCAT(R$10, " - ", $Y243), 'Time Entries'!$F$12:$F$1011)+SUMIF('Time Entries'!$U$12:$U$1011, _xlfn.CONCAT(R$10, " - ", $Y243), 'Time Entries'!$H$12:$H$1011)+SUMIF('Time Entries'!$V$12:$V$1011, _xlfn.CONCAT(R$10, " - ", $Y243), 'Time Entries'!$J$12:$J$1011))</f>
        <v/>
      </c>
      <c r="S243" s="22" t="str">
        <f>IF(OR($B243="", $C243=""), "", SUMIF('Time Entries'!$S$12:$S$1011, _xlfn.CONCAT(S$10, " - ", $Y243), 'Time Entries'!$D$12:$D$1011)+SUMIF('Time Entries'!$T$12:$T$1011, _xlfn.CONCAT(S$10, " - ", $Y243), 'Time Entries'!$F$12:$F$1011)+SUMIF('Time Entries'!$U$12:$U$1011, _xlfn.CONCAT(S$10, " - ", $Y243), 'Time Entries'!$H$12:$H$1011)+SUMIF('Time Entries'!$V$12:$V$1011, _xlfn.CONCAT(S$10, " - ", $Y243), 'Time Entries'!$J$12:$J$1011))</f>
        <v/>
      </c>
      <c r="T243" s="24" t="str">
        <f>IF(OR($B243="", $C243=""), "", SUMIF('Time Entries'!$S$12:$S$1011, _xlfn.CONCAT(T$10, " - ", $Y243), 'Time Entries'!$D$12:$D$1011)+SUMIF('Time Entries'!$T$12:$T$1011, _xlfn.CONCAT(T$10, " - ", $Y243), 'Time Entries'!$F$12:$F$1011)+SUMIF('Time Entries'!$U$12:$U$1011, _xlfn.CONCAT(T$10, " - ", $Y243), 'Time Entries'!$H$12:$H$1011)+SUMIF('Time Entries'!$V$12:$V$1011, _xlfn.CONCAT(T$10, " - ", $Y243), 'Time Entries'!$J$12:$J$1011))</f>
        <v/>
      </c>
      <c r="U243" s="48"/>
      <c r="W243" s="17" t="str">
        <f t="shared" si="25"/>
        <v/>
      </c>
      <c r="Y243" s="17" t="str">
        <f t="shared" si="26"/>
        <v/>
      </c>
      <c r="AD243" s="17" t="str">
        <f t="shared" si="27"/>
        <v/>
      </c>
      <c r="AF243" s="17" t="str">
        <f t="shared" si="28"/>
        <v/>
      </c>
      <c r="AH243" s="17" t="str">
        <f>IF($B243="", "", IF(COUNTIF($B$12:$B243, $B243)&gt;1, "", $B243))</f>
        <v/>
      </c>
      <c r="AI243" s="17" t="str">
        <f>IF($AH243="", "", COUNTIF($AH$12:$AH$261, "&lt;"&amp;$AH243)+1+COUNTIF($AH$12:$AH243, $AH243)-1-$AH$10)</f>
        <v/>
      </c>
      <c r="AK243" s="17" t="str">
        <f t="shared" si="29"/>
        <v/>
      </c>
      <c r="AL243" s="17" t="str">
        <f>IF($AK243="", "", COUNTIF($AK$12:$AK$261, "&lt;"&amp;$AK243)+1+COUNTIF($AK$12:$AK243, $AK243)-1-$AK$10)</f>
        <v/>
      </c>
    </row>
    <row r="244" spans="1:38" x14ac:dyDescent="0.25">
      <c r="A244" s="48"/>
      <c r="B244" s="57"/>
      <c r="C244" s="58"/>
      <c r="D244" s="59"/>
      <c r="E244" s="48"/>
      <c r="F244" s="27" t="str">
        <f t="shared" si="23"/>
        <v/>
      </c>
      <c r="G244" s="27" t="str">
        <f t="shared" si="24"/>
        <v/>
      </c>
      <c r="H244" s="48"/>
      <c r="I244" s="31" t="str">
        <f>IF(OR($B244="", $C244=""), "", SUMIF('Time Entries'!$S$12:$S$1011, _xlfn.CONCAT(I$10, " - ", $Y244), 'Time Entries'!$D$12:$D$1011)+SUMIF('Time Entries'!$T$12:$T$1011, _xlfn.CONCAT(I$10, " - ", $Y244), 'Time Entries'!$F$12:$F$1011)+SUMIF('Time Entries'!$U$12:$U$1011, _xlfn.CONCAT(I$10, " - ", $Y244), 'Time Entries'!$H$12:$H$1011)+SUMIF('Time Entries'!$V$12:$V$1011, _xlfn.CONCAT(I$10, " - ", $Y244), 'Time Entries'!$J$12:$J$1011))</f>
        <v/>
      </c>
      <c r="J244" s="22" t="str">
        <f>IF(OR($B244="", $C244=""), "", SUMIF('Time Entries'!$S$12:$S$1011, _xlfn.CONCAT(J$10, " - ", $Y244), 'Time Entries'!$D$12:$D$1011)+SUMIF('Time Entries'!$T$12:$T$1011, _xlfn.CONCAT(J$10, " - ", $Y244), 'Time Entries'!$F$12:$F$1011)+SUMIF('Time Entries'!$U$12:$U$1011, _xlfn.CONCAT(J$10, " - ", $Y244), 'Time Entries'!$H$12:$H$1011)+SUMIF('Time Entries'!$V$12:$V$1011, _xlfn.CONCAT(J$10, " - ", $Y244), 'Time Entries'!$J$12:$J$1011))</f>
        <v/>
      </c>
      <c r="K244" s="22" t="str">
        <f>IF(OR($B244="", $C244=""), "", SUMIF('Time Entries'!$S$12:$S$1011, _xlfn.CONCAT(K$10, " - ", $Y244), 'Time Entries'!$D$12:$D$1011)+SUMIF('Time Entries'!$T$12:$T$1011, _xlfn.CONCAT(K$10, " - ", $Y244), 'Time Entries'!$F$12:$F$1011)+SUMIF('Time Entries'!$U$12:$U$1011, _xlfn.CONCAT(K$10, " - ", $Y244), 'Time Entries'!$H$12:$H$1011)+SUMIF('Time Entries'!$V$12:$V$1011, _xlfn.CONCAT(K$10, " - ", $Y244), 'Time Entries'!$J$12:$J$1011))</f>
        <v/>
      </c>
      <c r="L244" s="22" t="str">
        <f>IF(OR($B244="", $C244=""), "", SUMIF('Time Entries'!$S$12:$S$1011, _xlfn.CONCAT(L$10, " - ", $Y244), 'Time Entries'!$D$12:$D$1011)+SUMIF('Time Entries'!$T$12:$T$1011, _xlfn.CONCAT(L$10, " - ", $Y244), 'Time Entries'!$F$12:$F$1011)+SUMIF('Time Entries'!$U$12:$U$1011, _xlfn.CONCAT(L$10, " - ", $Y244), 'Time Entries'!$H$12:$H$1011)+SUMIF('Time Entries'!$V$12:$V$1011, _xlfn.CONCAT(L$10, " - ", $Y244), 'Time Entries'!$J$12:$J$1011))</f>
        <v/>
      </c>
      <c r="M244" s="22" t="str">
        <f>IF(OR($B244="", $C244=""), "", SUMIF('Time Entries'!$S$12:$S$1011, _xlfn.CONCAT(M$10, " - ", $Y244), 'Time Entries'!$D$12:$D$1011)+SUMIF('Time Entries'!$T$12:$T$1011, _xlfn.CONCAT(M$10, " - ", $Y244), 'Time Entries'!$F$12:$F$1011)+SUMIF('Time Entries'!$U$12:$U$1011, _xlfn.CONCAT(M$10, " - ", $Y244), 'Time Entries'!$H$12:$H$1011)+SUMIF('Time Entries'!$V$12:$V$1011, _xlfn.CONCAT(M$10, " - ", $Y244), 'Time Entries'!$J$12:$J$1011))</f>
        <v/>
      </c>
      <c r="N244" s="22" t="str">
        <f>IF(OR($B244="", $C244=""), "", SUMIF('Time Entries'!$S$12:$S$1011, _xlfn.CONCAT(N$10, " - ", $Y244), 'Time Entries'!$D$12:$D$1011)+SUMIF('Time Entries'!$T$12:$T$1011, _xlfn.CONCAT(N$10, " - ", $Y244), 'Time Entries'!$F$12:$F$1011)+SUMIF('Time Entries'!$U$12:$U$1011, _xlfn.CONCAT(N$10, " - ", $Y244), 'Time Entries'!$H$12:$H$1011)+SUMIF('Time Entries'!$V$12:$V$1011, _xlfn.CONCAT(N$10, " - ", $Y244), 'Time Entries'!$J$12:$J$1011))</f>
        <v/>
      </c>
      <c r="O244" s="22" t="str">
        <f>IF(OR($B244="", $C244=""), "", SUMIF('Time Entries'!$S$12:$S$1011, _xlfn.CONCAT(O$10, " - ", $Y244), 'Time Entries'!$D$12:$D$1011)+SUMIF('Time Entries'!$T$12:$T$1011, _xlfn.CONCAT(O$10, " - ", $Y244), 'Time Entries'!$F$12:$F$1011)+SUMIF('Time Entries'!$U$12:$U$1011, _xlfn.CONCAT(O$10, " - ", $Y244), 'Time Entries'!$H$12:$H$1011)+SUMIF('Time Entries'!$V$12:$V$1011, _xlfn.CONCAT(O$10, " - ", $Y244), 'Time Entries'!$J$12:$J$1011))</f>
        <v/>
      </c>
      <c r="P244" s="22" t="str">
        <f>IF(OR($B244="", $C244=""), "", SUMIF('Time Entries'!$S$12:$S$1011, _xlfn.CONCAT(P$10, " - ", $Y244), 'Time Entries'!$D$12:$D$1011)+SUMIF('Time Entries'!$T$12:$T$1011, _xlfn.CONCAT(P$10, " - ", $Y244), 'Time Entries'!$F$12:$F$1011)+SUMIF('Time Entries'!$U$12:$U$1011, _xlfn.CONCAT(P$10, " - ", $Y244), 'Time Entries'!$H$12:$H$1011)+SUMIF('Time Entries'!$V$12:$V$1011, _xlfn.CONCAT(P$10, " - ", $Y244), 'Time Entries'!$J$12:$J$1011))</f>
        <v/>
      </c>
      <c r="Q244" s="22" t="str">
        <f>IF(OR($B244="", $C244=""), "", SUMIF('Time Entries'!$S$12:$S$1011, _xlfn.CONCAT(Q$10, " - ", $Y244), 'Time Entries'!$D$12:$D$1011)+SUMIF('Time Entries'!$T$12:$T$1011, _xlfn.CONCAT(Q$10, " - ", $Y244), 'Time Entries'!$F$12:$F$1011)+SUMIF('Time Entries'!$U$12:$U$1011, _xlfn.CONCAT(Q$10, " - ", $Y244), 'Time Entries'!$H$12:$H$1011)+SUMIF('Time Entries'!$V$12:$V$1011, _xlfn.CONCAT(Q$10, " - ", $Y244), 'Time Entries'!$J$12:$J$1011))</f>
        <v/>
      </c>
      <c r="R244" s="22" t="str">
        <f>IF(OR($B244="", $C244=""), "", SUMIF('Time Entries'!$S$12:$S$1011, _xlfn.CONCAT(R$10, " - ", $Y244), 'Time Entries'!$D$12:$D$1011)+SUMIF('Time Entries'!$T$12:$T$1011, _xlfn.CONCAT(R$10, " - ", $Y244), 'Time Entries'!$F$12:$F$1011)+SUMIF('Time Entries'!$U$12:$U$1011, _xlfn.CONCAT(R$10, " - ", $Y244), 'Time Entries'!$H$12:$H$1011)+SUMIF('Time Entries'!$V$12:$V$1011, _xlfn.CONCAT(R$10, " - ", $Y244), 'Time Entries'!$J$12:$J$1011))</f>
        <v/>
      </c>
      <c r="S244" s="22" t="str">
        <f>IF(OR($B244="", $C244=""), "", SUMIF('Time Entries'!$S$12:$S$1011, _xlfn.CONCAT(S$10, " - ", $Y244), 'Time Entries'!$D$12:$D$1011)+SUMIF('Time Entries'!$T$12:$T$1011, _xlfn.CONCAT(S$10, " - ", $Y244), 'Time Entries'!$F$12:$F$1011)+SUMIF('Time Entries'!$U$12:$U$1011, _xlfn.CONCAT(S$10, " - ", $Y244), 'Time Entries'!$H$12:$H$1011)+SUMIF('Time Entries'!$V$12:$V$1011, _xlfn.CONCAT(S$10, " - ", $Y244), 'Time Entries'!$J$12:$J$1011))</f>
        <v/>
      </c>
      <c r="T244" s="24" t="str">
        <f>IF(OR($B244="", $C244=""), "", SUMIF('Time Entries'!$S$12:$S$1011, _xlfn.CONCAT(T$10, " - ", $Y244), 'Time Entries'!$D$12:$D$1011)+SUMIF('Time Entries'!$T$12:$T$1011, _xlfn.CONCAT(T$10, " - ", $Y244), 'Time Entries'!$F$12:$F$1011)+SUMIF('Time Entries'!$U$12:$U$1011, _xlfn.CONCAT(T$10, " - ", $Y244), 'Time Entries'!$H$12:$H$1011)+SUMIF('Time Entries'!$V$12:$V$1011, _xlfn.CONCAT(T$10, " - ", $Y244), 'Time Entries'!$J$12:$J$1011))</f>
        <v/>
      </c>
      <c r="U244" s="48"/>
      <c r="W244" s="17" t="str">
        <f t="shared" si="25"/>
        <v/>
      </c>
      <c r="Y244" s="17" t="str">
        <f t="shared" si="26"/>
        <v/>
      </c>
      <c r="AD244" s="17" t="str">
        <f t="shared" si="27"/>
        <v/>
      </c>
      <c r="AF244" s="17" t="str">
        <f t="shared" si="28"/>
        <v/>
      </c>
      <c r="AH244" s="17" t="str">
        <f>IF($B244="", "", IF(COUNTIF($B$12:$B244, $B244)&gt;1, "", $B244))</f>
        <v/>
      </c>
      <c r="AI244" s="17" t="str">
        <f>IF($AH244="", "", COUNTIF($AH$12:$AH$261, "&lt;"&amp;$AH244)+1+COUNTIF($AH$12:$AH244, $AH244)-1-$AH$10)</f>
        <v/>
      </c>
      <c r="AK244" s="17" t="str">
        <f t="shared" si="29"/>
        <v/>
      </c>
      <c r="AL244" s="17" t="str">
        <f>IF($AK244="", "", COUNTIF($AK$12:$AK$261, "&lt;"&amp;$AK244)+1+COUNTIF($AK$12:$AK244, $AK244)-1-$AK$10)</f>
        <v/>
      </c>
    </row>
    <row r="245" spans="1:38" x14ac:dyDescent="0.25">
      <c r="A245" s="48"/>
      <c r="B245" s="57"/>
      <c r="C245" s="58"/>
      <c r="D245" s="59"/>
      <c r="E245" s="48"/>
      <c r="F245" s="27" t="str">
        <f t="shared" si="23"/>
        <v/>
      </c>
      <c r="G245" s="27" t="str">
        <f t="shared" si="24"/>
        <v/>
      </c>
      <c r="H245" s="48"/>
      <c r="I245" s="31" t="str">
        <f>IF(OR($B245="", $C245=""), "", SUMIF('Time Entries'!$S$12:$S$1011, _xlfn.CONCAT(I$10, " - ", $Y245), 'Time Entries'!$D$12:$D$1011)+SUMIF('Time Entries'!$T$12:$T$1011, _xlfn.CONCAT(I$10, " - ", $Y245), 'Time Entries'!$F$12:$F$1011)+SUMIF('Time Entries'!$U$12:$U$1011, _xlfn.CONCAT(I$10, " - ", $Y245), 'Time Entries'!$H$12:$H$1011)+SUMIF('Time Entries'!$V$12:$V$1011, _xlfn.CONCAT(I$10, " - ", $Y245), 'Time Entries'!$J$12:$J$1011))</f>
        <v/>
      </c>
      <c r="J245" s="22" t="str">
        <f>IF(OR($B245="", $C245=""), "", SUMIF('Time Entries'!$S$12:$S$1011, _xlfn.CONCAT(J$10, " - ", $Y245), 'Time Entries'!$D$12:$D$1011)+SUMIF('Time Entries'!$T$12:$T$1011, _xlfn.CONCAT(J$10, " - ", $Y245), 'Time Entries'!$F$12:$F$1011)+SUMIF('Time Entries'!$U$12:$U$1011, _xlfn.CONCAT(J$10, " - ", $Y245), 'Time Entries'!$H$12:$H$1011)+SUMIF('Time Entries'!$V$12:$V$1011, _xlfn.CONCAT(J$10, " - ", $Y245), 'Time Entries'!$J$12:$J$1011))</f>
        <v/>
      </c>
      <c r="K245" s="22" t="str">
        <f>IF(OR($B245="", $C245=""), "", SUMIF('Time Entries'!$S$12:$S$1011, _xlfn.CONCAT(K$10, " - ", $Y245), 'Time Entries'!$D$12:$D$1011)+SUMIF('Time Entries'!$T$12:$T$1011, _xlfn.CONCAT(K$10, " - ", $Y245), 'Time Entries'!$F$12:$F$1011)+SUMIF('Time Entries'!$U$12:$U$1011, _xlfn.CONCAT(K$10, " - ", $Y245), 'Time Entries'!$H$12:$H$1011)+SUMIF('Time Entries'!$V$12:$V$1011, _xlfn.CONCAT(K$10, " - ", $Y245), 'Time Entries'!$J$12:$J$1011))</f>
        <v/>
      </c>
      <c r="L245" s="22" t="str">
        <f>IF(OR($B245="", $C245=""), "", SUMIF('Time Entries'!$S$12:$S$1011, _xlfn.CONCAT(L$10, " - ", $Y245), 'Time Entries'!$D$12:$D$1011)+SUMIF('Time Entries'!$T$12:$T$1011, _xlfn.CONCAT(L$10, " - ", $Y245), 'Time Entries'!$F$12:$F$1011)+SUMIF('Time Entries'!$U$12:$U$1011, _xlfn.CONCAT(L$10, " - ", $Y245), 'Time Entries'!$H$12:$H$1011)+SUMIF('Time Entries'!$V$12:$V$1011, _xlfn.CONCAT(L$10, " - ", $Y245), 'Time Entries'!$J$12:$J$1011))</f>
        <v/>
      </c>
      <c r="M245" s="22" t="str">
        <f>IF(OR($B245="", $C245=""), "", SUMIF('Time Entries'!$S$12:$S$1011, _xlfn.CONCAT(M$10, " - ", $Y245), 'Time Entries'!$D$12:$D$1011)+SUMIF('Time Entries'!$T$12:$T$1011, _xlfn.CONCAT(M$10, " - ", $Y245), 'Time Entries'!$F$12:$F$1011)+SUMIF('Time Entries'!$U$12:$U$1011, _xlfn.CONCAT(M$10, " - ", $Y245), 'Time Entries'!$H$12:$H$1011)+SUMIF('Time Entries'!$V$12:$V$1011, _xlfn.CONCAT(M$10, " - ", $Y245), 'Time Entries'!$J$12:$J$1011))</f>
        <v/>
      </c>
      <c r="N245" s="22" t="str">
        <f>IF(OR($B245="", $C245=""), "", SUMIF('Time Entries'!$S$12:$S$1011, _xlfn.CONCAT(N$10, " - ", $Y245), 'Time Entries'!$D$12:$D$1011)+SUMIF('Time Entries'!$T$12:$T$1011, _xlfn.CONCAT(N$10, " - ", $Y245), 'Time Entries'!$F$12:$F$1011)+SUMIF('Time Entries'!$U$12:$U$1011, _xlfn.CONCAT(N$10, " - ", $Y245), 'Time Entries'!$H$12:$H$1011)+SUMIF('Time Entries'!$V$12:$V$1011, _xlfn.CONCAT(N$10, " - ", $Y245), 'Time Entries'!$J$12:$J$1011))</f>
        <v/>
      </c>
      <c r="O245" s="22" t="str">
        <f>IF(OR($B245="", $C245=""), "", SUMIF('Time Entries'!$S$12:$S$1011, _xlfn.CONCAT(O$10, " - ", $Y245), 'Time Entries'!$D$12:$D$1011)+SUMIF('Time Entries'!$T$12:$T$1011, _xlfn.CONCAT(O$10, " - ", $Y245), 'Time Entries'!$F$12:$F$1011)+SUMIF('Time Entries'!$U$12:$U$1011, _xlfn.CONCAT(O$10, " - ", $Y245), 'Time Entries'!$H$12:$H$1011)+SUMIF('Time Entries'!$V$12:$V$1011, _xlfn.CONCAT(O$10, " - ", $Y245), 'Time Entries'!$J$12:$J$1011))</f>
        <v/>
      </c>
      <c r="P245" s="22" t="str">
        <f>IF(OR($B245="", $C245=""), "", SUMIF('Time Entries'!$S$12:$S$1011, _xlfn.CONCAT(P$10, " - ", $Y245), 'Time Entries'!$D$12:$D$1011)+SUMIF('Time Entries'!$T$12:$T$1011, _xlfn.CONCAT(P$10, " - ", $Y245), 'Time Entries'!$F$12:$F$1011)+SUMIF('Time Entries'!$U$12:$U$1011, _xlfn.CONCAT(P$10, " - ", $Y245), 'Time Entries'!$H$12:$H$1011)+SUMIF('Time Entries'!$V$12:$V$1011, _xlfn.CONCAT(P$10, " - ", $Y245), 'Time Entries'!$J$12:$J$1011))</f>
        <v/>
      </c>
      <c r="Q245" s="22" t="str">
        <f>IF(OR($B245="", $C245=""), "", SUMIF('Time Entries'!$S$12:$S$1011, _xlfn.CONCAT(Q$10, " - ", $Y245), 'Time Entries'!$D$12:$D$1011)+SUMIF('Time Entries'!$T$12:$T$1011, _xlfn.CONCAT(Q$10, " - ", $Y245), 'Time Entries'!$F$12:$F$1011)+SUMIF('Time Entries'!$U$12:$U$1011, _xlfn.CONCAT(Q$10, " - ", $Y245), 'Time Entries'!$H$12:$H$1011)+SUMIF('Time Entries'!$V$12:$V$1011, _xlfn.CONCAT(Q$10, " - ", $Y245), 'Time Entries'!$J$12:$J$1011))</f>
        <v/>
      </c>
      <c r="R245" s="22" t="str">
        <f>IF(OR($B245="", $C245=""), "", SUMIF('Time Entries'!$S$12:$S$1011, _xlfn.CONCAT(R$10, " - ", $Y245), 'Time Entries'!$D$12:$D$1011)+SUMIF('Time Entries'!$T$12:$T$1011, _xlfn.CONCAT(R$10, " - ", $Y245), 'Time Entries'!$F$12:$F$1011)+SUMIF('Time Entries'!$U$12:$U$1011, _xlfn.CONCAT(R$10, " - ", $Y245), 'Time Entries'!$H$12:$H$1011)+SUMIF('Time Entries'!$V$12:$V$1011, _xlfn.CONCAT(R$10, " - ", $Y245), 'Time Entries'!$J$12:$J$1011))</f>
        <v/>
      </c>
      <c r="S245" s="22" t="str">
        <f>IF(OR($B245="", $C245=""), "", SUMIF('Time Entries'!$S$12:$S$1011, _xlfn.CONCAT(S$10, " - ", $Y245), 'Time Entries'!$D$12:$D$1011)+SUMIF('Time Entries'!$T$12:$T$1011, _xlfn.CONCAT(S$10, " - ", $Y245), 'Time Entries'!$F$12:$F$1011)+SUMIF('Time Entries'!$U$12:$U$1011, _xlfn.CONCAT(S$10, " - ", $Y245), 'Time Entries'!$H$12:$H$1011)+SUMIF('Time Entries'!$V$12:$V$1011, _xlfn.CONCAT(S$10, " - ", $Y245), 'Time Entries'!$J$12:$J$1011))</f>
        <v/>
      </c>
      <c r="T245" s="24" t="str">
        <f>IF(OR($B245="", $C245=""), "", SUMIF('Time Entries'!$S$12:$S$1011, _xlfn.CONCAT(T$10, " - ", $Y245), 'Time Entries'!$D$12:$D$1011)+SUMIF('Time Entries'!$T$12:$T$1011, _xlfn.CONCAT(T$10, " - ", $Y245), 'Time Entries'!$F$12:$F$1011)+SUMIF('Time Entries'!$U$12:$U$1011, _xlfn.CONCAT(T$10, " - ", $Y245), 'Time Entries'!$H$12:$H$1011)+SUMIF('Time Entries'!$V$12:$V$1011, _xlfn.CONCAT(T$10, " - ", $Y245), 'Time Entries'!$J$12:$J$1011))</f>
        <v/>
      </c>
      <c r="U245" s="48"/>
      <c r="W245" s="17" t="str">
        <f t="shared" si="25"/>
        <v/>
      </c>
      <c r="Y245" s="17" t="str">
        <f t="shared" si="26"/>
        <v/>
      </c>
      <c r="AD245" s="17" t="str">
        <f t="shared" si="27"/>
        <v/>
      </c>
      <c r="AF245" s="17" t="str">
        <f t="shared" si="28"/>
        <v/>
      </c>
      <c r="AH245" s="17" t="str">
        <f>IF($B245="", "", IF(COUNTIF($B$12:$B245, $B245)&gt;1, "", $B245))</f>
        <v/>
      </c>
      <c r="AI245" s="17" t="str">
        <f>IF($AH245="", "", COUNTIF($AH$12:$AH$261, "&lt;"&amp;$AH245)+1+COUNTIF($AH$12:$AH245, $AH245)-1-$AH$10)</f>
        <v/>
      </c>
      <c r="AK245" s="17" t="str">
        <f t="shared" si="29"/>
        <v/>
      </c>
      <c r="AL245" s="17" t="str">
        <f>IF($AK245="", "", COUNTIF($AK$12:$AK$261, "&lt;"&amp;$AK245)+1+COUNTIF($AK$12:$AK245, $AK245)-1-$AK$10)</f>
        <v/>
      </c>
    </row>
    <row r="246" spans="1:38" x14ac:dyDescent="0.25">
      <c r="A246" s="48"/>
      <c r="B246" s="57"/>
      <c r="C246" s="58"/>
      <c r="D246" s="59"/>
      <c r="E246" s="48"/>
      <c r="F246" s="27" t="str">
        <f t="shared" si="23"/>
        <v/>
      </c>
      <c r="G246" s="27" t="str">
        <f t="shared" si="24"/>
        <v/>
      </c>
      <c r="H246" s="48"/>
      <c r="I246" s="31" t="str">
        <f>IF(OR($B246="", $C246=""), "", SUMIF('Time Entries'!$S$12:$S$1011, _xlfn.CONCAT(I$10, " - ", $Y246), 'Time Entries'!$D$12:$D$1011)+SUMIF('Time Entries'!$T$12:$T$1011, _xlfn.CONCAT(I$10, " - ", $Y246), 'Time Entries'!$F$12:$F$1011)+SUMIF('Time Entries'!$U$12:$U$1011, _xlfn.CONCAT(I$10, " - ", $Y246), 'Time Entries'!$H$12:$H$1011)+SUMIF('Time Entries'!$V$12:$V$1011, _xlfn.CONCAT(I$10, " - ", $Y246), 'Time Entries'!$J$12:$J$1011))</f>
        <v/>
      </c>
      <c r="J246" s="22" t="str">
        <f>IF(OR($B246="", $C246=""), "", SUMIF('Time Entries'!$S$12:$S$1011, _xlfn.CONCAT(J$10, " - ", $Y246), 'Time Entries'!$D$12:$D$1011)+SUMIF('Time Entries'!$T$12:$T$1011, _xlfn.CONCAT(J$10, " - ", $Y246), 'Time Entries'!$F$12:$F$1011)+SUMIF('Time Entries'!$U$12:$U$1011, _xlfn.CONCAT(J$10, " - ", $Y246), 'Time Entries'!$H$12:$H$1011)+SUMIF('Time Entries'!$V$12:$V$1011, _xlfn.CONCAT(J$10, " - ", $Y246), 'Time Entries'!$J$12:$J$1011))</f>
        <v/>
      </c>
      <c r="K246" s="22" t="str">
        <f>IF(OR($B246="", $C246=""), "", SUMIF('Time Entries'!$S$12:$S$1011, _xlfn.CONCAT(K$10, " - ", $Y246), 'Time Entries'!$D$12:$D$1011)+SUMIF('Time Entries'!$T$12:$T$1011, _xlfn.CONCAT(K$10, " - ", $Y246), 'Time Entries'!$F$12:$F$1011)+SUMIF('Time Entries'!$U$12:$U$1011, _xlfn.CONCAT(K$10, " - ", $Y246), 'Time Entries'!$H$12:$H$1011)+SUMIF('Time Entries'!$V$12:$V$1011, _xlfn.CONCAT(K$10, " - ", $Y246), 'Time Entries'!$J$12:$J$1011))</f>
        <v/>
      </c>
      <c r="L246" s="22" t="str">
        <f>IF(OR($B246="", $C246=""), "", SUMIF('Time Entries'!$S$12:$S$1011, _xlfn.CONCAT(L$10, " - ", $Y246), 'Time Entries'!$D$12:$D$1011)+SUMIF('Time Entries'!$T$12:$T$1011, _xlfn.CONCAT(L$10, " - ", $Y246), 'Time Entries'!$F$12:$F$1011)+SUMIF('Time Entries'!$U$12:$U$1011, _xlfn.CONCAT(L$10, " - ", $Y246), 'Time Entries'!$H$12:$H$1011)+SUMIF('Time Entries'!$V$12:$V$1011, _xlfn.CONCAT(L$10, " - ", $Y246), 'Time Entries'!$J$12:$J$1011))</f>
        <v/>
      </c>
      <c r="M246" s="22" t="str">
        <f>IF(OR($B246="", $C246=""), "", SUMIF('Time Entries'!$S$12:$S$1011, _xlfn.CONCAT(M$10, " - ", $Y246), 'Time Entries'!$D$12:$D$1011)+SUMIF('Time Entries'!$T$12:$T$1011, _xlfn.CONCAT(M$10, " - ", $Y246), 'Time Entries'!$F$12:$F$1011)+SUMIF('Time Entries'!$U$12:$U$1011, _xlfn.CONCAT(M$10, " - ", $Y246), 'Time Entries'!$H$12:$H$1011)+SUMIF('Time Entries'!$V$12:$V$1011, _xlfn.CONCAT(M$10, " - ", $Y246), 'Time Entries'!$J$12:$J$1011))</f>
        <v/>
      </c>
      <c r="N246" s="22" t="str">
        <f>IF(OR($B246="", $C246=""), "", SUMIF('Time Entries'!$S$12:$S$1011, _xlfn.CONCAT(N$10, " - ", $Y246), 'Time Entries'!$D$12:$D$1011)+SUMIF('Time Entries'!$T$12:$T$1011, _xlfn.CONCAT(N$10, " - ", $Y246), 'Time Entries'!$F$12:$F$1011)+SUMIF('Time Entries'!$U$12:$U$1011, _xlfn.CONCAT(N$10, " - ", $Y246), 'Time Entries'!$H$12:$H$1011)+SUMIF('Time Entries'!$V$12:$V$1011, _xlfn.CONCAT(N$10, " - ", $Y246), 'Time Entries'!$J$12:$J$1011))</f>
        <v/>
      </c>
      <c r="O246" s="22" t="str">
        <f>IF(OR($B246="", $C246=""), "", SUMIF('Time Entries'!$S$12:$S$1011, _xlfn.CONCAT(O$10, " - ", $Y246), 'Time Entries'!$D$12:$D$1011)+SUMIF('Time Entries'!$T$12:$T$1011, _xlfn.CONCAT(O$10, " - ", $Y246), 'Time Entries'!$F$12:$F$1011)+SUMIF('Time Entries'!$U$12:$U$1011, _xlfn.CONCAT(O$10, " - ", $Y246), 'Time Entries'!$H$12:$H$1011)+SUMIF('Time Entries'!$V$12:$V$1011, _xlfn.CONCAT(O$10, " - ", $Y246), 'Time Entries'!$J$12:$J$1011))</f>
        <v/>
      </c>
      <c r="P246" s="22" t="str">
        <f>IF(OR($B246="", $C246=""), "", SUMIF('Time Entries'!$S$12:$S$1011, _xlfn.CONCAT(P$10, " - ", $Y246), 'Time Entries'!$D$12:$D$1011)+SUMIF('Time Entries'!$T$12:$T$1011, _xlfn.CONCAT(P$10, " - ", $Y246), 'Time Entries'!$F$12:$F$1011)+SUMIF('Time Entries'!$U$12:$U$1011, _xlfn.CONCAT(P$10, " - ", $Y246), 'Time Entries'!$H$12:$H$1011)+SUMIF('Time Entries'!$V$12:$V$1011, _xlfn.CONCAT(P$10, " - ", $Y246), 'Time Entries'!$J$12:$J$1011))</f>
        <v/>
      </c>
      <c r="Q246" s="22" t="str">
        <f>IF(OR($B246="", $C246=""), "", SUMIF('Time Entries'!$S$12:$S$1011, _xlfn.CONCAT(Q$10, " - ", $Y246), 'Time Entries'!$D$12:$D$1011)+SUMIF('Time Entries'!$T$12:$T$1011, _xlfn.CONCAT(Q$10, " - ", $Y246), 'Time Entries'!$F$12:$F$1011)+SUMIF('Time Entries'!$U$12:$U$1011, _xlfn.CONCAT(Q$10, " - ", $Y246), 'Time Entries'!$H$12:$H$1011)+SUMIF('Time Entries'!$V$12:$V$1011, _xlfn.CONCAT(Q$10, " - ", $Y246), 'Time Entries'!$J$12:$J$1011))</f>
        <v/>
      </c>
      <c r="R246" s="22" t="str">
        <f>IF(OR($B246="", $C246=""), "", SUMIF('Time Entries'!$S$12:$S$1011, _xlfn.CONCAT(R$10, " - ", $Y246), 'Time Entries'!$D$12:$D$1011)+SUMIF('Time Entries'!$T$12:$T$1011, _xlfn.CONCAT(R$10, " - ", $Y246), 'Time Entries'!$F$12:$F$1011)+SUMIF('Time Entries'!$U$12:$U$1011, _xlfn.CONCAT(R$10, " - ", $Y246), 'Time Entries'!$H$12:$H$1011)+SUMIF('Time Entries'!$V$12:$V$1011, _xlfn.CONCAT(R$10, " - ", $Y246), 'Time Entries'!$J$12:$J$1011))</f>
        <v/>
      </c>
      <c r="S246" s="22" t="str">
        <f>IF(OR($B246="", $C246=""), "", SUMIF('Time Entries'!$S$12:$S$1011, _xlfn.CONCAT(S$10, " - ", $Y246), 'Time Entries'!$D$12:$D$1011)+SUMIF('Time Entries'!$T$12:$T$1011, _xlfn.CONCAT(S$10, " - ", $Y246), 'Time Entries'!$F$12:$F$1011)+SUMIF('Time Entries'!$U$12:$U$1011, _xlfn.CONCAT(S$10, " - ", $Y246), 'Time Entries'!$H$12:$H$1011)+SUMIF('Time Entries'!$V$12:$V$1011, _xlfn.CONCAT(S$10, " - ", $Y246), 'Time Entries'!$J$12:$J$1011))</f>
        <v/>
      </c>
      <c r="T246" s="24" t="str">
        <f>IF(OR($B246="", $C246=""), "", SUMIF('Time Entries'!$S$12:$S$1011, _xlfn.CONCAT(T$10, " - ", $Y246), 'Time Entries'!$D$12:$D$1011)+SUMIF('Time Entries'!$T$12:$T$1011, _xlfn.CONCAT(T$10, " - ", $Y246), 'Time Entries'!$F$12:$F$1011)+SUMIF('Time Entries'!$U$12:$U$1011, _xlfn.CONCAT(T$10, " - ", $Y246), 'Time Entries'!$H$12:$H$1011)+SUMIF('Time Entries'!$V$12:$V$1011, _xlfn.CONCAT(T$10, " - ", $Y246), 'Time Entries'!$J$12:$J$1011))</f>
        <v/>
      </c>
      <c r="U246" s="48"/>
      <c r="W246" s="17" t="str">
        <f t="shared" si="25"/>
        <v/>
      </c>
      <c r="Y246" s="17" t="str">
        <f t="shared" si="26"/>
        <v/>
      </c>
      <c r="AD246" s="17" t="str">
        <f t="shared" si="27"/>
        <v/>
      </c>
      <c r="AF246" s="17" t="str">
        <f t="shared" si="28"/>
        <v/>
      </c>
      <c r="AH246" s="17" t="str">
        <f>IF($B246="", "", IF(COUNTIF($B$12:$B246, $B246)&gt;1, "", $B246))</f>
        <v/>
      </c>
      <c r="AI246" s="17" t="str">
        <f>IF($AH246="", "", COUNTIF($AH$12:$AH$261, "&lt;"&amp;$AH246)+1+COUNTIF($AH$12:$AH246, $AH246)-1-$AH$10)</f>
        <v/>
      </c>
      <c r="AK246" s="17" t="str">
        <f t="shared" si="29"/>
        <v/>
      </c>
      <c r="AL246" s="17" t="str">
        <f>IF($AK246="", "", COUNTIF($AK$12:$AK$261, "&lt;"&amp;$AK246)+1+COUNTIF($AK$12:$AK246, $AK246)-1-$AK$10)</f>
        <v/>
      </c>
    </row>
    <row r="247" spans="1:38" x14ac:dyDescent="0.25">
      <c r="A247" s="48"/>
      <c r="B247" s="57"/>
      <c r="C247" s="58"/>
      <c r="D247" s="59"/>
      <c r="E247" s="48"/>
      <c r="F247" s="27" t="str">
        <f t="shared" si="23"/>
        <v/>
      </c>
      <c r="G247" s="27" t="str">
        <f t="shared" si="24"/>
        <v/>
      </c>
      <c r="H247" s="48"/>
      <c r="I247" s="31" t="str">
        <f>IF(OR($B247="", $C247=""), "", SUMIF('Time Entries'!$S$12:$S$1011, _xlfn.CONCAT(I$10, " - ", $Y247), 'Time Entries'!$D$12:$D$1011)+SUMIF('Time Entries'!$T$12:$T$1011, _xlfn.CONCAT(I$10, " - ", $Y247), 'Time Entries'!$F$12:$F$1011)+SUMIF('Time Entries'!$U$12:$U$1011, _xlfn.CONCAT(I$10, " - ", $Y247), 'Time Entries'!$H$12:$H$1011)+SUMIF('Time Entries'!$V$12:$V$1011, _xlfn.CONCAT(I$10, " - ", $Y247), 'Time Entries'!$J$12:$J$1011))</f>
        <v/>
      </c>
      <c r="J247" s="22" t="str">
        <f>IF(OR($B247="", $C247=""), "", SUMIF('Time Entries'!$S$12:$S$1011, _xlfn.CONCAT(J$10, " - ", $Y247), 'Time Entries'!$D$12:$D$1011)+SUMIF('Time Entries'!$T$12:$T$1011, _xlfn.CONCAT(J$10, " - ", $Y247), 'Time Entries'!$F$12:$F$1011)+SUMIF('Time Entries'!$U$12:$U$1011, _xlfn.CONCAT(J$10, " - ", $Y247), 'Time Entries'!$H$12:$H$1011)+SUMIF('Time Entries'!$V$12:$V$1011, _xlfn.CONCAT(J$10, " - ", $Y247), 'Time Entries'!$J$12:$J$1011))</f>
        <v/>
      </c>
      <c r="K247" s="22" t="str">
        <f>IF(OR($B247="", $C247=""), "", SUMIF('Time Entries'!$S$12:$S$1011, _xlfn.CONCAT(K$10, " - ", $Y247), 'Time Entries'!$D$12:$D$1011)+SUMIF('Time Entries'!$T$12:$T$1011, _xlfn.CONCAT(K$10, " - ", $Y247), 'Time Entries'!$F$12:$F$1011)+SUMIF('Time Entries'!$U$12:$U$1011, _xlfn.CONCAT(K$10, " - ", $Y247), 'Time Entries'!$H$12:$H$1011)+SUMIF('Time Entries'!$V$12:$V$1011, _xlfn.CONCAT(K$10, " - ", $Y247), 'Time Entries'!$J$12:$J$1011))</f>
        <v/>
      </c>
      <c r="L247" s="22" t="str">
        <f>IF(OR($B247="", $C247=""), "", SUMIF('Time Entries'!$S$12:$S$1011, _xlfn.CONCAT(L$10, " - ", $Y247), 'Time Entries'!$D$12:$D$1011)+SUMIF('Time Entries'!$T$12:$T$1011, _xlfn.CONCAT(L$10, " - ", $Y247), 'Time Entries'!$F$12:$F$1011)+SUMIF('Time Entries'!$U$12:$U$1011, _xlfn.CONCAT(L$10, " - ", $Y247), 'Time Entries'!$H$12:$H$1011)+SUMIF('Time Entries'!$V$12:$V$1011, _xlfn.CONCAT(L$10, " - ", $Y247), 'Time Entries'!$J$12:$J$1011))</f>
        <v/>
      </c>
      <c r="M247" s="22" t="str">
        <f>IF(OR($B247="", $C247=""), "", SUMIF('Time Entries'!$S$12:$S$1011, _xlfn.CONCAT(M$10, " - ", $Y247), 'Time Entries'!$D$12:$D$1011)+SUMIF('Time Entries'!$T$12:$T$1011, _xlfn.CONCAT(M$10, " - ", $Y247), 'Time Entries'!$F$12:$F$1011)+SUMIF('Time Entries'!$U$12:$U$1011, _xlfn.CONCAT(M$10, " - ", $Y247), 'Time Entries'!$H$12:$H$1011)+SUMIF('Time Entries'!$V$12:$V$1011, _xlfn.CONCAT(M$10, " - ", $Y247), 'Time Entries'!$J$12:$J$1011))</f>
        <v/>
      </c>
      <c r="N247" s="22" t="str">
        <f>IF(OR($B247="", $C247=""), "", SUMIF('Time Entries'!$S$12:$S$1011, _xlfn.CONCAT(N$10, " - ", $Y247), 'Time Entries'!$D$12:$D$1011)+SUMIF('Time Entries'!$T$12:$T$1011, _xlfn.CONCAT(N$10, " - ", $Y247), 'Time Entries'!$F$12:$F$1011)+SUMIF('Time Entries'!$U$12:$U$1011, _xlfn.CONCAT(N$10, " - ", $Y247), 'Time Entries'!$H$12:$H$1011)+SUMIF('Time Entries'!$V$12:$V$1011, _xlfn.CONCAT(N$10, " - ", $Y247), 'Time Entries'!$J$12:$J$1011))</f>
        <v/>
      </c>
      <c r="O247" s="22" t="str">
        <f>IF(OR($B247="", $C247=""), "", SUMIF('Time Entries'!$S$12:$S$1011, _xlfn.CONCAT(O$10, " - ", $Y247), 'Time Entries'!$D$12:$D$1011)+SUMIF('Time Entries'!$T$12:$T$1011, _xlfn.CONCAT(O$10, " - ", $Y247), 'Time Entries'!$F$12:$F$1011)+SUMIF('Time Entries'!$U$12:$U$1011, _xlfn.CONCAT(O$10, " - ", $Y247), 'Time Entries'!$H$12:$H$1011)+SUMIF('Time Entries'!$V$12:$V$1011, _xlfn.CONCAT(O$10, " - ", $Y247), 'Time Entries'!$J$12:$J$1011))</f>
        <v/>
      </c>
      <c r="P247" s="22" t="str">
        <f>IF(OR($B247="", $C247=""), "", SUMIF('Time Entries'!$S$12:$S$1011, _xlfn.CONCAT(P$10, " - ", $Y247), 'Time Entries'!$D$12:$D$1011)+SUMIF('Time Entries'!$T$12:$T$1011, _xlfn.CONCAT(P$10, " - ", $Y247), 'Time Entries'!$F$12:$F$1011)+SUMIF('Time Entries'!$U$12:$U$1011, _xlfn.CONCAT(P$10, " - ", $Y247), 'Time Entries'!$H$12:$H$1011)+SUMIF('Time Entries'!$V$12:$V$1011, _xlfn.CONCAT(P$10, " - ", $Y247), 'Time Entries'!$J$12:$J$1011))</f>
        <v/>
      </c>
      <c r="Q247" s="22" t="str">
        <f>IF(OR($B247="", $C247=""), "", SUMIF('Time Entries'!$S$12:$S$1011, _xlfn.CONCAT(Q$10, " - ", $Y247), 'Time Entries'!$D$12:$D$1011)+SUMIF('Time Entries'!$T$12:$T$1011, _xlfn.CONCAT(Q$10, " - ", $Y247), 'Time Entries'!$F$12:$F$1011)+SUMIF('Time Entries'!$U$12:$U$1011, _xlfn.CONCAT(Q$10, " - ", $Y247), 'Time Entries'!$H$12:$H$1011)+SUMIF('Time Entries'!$V$12:$V$1011, _xlfn.CONCAT(Q$10, " - ", $Y247), 'Time Entries'!$J$12:$J$1011))</f>
        <v/>
      </c>
      <c r="R247" s="22" t="str">
        <f>IF(OR($B247="", $C247=""), "", SUMIF('Time Entries'!$S$12:$S$1011, _xlfn.CONCAT(R$10, " - ", $Y247), 'Time Entries'!$D$12:$D$1011)+SUMIF('Time Entries'!$T$12:$T$1011, _xlfn.CONCAT(R$10, " - ", $Y247), 'Time Entries'!$F$12:$F$1011)+SUMIF('Time Entries'!$U$12:$U$1011, _xlfn.CONCAT(R$10, " - ", $Y247), 'Time Entries'!$H$12:$H$1011)+SUMIF('Time Entries'!$V$12:$V$1011, _xlfn.CONCAT(R$10, " - ", $Y247), 'Time Entries'!$J$12:$J$1011))</f>
        <v/>
      </c>
      <c r="S247" s="22" t="str">
        <f>IF(OR($B247="", $C247=""), "", SUMIF('Time Entries'!$S$12:$S$1011, _xlfn.CONCAT(S$10, " - ", $Y247), 'Time Entries'!$D$12:$D$1011)+SUMIF('Time Entries'!$T$12:$T$1011, _xlfn.CONCAT(S$10, " - ", $Y247), 'Time Entries'!$F$12:$F$1011)+SUMIF('Time Entries'!$U$12:$U$1011, _xlfn.CONCAT(S$10, " - ", $Y247), 'Time Entries'!$H$12:$H$1011)+SUMIF('Time Entries'!$V$12:$V$1011, _xlfn.CONCAT(S$10, " - ", $Y247), 'Time Entries'!$J$12:$J$1011))</f>
        <v/>
      </c>
      <c r="T247" s="24" t="str">
        <f>IF(OR($B247="", $C247=""), "", SUMIF('Time Entries'!$S$12:$S$1011, _xlfn.CONCAT(T$10, " - ", $Y247), 'Time Entries'!$D$12:$D$1011)+SUMIF('Time Entries'!$T$12:$T$1011, _xlfn.CONCAT(T$10, " - ", $Y247), 'Time Entries'!$F$12:$F$1011)+SUMIF('Time Entries'!$U$12:$U$1011, _xlfn.CONCAT(T$10, " - ", $Y247), 'Time Entries'!$H$12:$H$1011)+SUMIF('Time Entries'!$V$12:$V$1011, _xlfn.CONCAT(T$10, " - ", $Y247), 'Time Entries'!$J$12:$J$1011))</f>
        <v/>
      </c>
      <c r="U247" s="48"/>
      <c r="W247" s="17" t="str">
        <f t="shared" si="25"/>
        <v/>
      </c>
      <c r="Y247" s="17" t="str">
        <f t="shared" si="26"/>
        <v/>
      </c>
      <c r="AD247" s="17" t="str">
        <f t="shared" si="27"/>
        <v/>
      </c>
      <c r="AF247" s="17" t="str">
        <f t="shared" si="28"/>
        <v/>
      </c>
      <c r="AH247" s="17" t="str">
        <f>IF($B247="", "", IF(COUNTIF($B$12:$B247, $B247)&gt;1, "", $B247))</f>
        <v/>
      </c>
      <c r="AI247" s="17" t="str">
        <f>IF($AH247="", "", COUNTIF($AH$12:$AH$261, "&lt;"&amp;$AH247)+1+COUNTIF($AH$12:$AH247, $AH247)-1-$AH$10)</f>
        <v/>
      </c>
      <c r="AK247" s="17" t="str">
        <f t="shared" si="29"/>
        <v/>
      </c>
      <c r="AL247" s="17" t="str">
        <f>IF($AK247="", "", COUNTIF($AK$12:$AK$261, "&lt;"&amp;$AK247)+1+COUNTIF($AK$12:$AK247, $AK247)-1-$AK$10)</f>
        <v/>
      </c>
    </row>
    <row r="248" spans="1:38" x14ac:dyDescent="0.25">
      <c r="A248" s="48"/>
      <c r="B248" s="57"/>
      <c r="C248" s="58"/>
      <c r="D248" s="59"/>
      <c r="E248" s="48"/>
      <c r="F248" s="27" t="str">
        <f t="shared" si="23"/>
        <v/>
      </c>
      <c r="G248" s="27" t="str">
        <f t="shared" si="24"/>
        <v/>
      </c>
      <c r="H248" s="48"/>
      <c r="I248" s="31" t="str">
        <f>IF(OR($B248="", $C248=""), "", SUMIF('Time Entries'!$S$12:$S$1011, _xlfn.CONCAT(I$10, " - ", $Y248), 'Time Entries'!$D$12:$D$1011)+SUMIF('Time Entries'!$T$12:$T$1011, _xlfn.CONCAT(I$10, " - ", $Y248), 'Time Entries'!$F$12:$F$1011)+SUMIF('Time Entries'!$U$12:$U$1011, _xlfn.CONCAT(I$10, " - ", $Y248), 'Time Entries'!$H$12:$H$1011)+SUMIF('Time Entries'!$V$12:$V$1011, _xlfn.CONCAT(I$10, " - ", $Y248), 'Time Entries'!$J$12:$J$1011))</f>
        <v/>
      </c>
      <c r="J248" s="22" t="str">
        <f>IF(OR($B248="", $C248=""), "", SUMIF('Time Entries'!$S$12:$S$1011, _xlfn.CONCAT(J$10, " - ", $Y248), 'Time Entries'!$D$12:$D$1011)+SUMIF('Time Entries'!$T$12:$T$1011, _xlfn.CONCAT(J$10, " - ", $Y248), 'Time Entries'!$F$12:$F$1011)+SUMIF('Time Entries'!$U$12:$U$1011, _xlfn.CONCAT(J$10, " - ", $Y248), 'Time Entries'!$H$12:$H$1011)+SUMIF('Time Entries'!$V$12:$V$1011, _xlfn.CONCAT(J$10, " - ", $Y248), 'Time Entries'!$J$12:$J$1011))</f>
        <v/>
      </c>
      <c r="K248" s="22" t="str">
        <f>IF(OR($B248="", $C248=""), "", SUMIF('Time Entries'!$S$12:$S$1011, _xlfn.CONCAT(K$10, " - ", $Y248), 'Time Entries'!$D$12:$D$1011)+SUMIF('Time Entries'!$T$12:$T$1011, _xlfn.CONCAT(K$10, " - ", $Y248), 'Time Entries'!$F$12:$F$1011)+SUMIF('Time Entries'!$U$12:$U$1011, _xlfn.CONCAT(K$10, " - ", $Y248), 'Time Entries'!$H$12:$H$1011)+SUMIF('Time Entries'!$V$12:$V$1011, _xlfn.CONCAT(K$10, " - ", $Y248), 'Time Entries'!$J$12:$J$1011))</f>
        <v/>
      </c>
      <c r="L248" s="22" t="str">
        <f>IF(OR($B248="", $C248=""), "", SUMIF('Time Entries'!$S$12:$S$1011, _xlfn.CONCAT(L$10, " - ", $Y248), 'Time Entries'!$D$12:$D$1011)+SUMIF('Time Entries'!$T$12:$T$1011, _xlfn.CONCAT(L$10, " - ", $Y248), 'Time Entries'!$F$12:$F$1011)+SUMIF('Time Entries'!$U$12:$U$1011, _xlfn.CONCAT(L$10, " - ", $Y248), 'Time Entries'!$H$12:$H$1011)+SUMIF('Time Entries'!$V$12:$V$1011, _xlfn.CONCAT(L$10, " - ", $Y248), 'Time Entries'!$J$12:$J$1011))</f>
        <v/>
      </c>
      <c r="M248" s="22" t="str">
        <f>IF(OR($B248="", $C248=""), "", SUMIF('Time Entries'!$S$12:$S$1011, _xlfn.CONCAT(M$10, " - ", $Y248), 'Time Entries'!$D$12:$D$1011)+SUMIF('Time Entries'!$T$12:$T$1011, _xlfn.CONCAT(M$10, " - ", $Y248), 'Time Entries'!$F$12:$F$1011)+SUMIF('Time Entries'!$U$12:$U$1011, _xlfn.CONCAT(M$10, " - ", $Y248), 'Time Entries'!$H$12:$H$1011)+SUMIF('Time Entries'!$V$12:$V$1011, _xlfn.CONCAT(M$10, " - ", $Y248), 'Time Entries'!$J$12:$J$1011))</f>
        <v/>
      </c>
      <c r="N248" s="22" t="str">
        <f>IF(OR($B248="", $C248=""), "", SUMIF('Time Entries'!$S$12:$S$1011, _xlfn.CONCAT(N$10, " - ", $Y248), 'Time Entries'!$D$12:$D$1011)+SUMIF('Time Entries'!$T$12:$T$1011, _xlfn.CONCAT(N$10, " - ", $Y248), 'Time Entries'!$F$12:$F$1011)+SUMIF('Time Entries'!$U$12:$U$1011, _xlfn.CONCAT(N$10, " - ", $Y248), 'Time Entries'!$H$12:$H$1011)+SUMIF('Time Entries'!$V$12:$V$1011, _xlfn.CONCAT(N$10, " - ", $Y248), 'Time Entries'!$J$12:$J$1011))</f>
        <v/>
      </c>
      <c r="O248" s="22" t="str">
        <f>IF(OR($B248="", $C248=""), "", SUMIF('Time Entries'!$S$12:$S$1011, _xlfn.CONCAT(O$10, " - ", $Y248), 'Time Entries'!$D$12:$D$1011)+SUMIF('Time Entries'!$T$12:$T$1011, _xlfn.CONCAT(O$10, " - ", $Y248), 'Time Entries'!$F$12:$F$1011)+SUMIF('Time Entries'!$U$12:$U$1011, _xlfn.CONCAT(O$10, " - ", $Y248), 'Time Entries'!$H$12:$H$1011)+SUMIF('Time Entries'!$V$12:$V$1011, _xlfn.CONCAT(O$10, " - ", $Y248), 'Time Entries'!$J$12:$J$1011))</f>
        <v/>
      </c>
      <c r="P248" s="22" t="str">
        <f>IF(OR($B248="", $C248=""), "", SUMIF('Time Entries'!$S$12:$S$1011, _xlfn.CONCAT(P$10, " - ", $Y248), 'Time Entries'!$D$12:$D$1011)+SUMIF('Time Entries'!$T$12:$T$1011, _xlfn.CONCAT(P$10, " - ", $Y248), 'Time Entries'!$F$12:$F$1011)+SUMIF('Time Entries'!$U$12:$U$1011, _xlfn.CONCAT(P$10, " - ", $Y248), 'Time Entries'!$H$12:$H$1011)+SUMIF('Time Entries'!$V$12:$V$1011, _xlfn.CONCAT(P$10, " - ", $Y248), 'Time Entries'!$J$12:$J$1011))</f>
        <v/>
      </c>
      <c r="Q248" s="22" t="str">
        <f>IF(OR($B248="", $C248=""), "", SUMIF('Time Entries'!$S$12:$S$1011, _xlfn.CONCAT(Q$10, " - ", $Y248), 'Time Entries'!$D$12:$D$1011)+SUMIF('Time Entries'!$T$12:$T$1011, _xlfn.CONCAT(Q$10, " - ", $Y248), 'Time Entries'!$F$12:$F$1011)+SUMIF('Time Entries'!$U$12:$U$1011, _xlfn.CONCAT(Q$10, " - ", $Y248), 'Time Entries'!$H$12:$H$1011)+SUMIF('Time Entries'!$V$12:$V$1011, _xlfn.CONCAT(Q$10, " - ", $Y248), 'Time Entries'!$J$12:$J$1011))</f>
        <v/>
      </c>
      <c r="R248" s="22" t="str">
        <f>IF(OR($B248="", $C248=""), "", SUMIF('Time Entries'!$S$12:$S$1011, _xlfn.CONCAT(R$10, " - ", $Y248), 'Time Entries'!$D$12:$D$1011)+SUMIF('Time Entries'!$T$12:$T$1011, _xlfn.CONCAT(R$10, " - ", $Y248), 'Time Entries'!$F$12:$F$1011)+SUMIF('Time Entries'!$U$12:$U$1011, _xlfn.CONCAT(R$10, " - ", $Y248), 'Time Entries'!$H$12:$H$1011)+SUMIF('Time Entries'!$V$12:$V$1011, _xlfn.CONCAT(R$10, " - ", $Y248), 'Time Entries'!$J$12:$J$1011))</f>
        <v/>
      </c>
      <c r="S248" s="22" t="str">
        <f>IF(OR($B248="", $C248=""), "", SUMIF('Time Entries'!$S$12:$S$1011, _xlfn.CONCAT(S$10, " - ", $Y248), 'Time Entries'!$D$12:$D$1011)+SUMIF('Time Entries'!$T$12:$T$1011, _xlfn.CONCAT(S$10, " - ", $Y248), 'Time Entries'!$F$12:$F$1011)+SUMIF('Time Entries'!$U$12:$U$1011, _xlfn.CONCAT(S$10, " - ", $Y248), 'Time Entries'!$H$12:$H$1011)+SUMIF('Time Entries'!$V$12:$V$1011, _xlfn.CONCAT(S$10, " - ", $Y248), 'Time Entries'!$J$12:$J$1011))</f>
        <v/>
      </c>
      <c r="T248" s="24" t="str">
        <f>IF(OR($B248="", $C248=""), "", SUMIF('Time Entries'!$S$12:$S$1011, _xlfn.CONCAT(T$10, " - ", $Y248), 'Time Entries'!$D$12:$D$1011)+SUMIF('Time Entries'!$T$12:$T$1011, _xlfn.CONCAT(T$10, " - ", $Y248), 'Time Entries'!$F$12:$F$1011)+SUMIF('Time Entries'!$U$12:$U$1011, _xlfn.CONCAT(T$10, " - ", $Y248), 'Time Entries'!$H$12:$H$1011)+SUMIF('Time Entries'!$V$12:$V$1011, _xlfn.CONCAT(T$10, " - ", $Y248), 'Time Entries'!$J$12:$J$1011))</f>
        <v/>
      </c>
      <c r="U248" s="48"/>
      <c r="W248" s="17" t="str">
        <f t="shared" si="25"/>
        <v/>
      </c>
      <c r="Y248" s="17" t="str">
        <f t="shared" si="26"/>
        <v/>
      </c>
      <c r="AD248" s="17" t="str">
        <f t="shared" si="27"/>
        <v/>
      </c>
      <c r="AF248" s="17" t="str">
        <f t="shared" si="28"/>
        <v/>
      </c>
      <c r="AH248" s="17" t="str">
        <f>IF($B248="", "", IF(COUNTIF($B$12:$B248, $B248)&gt;1, "", $B248))</f>
        <v/>
      </c>
      <c r="AI248" s="17" t="str">
        <f>IF($AH248="", "", COUNTIF($AH$12:$AH$261, "&lt;"&amp;$AH248)+1+COUNTIF($AH$12:$AH248, $AH248)-1-$AH$10)</f>
        <v/>
      </c>
      <c r="AK248" s="17" t="str">
        <f t="shared" si="29"/>
        <v/>
      </c>
      <c r="AL248" s="17" t="str">
        <f>IF($AK248="", "", COUNTIF($AK$12:$AK$261, "&lt;"&amp;$AK248)+1+COUNTIF($AK$12:$AK248, $AK248)-1-$AK$10)</f>
        <v/>
      </c>
    </row>
    <row r="249" spans="1:38" x14ac:dyDescent="0.25">
      <c r="A249" s="48"/>
      <c r="B249" s="57"/>
      <c r="C249" s="58"/>
      <c r="D249" s="59"/>
      <c r="E249" s="48"/>
      <c r="F249" s="27" t="str">
        <f t="shared" si="23"/>
        <v/>
      </c>
      <c r="G249" s="27" t="str">
        <f t="shared" si="24"/>
        <v/>
      </c>
      <c r="H249" s="48"/>
      <c r="I249" s="31" t="str">
        <f>IF(OR($B249="", $C249=""), "", SUMIF('Time Entries'!$S$12:$S$1011, _xlfn.CONCAT(I$10, " - ", $Y249), 'Time Entries'!$D$12:$D$1011)+SUMIF('Time Entries'!$T$12:$T$1011, _xlfn.CONCAT(I$10, " - ", $Y249), 'Time Entries'!$F$12:$F$1011)+SUMIF('Time Entries'!$U$12:$U$1011, _xlfn.CONCAT(I$10, " - ", $Y249), 'Time Entries'!$H$12:$H$1011)+SUMIF('Time Entries'!$V$12:$V$1011, _xlfn.CONCAT(I$10, " - ", $Y249), 'Time Entries'!$J$12:$J$1011))</f>
        <v/>
      </c>
      <c r="J249" s="22" t="str">
        <f>IF(OR($B249="", $C249=""), "", SUMIF('Time Entries'!$S$12:$S$1011, _xlfn.CONCAT(J$10, " - ", $Y249), 'Time Entries'!$D$12:$D$1011)+SUMIF('Time Entries'!$T$12:$T$1011, _xlfn.CONCAT(J$10, " - ", $Y249), 'Time Entries'!$F$12:$F$1011)+SUMIF('Time Entries'!$U$12:$U$1011, _xlfn.CONCAT(J$10, " - ", $Y249), 'Time Entries'!$H$12:$H$1011)+SUMIF('Time Entries'!$V$12:$V$1011, _xlfn.CONCAT(J$10, " - ", $Y249), 'Time Entries'!$J$12:$J$1011))</f>
        <v/>
      </c>
      <c r="K249" s="22" t="str">
        <f>IF(OR($B249="", $C249=""), "", SUMIF('Time Entries'!$S$12:$S$1011, _xlfn.CONCAT(K$10, " - ", $Y249), 'Time Entries'!$D$12:$D$1011)+SUMIF('Time Entries'!$T$12:$T$1011, _xlfn.CONCAT(K$10, " - ", $Y249), 'Time Entries'!$F$12:$F$1011)+SUMIF('Time Entries'!$U$12:$U$1011, _xlfn.CONCAT(K$10, " - ", $Y249), 'Time Entries'!$H$12:$H$1011)+SUMIF('Time Entries'!$V$12:$V$1011, _xlfn.CONCAT(K$10, " - ", $Y249), 'Time Entries'!$J$12:$J$1011))</f>
        <v/>
      </c>
      <c r="L249" s="22" t="str">
        <f>IF(OR($B249="", $C249=""), "", SUMIF('Time Entries'!$S$12:$S$1011, _xlfn.CONCAT(L$10, " - ", $Y249), 'Time Entries'!$D$12:$D$1011)+SUMIF('Time Entries'!$T$12:$T$1011, _xlfn.CONCAT(L$10, " - ", $Y249), 'Time Entries'!$F$12:$F$1011)+SUMIF('Time Entries'!$U$12:$U$1011, _xlfn.CONCAT(L$10, " - ", $Y249), 'Time Entries'!$H$12:$H$1011)+SUMIF('Time Entries'!$V$12:$V$1011, _xlfn.CONCAT(L$10, " - ", $Y249), 'Time Entries'!$J$12:$J$1011))</f>
        <v/>
      </c>
      <c r="M249" s="22" t="str">
        <f>IF(OR($B249="", $C249=""), "", SUMIF('Time Entries'!$S$12:$S$1011, _xlfn.CONCAT(M$10, " - ", $Y249), 'Time Entries'!$D$12:$D$1011)+SUMIF('Time Entries'!$T$12:$T$1011, _xlfn.CONCAT(M$10, " - ", $Y249), 'Time Entries'!$F$12:$F$1011)+SUMIF('Time Entries'!$U$12:$U$1011, _xlfn.CONCAT(M$10, " - ", $Y249), 'Time Entries'!$H$12:$H$1011)+SUMIF('Time Entries'!$V$12:$V$1011, _xlfn.CONCAT(M$10, " - ", $Y249), 'Time Entries'!$J$12:$J$1011))</f>
        <v/>
      </c>
      <c r="N249" s="22" t="str">
        <f>IF(OR($B249="", $C249=""), "", SUMIF('Time Entries'!$S$12:$S$1011, _xlfn.CONCAT(N$10, " - ", $Y249), 'Time Entries'!$D$12:$D$1011)+SUMIF('Time Entries'!$T$12:$T$1011, _xlfn.CONCAT(N$10, " - ", $Y249), 'Time Entries'!$F$12:$F$1011)+SUMIF('Time Entries'!$U$12:$U$1011, _xlfn.CONCAT(N$10, " - ", $Y249), 'Time Entries'!$H$12:$H$1011)+SUMIF('Time Entries'!$V$12:$V$1011, _xlfn.CONCAT(N$10, " - ", $Y249), 'Time Entries'!$J$12:$J$1011))</f>
        <v/>
      </c>
      <c r="O249" s="22" t="str">
        <f>IF(OR($B249="", $C249=""), "", SUMIF('Time Entries'!$S$12:$S$1011, _xlfn.CONCAT(O$10, " - ", $Y249), 'Time Entries'!$D$12:$D$1011)+SUMIF('Time Entries'!$T$12:$T$1011, _xlfn.CONCAT(O$10, " - ", $Y249), 'Time Entries'!$F$12:$F$1011)+SUMIF('Time Entries'!$U$12:$U$1011, _xlfn.CONCAT(O$10, " - ", $Y249), 'Time Entries'!$H$12:$H$1011)+SUMIF('Time Entries'!$V$12:$V$1011, _xlfn.CONCAT(O$10, " - ", $Y249), 'Time Entries'!$J$12:$J$1011))</f>
        <v/>
      </c>
      <c r="P249" s="22" t="str">
        <f>IF(OR($B249="", $C249=""), "", SUMIF('Time Entries'!$S$12:$S$1011, _xlfn.CONCAT(P$10, " - ", $Y249), 'Time Entries'!$D$12:$D$1011)+SUMIF('Time Entries'!$T$12:$T$1011, _xlfn.CONCAT(P$10, " - ", $Y249), 'Time Entries'!$F$12:$F$1011)+SUMIF('Time Entries'!$U$12:$U$1011, _xlfn.CONCAT(P$10, " - ", $Y249), 'Time Entries'!$H$12:$H$1011)+SUMIF('Time Entries'!$V$12:$V$1011, _xlfn.CONCAT(P$10, " - ", $Y249), 'Time Entries'!$J$12:$J$1011))</f>
        <v/>
      </c>
      <c r="Q249" s="22" t="str">
        <f>IF(OR($B249="", $C249=""), "", SUMIF('Time Entries'!$S$12:$S$1011, _xlfn.CONCAT(Q$10, " - ", $Y249), 'Time Entries'!$D$12:$D$1011)+SUMIF('Time Entries'!$T$12:$T$1011, _xlfn.CONCAT(Q$10, " - ", $Y249), 'Time Entries'!$F$12:$F$1011)+SUMIF('Time Entries'!$U$12:$U$1011, _xlfn.CONCAT(Q$10, " - ", $Y249), 'Time Entries'!$H$12:$H$1011)+SUMIF('Time Entries'!$V$12:$V$1011, _xlfn.CONCAT(Q$10, " - ", $Y249), 'Time Entries'!$J$12:$J$1011))</f>
        <v/>
      </c>
      <c r="R249" s="22" t="str">
        <f>IF(OR($B249="", $C249=""), "", SUMIF('Time Entries'!$S$12:$S$1011, _xlfn.CONCAT(R$10, " - ", $Y249), 'Time Entries'!$D$12:$D$1011)+SUMIF('Time Entries'!$T$12:$T$1011, _xlfn.CONCAT(R$10, " - ", $Y249), 'Time Entries'!$F$12:$F$1011)+SUMIF('Time Entries'!$U$12:$U$1011, _xlfn.CONCAT(R$10, " - ", $Y249), 'Time Entries'!$H$12:$H$1011)+SUMIF('Time Entries'!$V$12:$V$1011, _xlfn.CONCAT(R$10, " - ", $Y249), 'Time Entries'!$J$12:$J$1011))</f>
        <v/>
      </c>
      <c r="S249" s="22" t="str">
        <f>IF(OR($B249="", $C249=""), "", SUMIF('Time Entries'!$S$12:$S$1011, _xlfn.CONCAT(S$10, " - ", $Y249), 'Time Entries'!$D$12:$D$1011)+SUMIF('Time Entries'!$T$12:$T$1011, _xlfn.CONCAT(S$10, " - ", $Y249), 'Time Entries'!$F$12:$F$1011)+SUMIF('Time Entries'!$U$12:$U$1011, _xlfn.CONCAT(S$10, " - ", $Y249), 'Time Entries'!$H$12:$H$1011)+SUMIF('Time Entries'!$V$12:$V$1011, _xlfn.CONCAT(S$10, " - ", $Y249), 'Time Entries'!$J$12:$J$1011))</f>
        <v/>
      </c>
      <c r="T249" s="24" t="str">
        <f>IF(OR($B249="", $C249=""), "", SUMIF('Time Entries'!$S$12:$S$1011, _xlfn.CONCAT(T$10, " - ", $Y249), 'Time Entries'!$D$12:$D$1011)+SUMIF('Time Entries'!$T$12:$T$1011, _xlfn.CONCAT(T$10, " - ", $Y249), 'Time Entries'!$F$12:$F$1011)+SUMIF('Time Entries'!$U$12:$U$1011, _xlfn.CONCAT(T$10, " - ", $Y249), 'Time Entries'!$H$12:$H$1011)+SUMIF('Time Entries'!$V$12:$V$1011, _xlfn.CONCAT(T$10, " - ", $Y249), 'Time Entries'!$J$12:$J$1011))</f>
        <v/>
      </c>
      <c r="U249" s="48"/>
      <c r="W249" s="17" t="str">
        <f t="shared" si="25"/>
        <v/>
      </c>
      <c r="Y249" s="17" t="str">
        <f t="shared" si="26"/>
        <v/>
      </c>
      <c r="AD249" s="17" t="str">
        <f t="shared" si="27"/>
        <v/>
      </c>
      <c r="AF249" s="17" t="str">
        <f t="shared" si="28"/>
        <v/>
      </c>
      <c r="AH249" s="17" t="str">
        <f>IF($B249="", "", IF(COUNTIF($B$12:$B249, $B249)&gt;1, "", $B249))</f>
        <v/>
      </c>
      <c r="AI249" s="17" t="str">
        <f>IF($AH249="", "", COUNTIF($AH$12:$AH$261, "&lt;"&amp;$AH249)+1+COUNTIF($AH$12:$AH249, $AH249)-1-$AH$10)</f>
        <v/>
      </c>
      <c r="AK249" s="17" t="str">
        <f t="shared" si="29"/>
        <v/>
      </c>
      <c r="AL249" s="17" t="str">
        <f>IF($AK249="", "", COUNTIF($AK$12:$AK$261, "&lt;"&amp;$AK249)+1+COUNTIF($AK$12:$AK249, $AK249)-1-$AK$10)</f>
        <v/>
      </c>
    </row>
    <row r="250" spans="1:38" x14ac:dyDescent="0.25">
      <c r="A250" s="48"/>
      <c r="B250" s="57"/>
      <c r="C250" s="58"/>
      <c r="D250" s="59"/>
      <c r="E250" s="48"/>
      <c r="F250" s="27" t="str">
        <f t="shared" si="23"/>
        <v/>
      </c>
      <c r="G250" s="27" t="str">
        <f t="shared" si="24"/>
        <v/>
      </c>
      <c r="H250" s="48"/>
      <c r="I250" s="31" t="str">
        <f>IF(OR($B250="", $C250=""), "", SUMIF('Time Entries'!$S$12:$S$1011, _xlfn.CONCAT(I$10, " - ", $Y250), 'Time Entries'!$D$12:$D$1011)+SUMIF('Time Entries'!$T$12:$T$1011, _xlfn.CONCAT(I$10, " - ", $Y250), 'Time Entries'!$F$12:$F$1011)+SUMIF('Time Entries'!$U$12:$U$1011, _xlfn.CONCAT(I$10, " - ", $Y250), 'Time Entries'!$H$12:$H$1011)+SUMIF('Time Entries'!$V$12:$V$1011, _xlfn.CONCAT(I$10, " - ", $Y250), 'Time Entries'!$J$12:$J$1011))</f>
        <v/>
      </c>
      <c r="J250" s="22" t="str">
        <f>IF(OR($B250="", $C250=""), "", SUMIF('Time Entries'!$S$12:$S$1011, _xlfn.CONCAT(J$10, " - ", $Y250), 'Time Entries'!$D$12:$D$1011)+SUMIF('Time Entries'!$T$12:$T$1011, _xlfn.CONCAT(J$10, " - ", $Y250), 'Time Entries'!$F$12:$F$1011)+SUMIF('Time Entries'!$U$12:$U$1011, _xlfn.CONCAT(J$10, " - ", $Y250), 'Time Entries'!$H$12:$H$1011)+SUMIF('Time Entries'!$V$12:$V$1011, _xlfn.CONCAT(J$10, " - ", $Y250), 'Time Entries'!$J$12:$J$1011))</f>
        <v/>
      </c>
      <c r="K250" s="22" t="str">
        <f>IF(OR($B250="", $C250=""), "", SUMIF('Time Entries'!$S$12:$S$1011, _xlfn.CONCAT(K$10, " - ", $Y250), 'Time Entries'!$D$12:$D$1011)+SUMIF('Time Entries'!$T$12:$T$1011, _xlfn.CONCAT(K$10, " - ", $Y250), 'Time Entries'!$F$12:$F$1011)+SUMIF('Time Entries'!$U$12:$U$1011, _xlfn.CONCAT(K$10, " - ", $Y250), 'Time Entries'!$H$12:$H$1011)+SUMIF('Time Entries'!$V$12:$V$1011, _xlfn.CONCAT(K$10, " - ", $Y250), 'Time Entries'!$J$12:$J$1011))</f>
        <v/>
      </c>
      <c r="L250" s="22" t="str">
        <f>IF(OR($B250="", $C250=""), "", SUMIF('Time Entries'!$S$12:$S$1011, _xlfn.CONCAT(L$10, " - ", $Y250), 'Time Entries'!$D$12:$D$1011)+SUMIF('Time Entries'!$T$12:$T$1011, _xlfn.CONCAT(L$10, " - ", $Y250), 'Time Entries'!$F$12:$F$1011)+SUMIF('Time Entries'!$U$12:$U$1011, _xlfn.CONCAT(L$10, " - ", $Y250), 'Time Entries'!$H$12:$H$1011)+SUMIF('Time Entries'!$V$12:$V$1011, _xlfn.CONCAT(L$10, " - ", $Y250), 'Time Entries'!$J$12:$J$1011))</f>
        <v/>
      </c>
      <c r="M250" s="22" t="str">
        <f>IF(OR($B250="", $C250=""), "", SUMIF('Time Entries'!$S$12:$S$1011, _xlfn.CONCAT(M$10, " - ", $Y250), 'Time Entries'!$D$12:$D$1011)+SUMIF('Time Entries'!$T$12:$T$1011, _xlfn.CONCAT(M$10, " - ", $Y250), 'Time Entries'!$F$12:$F$1011)+SUMIF('Time Entries'!$U$12:$U$1011, _xlfn.CONCAT(M$10, " - ", $Y250), 'Time Entries'!$H$12:$H$1011)+SUMIF('Time Entries'!$V$12:$V$1011, _xlfn.CONCAT(M$10, " - ", $Y250), 'Time Entries'!$J$12:$J$1011))</f>
        <v/>
      </c>
      <c r="N250" s="22" t="str">
        <f>IF(OR($B250="", $C250=""), "", SUMIF('Time Entries'!$S$12:$S$1011, _xlfn.CONCAT(N$10, " - ", $Y250), 'Time Entries'!$D$12:$D$1011)+SUMIF('Time Entries'!$T$12:$T$1011, _xlfn.CONCAT(N$10, " - ", $Y250), 'Time Entries'!$F$12:$F$1011)+SUMIF('Time Entries'!$U$12:$U$1011, _xlfn.CONCAT(N$10, " - ", $Y250), 'Time Entries'!$H$12:$H$1011)+SUMIF('Time Entries'!$V$12:$V$1011, _xlfn.CONCAT(N$10, " - ", $Y250), 'Time Entries'!$J$12:$J$1011))</f>
        <v/>
      </c>
      <c r="O250" s="22" t="str">
        <f>IF(OR($B250="", $C250=""), "", SUMIF('Time Entries'!$S$12:$S$1011, _xlfn.CONCAT(O$10, " - ", $Y250), 'Time Entries'!$D$12:$D$1011)+SUMIF('Time Entries'!$T$12:$T$1011, _xlfn.CONCAT(O$10, " - ", $Y250), 'Time Entries'!$F$12:$F$1011)+SUMIF('Time Entries'!$U$12:$U$1011, _xlfn.CONCAT(O$10, " - ", $Y250), 'Time Entries'!$H$12:$H$1011)+SUMIF('Time Entries'!$V$12:$V$1011, _xlfn.CONCAT(O$10, " - ", $Y250), 'Time Entries'!$J$12:$J$1011))</f>
        <v/>
      </c>
      <c r="P250" s="22" t="str">
        <f>IF(OR($B250="", $C250=""), "", SUMIF('Time Entries'!$S$12:$S$1011, _xlfn.CONCAT(P$10, " - ", $Y250), 'Time Entries'!$D$12:$D$1011)+SUMIF('Time Entries'!$T$12:$T$1011, _xlfn.CONCAT(P$10, " - ", $Y250), 'Time Entries'!$F$12:$F$1011)+SUMIF('Time Entries'!$U$12:$U$1011, _xlfn.CONCAT(P$10, " - ", $Y250), 'Time Entries'!$H$12:$H$1011)+SUMIF('Time Entries'!$V$12:$V$1011, _xlfn.CONCAT(P$10, " - ", $Y250), 'Time Entries'!$J$12:$J$1011))</f>
        <v/>
      </c>
      <c r="Q250" s="22" t="str">
        <f>IF(OR($B250="", $C250=""), "", SUMIF('Time Entries'!$S$12:$S$1011, _xlfn.CONCAT(Q$10, " - ", $Y250), 'Time Entries'!$D$12:$D$1011)+SUMIF('Time Entries'!$T$12:$T$1011, _xlfn.CONCAT(Q$10, " - ", $Y250), 'Time Entries'!$F$12:$F$1011)+SUMIF('Time Entries'!$U$12:$U$1011, _xlfn.CONCAT(Q$10, " - ", $Y250), 'Time Entries'!$H$12:$H$1011)+SUMIF('Time Entries'!$V$12:$V$1011, _xlfn.CONCAT(Q$10, " - ", $Y250), 'Time Entries'!$J$12:$J$1011))</f>
        <v/>
      </c>
      <c r="R250" s="22" t="str">
        <f>IF(OR($B250="", $C250=""), "", SUMIF('Time Entries'!$S$12:$S$1011, _xlfn.CONCAT(R$10, " - ", $Y250), 'Time Entries'!$D$12:$D$1011)+SUMIF('Time Entries'!$T$12:$T$1011, _xlfn.CONCAT(R$10, " - ", $Y250), 'Time Entries'!$F$12:$F$1011)+SUMIF('Time Entries'!$U$12:$U$1011, _xlfn.CONCAT(R$10, " - ", $Y250), 'Time Entries'!$H$12:$H$1011)+SUMIF('Time Entries'!$V$12:$V$1011, _xlfn.CONCAT(R$10, " - ", $Y250), 'Time Entries'!$J$12:$J$1011))</f>
        <v/>
      </c>
      <c r="S250" s="22" t="str">
        <f>IF(OR($B250="", $C250=""), "", SUMIF('Time Entries'!$S$12:$S$1011, _xlfn.CONCAT(S$10, " - ", $Y250), 'Time Entries'!$D$12:$D$1011)+SUMIF('Time Entries'!$T$12:$T$1011, _xlfn.CONCAT(S$10, " - ", $Y250), 'Time Entries'!$F$12:$F$1011)+SUMIF('Time Entries'!$U$12:$U$1011, _xlfn.CONCAT(S$10, " - ", $Y250), 'Time Entries'!$H$12:$H$1011)+SUMIF('Time Entries'!$V$12:$V$1011, _xlfn.CONCAT(S$10, " - ", $Y250), 'Time Entries'!$J$12:$J$1011))</f>
        <v/>
      </c>
      <c r="T250" s="24" t="str">
        <f>IF(OR($B250="", $C250=""), "", SUMIF('Time Entries'!$S$12:$S$1011, _xlfn.CONCAT(T$10, " - ", $Y250), 'Time Entries'!$D$12:$D$1011)+SUMIF('Time Entries'!$T$12:$T$1011, _xlfn.CONCAT(T$10, " - ", $Y250), 'Time Entries'!$F$12:$F$1011)+SUMIF('Time Entries'!$U$12:$U$1011, _xlfn.CONCAT(T$10, " - ", $Y250), 'Time Entries'!$H$12:$H$1011)+SUMIF('Time Entries'!$V$12:$V$1011, _xlfn.CONCAT(T$10, " - ", $Y250), 'Time Entries'!$J$12:$J$1011))</f>
        <v/>
      </c>
      <c r="U250" s="48"/>
      <c r="W250" s="17" t="str">
        <f t="shared" si="25"/>
        <v/>
      </c>
      <c r="Y250" s="17" t="str">
        <f t="shared" si="26"/>
        <v/>
      </c>
      <c r="AD250" s="17" t="str">
        <f t="shared" si="27"/>
        <v/>
      </c>
      <c r="AF250" s="17" t="str">
        <f t="shared" si="28"/>
        <v/>
      </c>
      <c r="AH250" s="17" t="str">
        <f>IF($B250="", "", IF(COUNTIF($B$12:$B250, $B250)&gt;1, "", $B250))</f>
        <v/>
      </c>
      <c r="AI250" s="17" t="str">
        <f>IF($AH250="", "", COUNTIF($AH$12:$AH$261, "&lt;"&amp;$AH250)+1+COUNTIF($AH$12:$AH250, $AH250)-1-$AH$10)</f>
        <v/>
      </c>
      <c r="AK250" s="17" t="str">
        <f t="shared" si="29"/>
        <v/>
      </c>
      <c r="AL250" s="17" t="str">
        <f>IF($AK250="", "", COUNTIF($AK$12:$AK$261, "&lt;"&amp;$AK250)+1+COUNTIF($AK$12:$AK250, $AK250)-1-$AK$10)</f>
        <v/>
      </c>
    </row>
    <row r="251" spans="1:38" x14ac:dyDescent="0.25">
      <c r="A251" s="48"/>
      <c r="B251" s="57"/>
      <c r="C251" s="58"/>
      <c r="D251" s="59"/>
      <c r="E251" s="48"/>
      <c r="F251" s="27" t="str">
        <f t="shared" si="23"/>
        <v/>
      </c>
      <c r="G251" s="27" t="str">
        <f t="shared" si="24"/>
        <v/>
      </c>
      <c r="H251" s="48"/>
      <c r="I251" s="31" t="str">
        <f>IF(OR($B251="", $C251=""), "", SUMIF('Time Entries'!$S$12:$S$1011, _xlfn.CONCAT(I$10, " - ", $Y251), 'Time Entries'!$D$12:$D$1011)+SUMIF('Time Entries'!$T$12:$T$1011, _xlfn.CONCAT(I$10, " - ", $Y251), 'Time Entries'!$F$12:$F$1011)+SUMIF('Time Entries'!$U$12:$U$1011, _xlfn.CONCAT(I$10, " - ", $Y251), 'Time Entries'!$H$12:$H$1011)+SUMIF('Time Entries'!$V$12:$V$1011, _xlfn.CONCAT(I$10, " - ", $Y251), 'Time Entries'!$J$12:$J$1011))</f>
        <v/>
      </c>
      <c r="J251" s="22" t="str">
        <f>IF(OR($B251="", $C251=""), "", SUMIF('Time Entries'!$S$12:$S$1011, _xlfn.CONCAT(J$10, " - ", $Y251), 'Time Entries'!$D$12:$D$1011)+SUMIF('Time Entries'!$T$12:$T$1011, _xlfn.CONCAT(J$10, " - ", $Y251), 'Time Entries'!$F$12:$F$1011)+SUMIF('Time Entries'!$U$12:$U$1011, _xlfn.CONCAT(J$10, " - ", $Y251), 'Time Entries'!$H$12:$H$1011)+SUMIF('Time Entries'!$V$12:$V$1011, _xlfn.CONCAT(J$10, " - ", $Y251), 'Time Entries'!$J$12:$J$1011))</f>
        <v/>
      </c>
      <c r="K251" s="22" t="str">
        <f>IF(OR($B251="", $C251=""), "", SUMIF('Time Entries'!$S$12:$S$1011, _xlfn.CONCAT(K$10, " - ", $Y251), 'Time Entries'!$D$12:$D$1011)+SUMIF('Time Entries'!$T$12:$T$1011, _xlfn.CONCAT(K$10, " - ", $Y251), 'Time Entries'!$F$12:$F$1011)+SUMIF('Time Entries'!$U$12:$U$1011, _xlfn.CONCAT(K$10, " - ", $Y251), 'Time Entries'!$H$12:$H$1011)+SUMIF('Time Entries'!$V$12:$V$1011, _xlfn.CONCAT(K$10, " - ", $Y251), 'Time Entries'!$J$12:$J$1011))</f>
        <v/>
      </c>
      <c r="L251" s="22" t="str">
        <f>IF(OR($B251="", $C251=""), "", SUMIF('Time Entries'!$S$12:$S$1011, _xlfn.CONCAT(L$10, " - ", $Y251), 'Time Entries'!$D$12:$D$1011)+SUMIF('Time Entries'!$T$12:$T$1011, _xlfn.CONCAT(L$10, " - ", $Y251), 'Time Entries'!$F$12:$F$1011)+SUMIF('Time Entries'!$U$12:$U$1011, _xlfn.CONCAT(L$10, " - ", $Y251), 'Time Entries'!$H$12:$H$1011)+SUMIF('Time Entries'!$V$12:$V$1011, _xlfn.CONCAT(L$10, " - ", $Y251), 'Time Entries'!$J$12:$J$1011))</f>
        <v/>
      </c>
      <c r="M251" s="22" t="str">
        <f>IF(OR($B251="", $C251=""), "", SUMIF('Time Entries'!$S$12:$S$1011, _xlfn.CONCAT(M$10, " - ", $Y251), 'Time Entries'!$D$12:$D$1011)+SUMIF('Time Entries'!$T$12:$T$1011, _xlfn.CONCAT(M$10, " - ", $Y251), 'Time Entries'!$F$12:$F$1011)+SUMIF('Time Entries'!$U$12:$U$1011, _xlfn.CONCAT(M$10, " - ", $Y251), 'Time Entries'!$H$12:$H$1011)+SUMIF('Time Entries'!$V$12:$V$1011, _xlfn.CONCAT(M$10, " - ", $Y251), 'Time Entries'!$J$12:$J$1011))</f>
        <v/>
      </c>
      <c r="N251" s="22" t="str">
        <f>IF(OR($B251="", $C251=""), "", SUMIF('Time Entries'!$S$12:$S$1011, _xlfn.CONCAT(N$10, " - ", $Y251), 'Time Entries'!$D$12:$D$1011)+SUMIF('Time Entries'!$T$12:$T$1011, _xlfn.CONCAT(N$10, " - ", $Y251), 'Time Entries'!$F$12:$F$1011)+SUMIF('Time Entries'!$U$12:$U$1011, _xlfn.CONCAT(N$10, " - ", $Y251), 'Time Entries'!$H$12:$H$1011)+SUMIF('Time Entries'!$V$12:$V$1011, _xlfn.CONCAT(N$10, " - ", $Y251), 'Time Entries'!$J$12:$J$1011))</f>
        <v/>
      </c>
      <c r="O251" s="22" t="str">
        <f>IF(OR($B251="", $C251=""), "", SUMIF('Time Entries'!$S$12:$S$1011, _xlfn.CONCAT(O$10, " - ", $Y251), 'Time Entries'!$D$12:$D$1011)+SUMIF('Time Entries'!$T$12:$T$1011, _xlfn.CONCAT(O$10, " - ", $Y251), 'Time Entries'!$F$12:$F$1011)+SUMIF('Time Entries'!$U$12:$U$1011, _xlfn.CONCAT(O$10, " - ", $Y251), 'Time Entries'!$H$12:$H$1011)+SUMIF('Time Entries'!$V$12:$V$1011, _xlfn.CONCAT(O$10, " - ", $Y251), 'Time Entries'!$J$12:$J$1011))</f>
        <v/>
      </c>
      <c r="P251" s="22" t="str">
        <f>IF(OR($B251="", $C251=""), "", SUMIF('Time Entries'!$S$12:$S$1011, _xlfn.CONCAT(P$10, " - ", $Y251), 'Time Entries'!$D$12:$D$1011)+SUMIF('Time Entries'!$T$12:$T$1011, _xlfn.CONCAT(P$10, " - ", $Y251), 'Time Entries'!$F$12:$F$1011)+SUMIF('Time Entries'!$U$12:$U$1011, _xlfn.CONCAT(P$10, " - ", $Y251), 'Time Entries'!$H$12:$H$1011)+SUMIF('Time Entries'!$V$12:$V$1011, _xlfn.CONCAT(P$10, " - ", $Y251), 'Time Entries'!$J$12:$J$1011))</f>
        <v/>
      </c>
      <c r="Q251" s="22" t="str">
        <f>IF(OR($B251="", $C251=""), "", SUMIF('Time Entries'!$S$12:$S$1011, _xlfn.CONCAT(Q$10, " - ", $Y251), 'Time Entries'!$D$12:$D$1011)+SUMIF('Time Entries'!$T$12:$T$1011, _xlfn.CONCAT(Q$10, " - ", $Y251), 'Time Entries'!$F$12:$F$1011)+SUMIF('Time Entries'!$U$12:$U$1011, _xlfn.CONCAT(Q$10, " - ", $Y251), 'Time Entries'!$H$12:$H$1011)+SUMIF('Time Entries'!$V$12:$V$1011, _xlfn.CONCAT(Q$10, " - ", $Y251), 'Time Entries'!$J$12:$J$1011))</f>
        <v/>
      </c>
      <c r="R251" s="22" t="str">
        <f>IF(OR($B251="", $C251=""), "", SUMIF('Time Entries'!$S$12:$S$1011, _xlfn.CONCAT(R$10, " - ", $Y251), 'Time Entries'!$D$12:$D$1011)+SUMIF('Time Entries'!$T$12:$T$1011, _xlfn.CONCAT(R$10, " - ", $Y251), 'Time Entries'!$F$12:$F$1011)+SUMIF('Time Entries'!$U$12:$U$1011, _xlfn.CONCAT(R$10, " - ", $Y251), 'Time Entries'!$H$12:$H$1011)+SUMIF('Time Entries'!$V$12:$V$1011, _xlfn.CONCAT(R$10, " - ", $Y251), 'Time Entries'!$J$12:$J$1011))</f>
        <v/>
      </c>
      <c r="S251" s="22" t="str">
        <f>IF(OR($B251="", $C251=""), "", SUMIF('Time Entries'!$S$12:$S$1011, _xlfn.CONCAT(S$10, " - ", $Y251), 'Time Entries'!$D$12:$D$1011)+SUMIF('Time Entries'!$T$12:$T$1011, _xlfn.CONCAT(S$10, " - ", $Y251), 'Time Entries'!$F$12:$F$1011)+SUMIF('Time Entries'!$U$12:$U$1011, _xlfn.CONCAT(S$10, " - ", $Y251), 'Time Entries'!$H$12:$H$1011)+SUMIF('Time Entries'!$V$12:$V$1011, _xlfn.CONCAT(S$10, " - ", $Y251), 'Time Entries'!$J$12:$J$1011))</f>
        <v/>
      </c>
      <c r="T251" s="24" t="str">
        <f>IF(OR($B251="", $C251=""), "", SUMIF('Time Entries'!$S$12:$S$1011, _xlfn.CONCAT(T$10, " - ", $Y251), 'Time Entries'!$D$12:$D$1011)+SUMIF('Time Entries'!$T$12:$T$1011, _xlfn.CONCAT(T$10, " - ", $Y251), 'Time Entries'!$F$12:$F$1011)+SUMIF('Time Entries'!$U$12:$U$1011, _xlfn.CONCAT(T$10, " - ", $Y251), 'Time Entries'!$H$12:$H$1011)+SUMIF('Time Entries'!$V$12:$V$1011, _xlfn.CONCAT(T$10, " - ", $Y251), 'Time Entries'!$J$12:$J$1011))</f>
        <v/>
      </c>
      <c r="U251" s="48"/>
      <c r="W251" s="17" t="str">
        <f t="shared" si="25"/>
        <v/>
      </c>
      <c r="Y251" s="17" t="str">
        <f t="shared" si="26"/>
        <v/>
      </c>
      <c r="AD251" s="17" t="str">
        <f t="shared" si="27"/>
        <v/>
      </c>
      <c r="AF251" s="17" t="str">
        <f t="shared" si="28"/>
        <v/>
      </c>
      <c r="AH251" s="17" t="str">
        <f>IF($B251="", "", IF(COUNTIF($B$12:$B251, $B251)&gt;1, "", $B251))</f>
        <v/>
      </c>
      <c r="AI251" s="17" t="str">
        <f>IF($AH251="", "", COUNTIF($AH$12:$AH$261, "&lt;"&amp;$AH251)+1+COUNTIF($AH$12:$AH251, $AH251)-1-$AH$10)</f>
        <v/>
      </c>
      <c r="AK251" s="17" t="str">
        <f t="shared" si="29"/>
        <v/>
      </c>
      <c r="AL251" s="17" t="str">
        <f>IF($AK251="", "", COUNTIF($AK$12:$AK$261, "&lt;"&amp;$AK251)+1+COUNTIF($AK$12:$AK251, $AK251)-1-$AK$10)</f>
        <v/>
      </c>
    </row>
    <row r="252" spans="1:38" x14ac:dyDescent="0.25">
      <c r="A252" s="48"/>
      <c r="B252" s="57"/>
      <c r="C252" s="58"/>
      <c r="D252" s="59"/>
      <c r="E252" s="48"/>
      <c r="F252" s="27" t="str">
        <f t="shared" si="23"/>
        <v/>
      </c>
      <c r="G252" s="27" t="str">
        <f t="shared" si="24"/>
        <v/>
      </c>
      <c r="H252" s="48"/>
      <c r="I252" s="31" t="str">
        <f>IF(OR($B252="", $C252=""), "", SUMIF('Time Entries'!$S$12:$S$1011, _xlfn.CONCAT(I$10, " - ", $Y252), 'Time Entries'!$D$12:$D$1011)+SUMIF('Time Entries'!$T$12:$T$1011, _xlfn.CONCAT(I$10, " - ", $Y252), 'Time Entries'!$F$12:$F$1011)+SUMIF('Time Entries'!$U$12:$U$1011, _xlfn.CONCAT(I$10, " - ", $Y252), 'Time Entries'!$H$12:$H$1011)+SUMIF('Time Entries'!$V$12:$V$1011, _xlfn.CONCAT(I$10, " - ", $Y252), 'Time Entries'!$J$12:$J$1011))</f>
        <v/>
      </c>
      <c r="J252" s="22" t="str">
        <f>IF(OR($B252="", $C252=""), "", SUMIF('Time Entries'!$S$12:$S$1011, _xlfn.CONCAT(J$10, " - ", $Y252), 'Time Entries'!$D$12:$D$1011)+SUMIF('Time Entries'!$T$12:$T$1011, _xlfn.CONCAT(J$10, " - ", $Y252), 'Time Entries'!$F$12:$F$1011)+SUMIF('Time Entries'!$U$12:$U$1011, _xlfn.CONCAT(J$10, " - ", $Y252), 'Time Entries'!$H$12:$H$1011)+SUMIF('Time Entries'!$V$12:$V$1011, _xlfn.CONCAT(J$10, " - ", $Y252), 'Time Entries'!$J$12:$J$1011))</f>
        <v/>
      </c>
      <c r="K252" s="22" t="str">
        <f>IF(OR($B252="", $C252=""), "", SUMIF('Time Entries'!$S$12:$S$1011, _xlfn.CONCAT(K$10, " - ", $Y252), 'Time Entries'!$D$12:$D$1011)+SUMIF('Time Entries'!$T$12:$T$1011, _xlfn.CONCAT(K$10, " - ", $Y252), 'Time Entries'!$F$12:$F$1011)+SUMIF('Time Entries'!$U$12:$U$1011, _xlfn.CONCAT(K$10, " - ", $Y252), 'Time Entries'!$H$12:$H$1011)+SUMIF('Time Entries'!$V$12:$V$1011, _xlfn.CONCAT(K$10, " - ", $Y252), 'Time Entries'!$J$12:$J$1011))</f>
        <v/>
      </c>
      <c r="L252" s="22" t="str">
        <f>IF(OR($B252="", $C252=""), "", SUMIF('Time Entries'!$S$12:$S$1011, _xlfn.CONCAT(L$10, " - ", $Y252), 'Time Entries'!$D$12:$D$1011)+SUMIF('Time Entries'!$T$12:$T$1011, _xlfn.CONCAT(L$10, " - ", $Y252), 'Time Entries'!$F$12:$F$1011)+SUMIF('Time Entries'!$U$12:$U$1011, _xlfn.CONCAT(L$10, " - ", $Y252), 'Time Entries'!$H$12:$H$1011)+SUMIF('Time Entries'!$V$12:$V$1011, _xlfn.CONCAT(L$10, " - ", $Y252), 'Time Entries'!$J$12:$J$1011))</f>
        <v/>
      </c>
      <c r="M252" s="22" t="str">
        <f>IF(OR($B252="", $C252=""), "", SUMIF('Time Entries'!$S$12:$S$1011, _xlfn.CONCAT(M$10, " - ", $Y252), 'Time Entries'!$D$12:$D$1011)+SUMIF('Time Entries'!$T$12:$T$1011, _xlfn.CONCAT(M$10, " - ", $Y252), 'Time Entries'!$F$12:$F$1011)+SUMIF('Time Entries'!$U$12:$U$1011, _xlfn.CONCAT(M$10, " - ", $Y252), 'Time Entries'!$H$12:$H$1011)+SUMIF('Time Entries'!$V$12:$V$1011, _xlfn.CONCAT(M$10, " - ", $Y252), 'Time Entries'!$J$12:$J$1011))</f>
        <v/>
      </c>
      <c r="N252" s="22" t="str">
        <f>IF(OR($B252="", $C252=""), "", SUMIF('Time Entries'!$S$12:$S$1011, _xlfn.CONCAT(N$10, " - ", $Y252), 'Time Entries'!$D$12:$D$1011)+SUMIF('Time Entries'!$T$12:$T$1011, _xlfn.CONCAT(N$10, " - ", $Y252), 'Time Entries'!$F$12:$F$1011)+SUMIF('Time Entries'!$U$12:$U$1011, _xlfn.CONCAT(N$10, " - ", $Y252), 'Time Entries'!$H$12:$H$1011)+SUMIF('Time Entries'!$V$12:$V$1011, _xlfn.CONCAT(N$10, " - ", $Y252), 'Time Entries'!$J$12:$J$1011))</f>
        <v/>
      </c>
      <c r="O252" s="22" t="str">
        <f>IF(OR($B252="", $C252=""), "", SUMIF('Time Entries'!$S$12:$S$1011, _xlfn.CONCAT(O$10, " - ", $Y252), 'Time Entries'!$D$12:$D$1011)+SUMIF('Time Entries'!$T$12:$T$1011, _xlfn.CONCAT(O$10, " - ", $Y252), 'Time Entries'!$F$12:$F$1011)+SUMIF('Time Entries'!$U$12:$U$1011, _xlfn.CONCAT(O$10, " - ", $Y252), 'Time Entries'!$H$12:$H$1011)+SUMIF('Time Entries'!$V$12:$V$1011, _xlfn.CONCAT(O$10, " - ", $Y252), 'Time Entries'!$J$12:$J$1011))</f>
        <v/>
      </c>
      <c r="P252" s="22" t="str">
        <f>IF(OR($B252="", $C252=""), "", SUMIF('Time Entries'!$S$12:$S$1011, _xlfn.CONCAT(P$10, " - ", $Y252), 'Time Entries'!$D$12:$D$1011)+SUMIF('Time Entries'!$T$12:$T$1011, _xlfn.CONCAT(P$10, " - ", $Y252), 'Time Entries'!$F$12:$F$1011)+SUMIF('Time Entries'!$U$12:$U$1011, _xlfn.CONCAT(P$10, " - ", $Y252), 'Time Entries'!$H$12:$H$1011)+SUMIF('Time Entries'!$V$12:$V$1011, _xlfn.CONCAT(P$10, " - ", $Y252), 'Time Entries'!$J$12:$J$1011))</f>
        <v/>
      </c>
      <c r="Q252" s="22" t="str">
        <f>IF(OR($B252="", $C252=""), "", SUMIF('Time Entries'!$S$12:$S$1011, _xlfn.CONCAT(Q$10, " - ", $Y252), 'Time Entries'!$D$12:$D$1011)+SUMIF('Time Entries'!$T$12:$T$1011, _xlfn.CONCAT(Q$10, " - ", $Y252), 'Time Entries'!$F$12:$F$1011)+SUMIF('Time Entries'!$U$12:$U$1011, _xlfn.CONCAT(Q$10, " - ", $Y252), 'Time Entries'!$H$12:$H$1011)+SUMIF('Time Entries'!$V$12:$V$1011, _xlfn.CONCAT(Q$10, " - ", $Y252), 'Time Entries'!$J$12:$J$1011))</f>
        <v/>
      </c>
      <c r="R252" s="22" t="str">
        <f>IF(OR($B252="", $C252=""), "", SUMIF('Time Entries'!$S$12:$S$1011, _xlfn.CONCAT(R$10, " - ", $Y252), 'Time Entries'!$D$12:$D$1011)+SUMIF('Time Entries'!$T$12:$T$1011, _xlfn.CONCAT(R$10, " - ", $Y252), 'Time Entries'!$F$12:$F$1011)+SUMIF('Time Entries'!$U$12:$U$1011, _xlfn.CONCAT(R$10, " - ", $Y252), 'Time Entries'!$H$12:$H$1011)+SUMIF('Time Entries'!$V$12:$V$1011, _xlfn.CONCAT(R$10, " - ", $Y252), 'Time Entries'!$J$12:$J$1011))</f>
        <v/>
      </c>
      <c r="S252" s="22" t="str">
        <f>IF(OR($B252="", $C252=""), "", SUMIF('Time Entries'!$S$12:$S$1011, _xlfn.CONCAT(S$10, " - ", $Y252), 'Time Entries'!$D$12:$D$1011)+SUMIF('Time Entries'!$T$12:$T$1011, _xlfn.CONCAT(S$10, " - ", $Y252), 'Time Entries'!$F$12:$F$1011)+SUMIF('Time Entries'!$U$12:$U$1011, _xlfn.CONCAT(S$10, " - ", $Y252), 'Time Entries'!$H$12:$H$1011)+SUMIF('Time Entries'!$V$12:$V$1011, _xlfn.CONCAT(S$10, " - ", $Y252), 'Time Entries'!$J$12:$J$1011))</f>
        <v/>
      </c>
      <c r="T252" s="24" t="str">
        <f>IF(OR($B252="", $C252=""), "", SUMIF('Time Entries'!$S$12:$S$1011, _xlfn.CONCAT(T$10, " - ", $Y252), 'Time Entries'!$D$12:$D$1011)+SUMIF('Time Entries'!$T$12:$T$1011, _xlfn.CONCAT(T$10, " - ", $Y252), 'Time Entries'!$F$12:$F$1011)+SUMIF('Time Entries'!$U$12:$U$1011, _xlfn.CONCAT(T$10, " - ", $Y252), 'Time Entries'!$H$12:$H$1011)+SUMIF('Time Entries'!$V$12:$V$1011, _xlfn.CONCAT(T$10, " - ", $Y252), 'Time Entries'!$J$12:$J$1011))</f>
        <v/>
      </c>
      <c r="U252" s="48"/>
      <c r="W252" s="17" t="str">
        <f t="shared" si="25"/>
        <v/>
      </c>
      <c r="Y252" s="17" t="str">
        <f t="shared" si="26"/>
        <v/>
      </c>
      <c r="AD252" s="17" t="str">
        <f t="shared" si="27"/>
        <v/>
      </c>
      <c r="AF252" s="17" t="str">
        <f t="shared" si="28"/>
        <v/>
      </c>
      <c r="AH252" s="17" t="str">
        <f>IF($B252="", "", IF(COUNTIF($B$12:$B252, $B252)&gt;1, "", $B252))</f>
        <v/>
      </c>
      <c r="AI252" s="17" t="str">
        <f>IF($AH252="", "", COUNTIF($AH$12:$AH$261, "&lt;"&amp;$AH252)+1+COUNTIF($AH$12:$AH252, $AH252)-1-$AH$10)</f>
        <v/>
      </c>
      <c r="AK252" s="17" t="str">
        <f t="shared" si="29"/>
        <v/>
      </c>
      <c r="AL252" s="17" t="str">
        <f>IF($AK252="", "", COUNTIF($AK$12:$AK$261, "&lt;"&amp;$AK252)+1+COUNTIF($AK$12:$AK252, $AK252)-1-$AK$10)</f>
        <v/>
      </c>
    </row>
    <row r="253" spans="1:38" x14ac:dyDescent="0.25">
      <c r="A253" s="48"/>
      <c r="B253" s="57"/>
      <c r="C253" s="58"/>
      <c r="D253" s="59"/>
      <c r="E253" s="48"/>
      <c r="F253" s="27" t="str">
        <f t="shared" si="23"/>
        <v/>
      </c>
      <c r="G253" s="27" t="str">
        <f t="shared" si="24"/>
        <v/>
      </c>
      <c r="H253" s="48"/>
      <c r="I253" s="31" t="str">
        <f>IF(OR($B253="", $C253=""), "", SUMIF('Time Entries'!$S$12:$S$1011, _xlfn.CONCAT(I$10, " - ", $Y253), 'Time Entries'!$D$12:$D$1011)+SUMIF('Time Entries'!$T$12:$T$1011, _xlfn.CONCAT(I$10, " - ", $Y253), 'Time Entries'!$F$12:$F$1011)+SUMIF('Time Entries'!$U$12:$U$1011, _xlfn.CONCAT(I$10, " - ", $Y253), 'Time Entries'!$H$12:$H$1011)+SUMIF('Time Entries'!$V$12:$V$1011, _xlfn.CONCAT(I$10, " - ", $Y253), 'Time Entries'!$J$12:$J$1011))</f>
        <v/>
      </c>
      <c r="J253" s="22" t="str">
        <f>IF(OR($B253="", $C253=""), "", SUMIF('Time Entries'!$S$12:$S$1011, _xlfn.CONCAT(J$10, " - ", $Y253), 'Time Entries'!$D$12:$D$1011)+SUMIF('Time Entries'!$T$12:$T$1011, _xlfn.CONCAT(J$10, " - ", $Y253), 'Time Entries'!$F$12:$F$1011)+SUMIF('Time Entries'!$U$12:$U$1011, _xlfn.CONCAT(J$10, " - ", $Y253), 'Time Entries'!$H$12:$H$1011)+SUMIF('Time Entries'!$V$12:$V$1011, _xlfn.CONCAT(J$10, " - ", $Y253), 'Time Entries'!$J$12:$J$1011))</f>
        <v/>
      </c>
      <c r="K253" s="22" t="str">
        <f>IF(OR($B253="", $C253=""), "", SUMIF('Time Entries'!$S$12:$S$1011, _xlfn.CONCAT(K$10, " - ", $Y253), 'Time Entries'!$D$12:$D$1011)+SUMIF('Time Entries'!$T$12:$T$1011, _xlfn.CONCAT(K$10, " - ", $Y253), 'Time Entries'!$F$12:$F$1011)+SUMIF('Time Entries'!$U$12:$U$1011, _xlfn.CONCAT(K$10, " - ", $Y253), 'Time Entries'!$H$12:$H$1011)+SUMIF('Time Entries'!$V$12:$V$1011, _xlfn.CONCAT(K$10, " - ", $Y253), 'Time Entries'!$J$12:$J$1011))</f>
        <v/>
      </c>
      <c r="L253" s="22" t="str">
        <f>IF(OR($B253="", $C253=""), "", SUMIF('Time Entries'!$S$12:$S$1011, _xlfn.CONCAT(L$10, " - ", $Y253), 'Time Entries'!$D$12:$D$1011)+SUMIF('Time Entries'!$T$12:$T$1011, _xlfn.CONCAT(L$10, " - ", $Y253), 'Time Entries'!$F$12:$F$1011)+SUMIF('Time Entries'!$U$12:$U$1011, _xlfn.CONCAT(L$10, " - ", $Y253), 'Time Entries'!$H$12:$H$1011)+SUMIF('Time Entries'!$V$12:$V$1011, _xlfn.CONCAT(L$10, " - ", $Y253), 'Time Entries'!$J$12:$J$1011))</f>
        <v/>
      </c>
      <c r="M253" s="22" t="str">
        <f>IF(OR($B253="", $C253=""), "", SUMIF('Time Entries'!$S$12:$S$1011, _xlfn.CONCAT(M$10, " - ", $Y253), 'Time Entries'!$D$12:$D$1011)+SUMIF('Time Entries'!$T$12:$T$1011, _xlfn.CONCAT(M$10, " - ", $Y253), 'Time Entries'!$F$12:$F$1011)+SUMIF('Time Entries'!$U$12:$U$1011, _xlfn.CONCAT(M$10, " - ", $Y253), 'Time Entries'!$H$12:$H$1011)+SUMIF('Time Entries'!$V$12:$V$1011, _xlfn.CONCAT(M$10, " - ", $Y253), 'Time Entries'!$J$12:$J$1011))</f>
        <v/>
      </c>
      <c r="N253" s="22" t="str">
        <f>IF(OR($B253="", $C253=""), "", SUMIF('Time Entries'!$S$12:$S$1011, _xlfn.CONCAT(N$10, " - ", $Y253), 'Time Entries'!$D$12:$D$1011)+SUMIF('Time Entries'!$T$12:$T$1011, _xlfn.CONCAT(N$10, " - ", $Y253), 'Time Entries'!$F$12:$F$1011)+SUMIF('Time Entries'!$U$12:$U$1011, _xlfn.CONCAT(N$10, " - ", $Y253), 'Time Entries'!$H$12:$H$1011)+SUMIF('Time Entries'!$V$12:$V$1011, _xlfn.CONCAT(N$10, " - ", $Y253), 'Time Entries'!$J$12:$J$1011))</f>
        <v/>
      </c>
      <c r="O253" s="22" t="str">
        <f>IF(OR($B253="", $C253=""), "", SUMIF('Time Entries'!$S$12:$S$1011, _xlfn.CONCAT(O$10, " - ", $Y253), 'Time Entries'!$D$12:$D$1011)+SUMIF('Time Entries'!$T$12:$T$1011, _xlfn.CONCAT(O$10, " - ", $Y253), 'Time Entries'!$F$12:$F$1011)+SUMIF('Time Entries'!$U$12:$U$1011, _xlfn.CONCAT(O$10, " - ", $Y253), 'Time Entries'!$H$12:$H$1011)+SUMIF('Time Entries'!$V$12:$V$1011, _xlfn.CONCAT(O$10, " - ", $Y253), 'Time Entries'!$J$12:$J$1011))</f>
        <v/>
      </c>
      <c r="P253" s="22" t="str">
        <f>IF(OR($B253="", $C253=""), "", SUMIF('Time Entries'!$S$12:$S$1011, _xlfn.CONCAT(P$10, " - ", $Y253), 'Time Entries'!$D$12:$D$1011)+SUMIF('Time Entries'!$T$12:$T$1011, _xlfn.CONCAT(P$10, " - ", $Y253), 'Time Entries'!$F$12:$F$1011)+SUMIF('Time Entries'!$U$12:$U$1011, _xlfn.CONCAT(P$10, " - ", $Y253), 'Time Entries'!$H$12:$H$1011)+SUMIF('Time Entries'!$V$12:$V$1011, _xlfn.CONCAT(P$10, " - ", $Y253), 'Time Entries'!$J$12:$J$1011))</f>
        <v/>
      </c>
      <c r="Q253" s="22" t="str">
        <f>IF(OR($B253="", $C253=""), "", SUMIF('Time Entries'!$S$12:$S$1011, _xlfn.CONCAT(Q$10, " - ", $Y253), 'Time Entries'!$D$12:$D$1011)+SUMIF('Time Entries'!$T$12:$T$1011, _xlfn.CONCAT(Q$10, " - ", $Y253), 'Time Entries'!$F$12:$F$1011)+SUMIF('Time Entries'!$U$12:$U$1011, _xlfn.CONCAT(Q$10, " - ", $Y253), 'Time Entries'!$H$12:$H$1011)+SUMIF('Time Entries'!$V$12:$V$1011, _xlfn.CONCAT(Q$10, " - ", $Y253), 'Time Entries'!$J$12:$J$1011))</f>
        <v/>
      </c>
      <c r="R253" s="22" t="str">
        <f>IF(OR($B253="", $C253=""), "", SUMIF('Time Entries'!$S$12:$S$1011, _xlfn.CONCAT(R$10, " - ", $Y253), 'Time Entries'!$D$12:$D$1011)+SUMIF('Time Entries'!$T$12:$T$1011, _xlfn.CONCAT(R$10, " - ", $Y253), 'Time Entries'!$F$12:$F$1011)+SUMIF('Time Entries'!$U$12:$U$1011, _xlfn.CONCAT(R$10, " - ", $Y253), 'Time Entries'!$H$12:$H$1011)+SUMIF('Time Entries'!$V$12:$V$1011, _xlfn.CONCAT(R$10, " - ", $Y253), 'Time Entries'!$J$12:$J$1011))</f>
        <v/>
      </c>
      <c r="S253" s="22" t="str">
        <f>IF(OR($B253="", $C253=""), "", SUMIF('Time Entries'!$S$12:$S$1011, _xlfn.CONCAT(S$10, " - ", $Y253), 'Time Entries'!$D$12:$D$1011)+SUMIF('Time Entries'!$T$12:$T$1011, _xlfn.CONCAT(S$10, " - ", $Y253), 'Time Entries'!$F$12:$F$1011)+SUMIF('Time Entries'!$U$12:$U$1011, _xlfn.CONCAT(S$10, " - ", $Y253), 'Time Entries'!$H$12:$H$1011)+SUMIF('Time Entries'!$V$12:$V$1011, _xlfn.CONCAT(S$10, " - ", $Y253), 'Time Entries'!$J$12:$J$1011))</f>
        <v/>
      </c>
      <c r="T253" s="24" t="str">
        <f>IF(OR($B253="", $C253=""), "", SUMIF('Time Entries'!$S$12:$S$1011, _xlfn.CONCAT(T$10, " - ", $Y253), 'Time Entries'!$D$12:$D$1011)+SUMIF('Time Entries'!$T$12:$T$1011, _xlfn.CONCAT(T$10, " - ", $Y253), 'Time Entries'!$F$12:$F$1011)+SUMIF('Time Entries'!$U$12:$U$1011, _xlfn.CONCAT(T$10, " - ", $Y253), 'Time Entries'!$H$12:$H$1011)+SUMIF('Time Entries'!$V$12:$V$1011, _xlfn.CONCAT(T$10, " - ", $Y253), 'Time Entries'!$J$12:$J$1011))</f>
        <v/>
      </c>
      <c r="U253" s="48"/>
      <c r="W253" s="17" t="str">
        <f t="shared" si="25"/>
        <v/>
      </c>
      <c r="Y253" s="17" t="str">
        <f t="shared" si="26"/>
        <v/>
      </c>
      <c r="AD253" s="17" t="str">
        <f t="shared" si="27"/>
        <v/>
      </c>
      <c r="AF253" s="17" t="str">
        <f t="shared" si="28"/>
        <v/>
      </c>
      <c r="AH253" s="17" t="str">
        <f>IF($B253="", "", IF(COUNTIF($B$12:$B253, $B253)&gt;1, "", $B253))</f>
        <v/>
      </c>
      <c r="AI253" s="17" t="str">
        <f>IF($AH253="", "", COUNTIF($AH$12:$AH$261, "&lt;"&amp;$AH253)+1+COUNTIF($AH$12:$AH253, $AH253)-1-$AH$10)</f>
        <v/>
      </c>
      <c r="AK253" s="17" t="str">
        <f t="shared" si="29"/>
        <v/>
      </c>
      <c r="AL253" s="17" t="str">
        <f>IF($AK253="", "", COUNTIF($AK$12:$AK$261, "&lt;"&amp;$AK253)+1+COUNTIF($AK$12:$AK253, $AK253)-1-$AK$10)</f>
        <v/>
      </c>
    </row>
    <row r="254" spans="1:38" x14ac:dyDescent="0.25">
      <c r="A254" s="48"/>
      <c r="B254" s="57"/>
      <c r="C254" s="58"/>
      <c r="D254" s="59"/>
      <c r="E254" s="48"/>
      <c r="F254" s="27" t="str">
        <f t="shared" si="23"/>
        <v/>
      </c>
      <c r="G254" s="27" t="str">
        <f t="shared" si="24"/>
        <v/>
      </c>
      <c r="H254" s="48"/>
      <c r="I254" s="31" t="str">
        <f>IF(OR($B254="", $C254=""), "", SUMIF('Time Entries'!$S$12:$S$1011, _xlfn.CONCAT(I$10, " - ", $Y254), 'Time Entries'!$D$12:$D$1011)+SUMIF('Time Entries'!$T$12:$T$1011, _xlfn.CONCAT(I$10, " - ", $Y254), 'Time Entries'!$F$12:$F$1011)+SUMIF('Time Entries'!$U$12:$U$1011, _xlfn.CONCAT(I$10, " - ", $Y254), 'Time Entries'!$H$12:$H$1011)+SUMIF('Time Entries'!$V$12:$V$1011, _xlfn.CONCAT(I$10, " - ", $Y254), 'Time Entries'!$J$12:$J$1011))</f>
        <v/>
      </c>
      <c r="J254" s="22" t="str">
        <f>IF(OR($B254="", $C254=""), "", SUMIF('Time Entries'!$S$12:$S$1011, _xlfn.CONCAT(J$10, " - ", $Y254), 'Time Entries'!$D$12:$D$1011)+SUMIF('Time Entries'!$T$12:$T$1011, _xlfn.CONCAT(J$10, " - ", $Y254), 'Time Entries'!$F$12:$F$1011)+SUMIF('Time Entries'!$U$12:$U$1011, _xlfn.CONCAT(J$10, " - ", $Y254), 'Time Entries'!$H$12:$H$1011)+SUMIF('Time Entries'!$V$12:$V$1011, _xlfn.CONCAT(J$10, " - ", $Y254), 'Time Entries'!$J$12:$J$1011))</f>
        <v/>
      </c>
      <c r="K254" s="22" t="str">
        <f>IF(OR($B254="", $C254=""), "", SUMIF('Time Entries'!$S$12:$S$1011, _xlfn.CONCAT(K$10, " - ", $Y254), 'Time Entries'!$D$12:$D$1011)+SUMIF('Time Entries'!$T$12:$T$1011, _xlfn.CONCAT(K$10, " - ", $Y254), 'Time Entries'!$F$12:$F$1011)+SUMIF('Time Entries'!$U$12:$U$1011, _xlfn.CONCAT(K$10, " - ", $Y254), 'Time Entries'!$H$12:$H$1011)+SUMIF('Time Entries'!$V$12:$V$1011, _xlfn.CONCAT(K$10, " - ", $Y254), 'Time Entries'!$J$12:$J$1011))</f>
        <v/>
      </c>
      <c r="L254" s="22" t="str">
        <f>IF(OR($B254="", $C254=""), "", SUMIF('Time Entries'!$S$12:$S$1011, _xlfn.CONCAT(L$10, " - ", $Y254), 'Time Entries'!$D$12:$D$1011)+SUMIF('Time Entries'!$T$12:$T$1011, _xlfn.CONCAT(L$10, " - ", $Y254), 'Time Entries'!$F$12:$F$1011)+SUMIF('Time Entries'!$U$12:$U$1011, _xlfn.CONCAT(L$10, " - ", $Y254), 'Time Entries'!$H$12:$H$1011)+SUMIF('Time Entries'!$V$12:$V$1011, _xlfn.CONCAT(L$10, " - ", $Y254), 'Time Entries'!$J$12:$J$1011))</f>
        <v/>
      </c>
      <c r="M254" s="22" t="str">
        <f>IF(OR($B254="", $C254=""), "", SUMIF('Time Entries'!$S$12:$S$1011, _xlfn.CONCAT(M$10, " - ", $Y254), 'Time Entries'!$D$12:$D$1011)+SUMIF('Time Entries'!$T$12:$T$1011, _xlfn.CONCAT(M$10, " - ", $Y254), 'Time Entries'!$F$12:$F$1011)+SUMIF('Time Entries'!$U$12:$U$1011, _xlfn.CONCAT(M$10, " - ", $Y254), 'Time Entries'!$H$12:$H$1011)+SUMIF('Time Entries'!$V$12:$V$1011, _xlfn.CONCAT(M$10, " - ", $Y254), 'Time Entries'!$J$12:$J$1011))</f>
        <v/>
      </c>
      <c r="N254" s="22" t="str">
        <f>IF(OR($B254="", $C254=""), "", SUMIF('Time Entries'!$S$12:$S$1011, _xlfn.CONCAT(N$10, " - ", $Y254), 'Time Entries'!$D$12:$D$1011)+SUMIF('Time Entries'!$T$12:$T$1011, _xlfn.CONCAT(N$10, " - ", $Y254), 'Time Entries'!$F$12:$F$1011)+SUMIF('Time Entries'!$U$12:$U$1011, _xlfn.CONCAT(N$10, " - ", $Y254), 'Time Entries'!$H$12:$H$1011)+SUMIF('Time Entries'!$V$12:$V$1011, _xlfn.CONCAT(N$10, " - ", $Y254), 'Time Entries'!$J$12:$J$1011))</f>
        <v/>
      </c>
      <c r="O254" s="22" t="str">
        <f>IF(OR($B254="", $C254=""), "", SUMIF('Time Entries'!$S$12:$S$1011, _xlfn.CONCAT(O$10, " - ", $Y254), 'Time Entries'!$D$12:$D$1011)+SUMIF('Time Entries'!$T$12:$T$1011, _xlfn.CONCAT(O$10, " - ", $Y254), 'Time Entries'!$F$12:$F$1011)+SUMIF('Time Entries'!$U$12:$U$1011, _xlfn.CONCAT(O$10, " - ", $Y254), 'Time Entries'!$H$12:$H$1011)+SUMIF('Time Entries'!$V$12:$V$1011, _xlfn.CONCAT(O$10, " - ", $Y254), 'Time Entries'!$J$12:$J$1011))</f>
        <v/>
      </c>
      <c r="P254" s="22" t="str">
        <f>IF(OR($B254="", $C254=""), "", SUMIF('Time Entries'!$S$12:$S$1011, _xlfn.CONCAT(P$10, " - ", $Y254), 'Time Entries'!$D$12:$D$1011)+SUMIF('Time Entries'!$T$12:$T$1011, _xlfn.CONCAT(P$10, " - ", $Y254), 'Time Entries'!$F$12:$F$1011)+SUMIF('Time Entries'!$U$12:$U$1011, _xlfn.CONCAT(P$10, " - ", $Y254), 'Time Entries'!$H$12:$H$1011)+SUMIF('Time Entries'!$V$12:$V$1011, _xlfn.CONCAT(P$10, " - ", $Y254), 'Time Entries'!$J$12:$J$1011))</f>
        <v/>
      </c>
      <c r="Q254" s="22" t="str">
        <f>IF(OR($B254="", $C254=""), "", SUMIF('Time Entries'!$S$12:$S$1011, _xlfn.CONCAT(Q$10, " - ", $Y254), 'Time Entries'!$D$12:$D$1011)+SUMIF('Time Entries'!$T$12:$T$1011, _xlfn.CONCAT(Q$10, " - ", $Y254), 'Time Entries'!$F$12:$F$1011)+SUMIF('Time Entries'!$U$12:$U$1011, _xlfn.CONCAT(Q$10, " - ", $Y254), 'Time Entries'!$H$12:$H$1011)+SUMIF('Time Entries'!$V$12:$V$1011, _xlfn.CONCAT(Q$10, " - ", $Y254), 'Time Entries'!$J$12:$J$1011))</f>
        <v/>
      </c>
      <c r="R254" s="22" t="str">
        <f>IF(OR($B254="", $C254=""), "", SUMIF('Time Entries'!$S$12:$S$1011, _xlfn.CONCAT(R$10, " - ", $Y254), 'Time Entries'!$D$12:$D$1011)+SUMIF('Time Entries'!$T$12:$T$1011, _xlfn.CONCAT(R$10, " - ", $Y254), 'Time Entries'!$F$12:$F$1011)+SUMIF('Time Entries'!$U$12:$U$1011, _xlfn.CONCAT(R$10, " - ", $Y254), 'Time Entries'!$H$12:$H$1011)+SUMIF('Time Entries'!$V$12:$V$1011, _xlfn.CONCAT(R$10, " - ", $Y254), 'Time Entries'!$J$12:$J$1011))</f>
        <v/>
      </c>
      <c r="S254" s="22" t="str">
        <f>IF(OR($B254="", $C254=""), "", SUMIF('Time Entries'!$S$12:$S$1011, _xlfn.CONCAT(S$10, " - ", $Y254), 'Time Entries'!$D$12:$D$1011)+SUMIF('Time Entries'!$T$12:$T$1011, _xlfn.CONCAT(S$10, " - ", $Y254), 'Time Entries'!$F$12:$F$1011)+SUMIF('Time Entries'!$U$12:$U$1011, _xlfn.CONCAT(S$10, " - ", $Y254), 'Time Entries'!$H$12:$H$1011)+SUMIF('Time Entries'!$V$12:$V$1011, _xlfn.CONCAT(S$10, " - ", $Y254), 'Time Entries'!$J$12:$J$1011))</f>
        <v/>
      </c>
      <c r="T254" s="24" t="str">
        <f>IF(OR($B254="", $C254=""), "", SUMIF('Time Entries'!$S$12:$S$1011, _xlfn.CONCAT(T$10, " - ", $Y254), 'Time Entries'!$D$12:$D$1011)+SUMIF('Time Entries'!$T$12:$T$1011, _xlfn.CONCAT(T$10, " - ", $Y254), 'Time Entries'!$F$12:$F$1011)+SUMIF('Time Entries'!$U$12:$U$1011, _xlfn.CONCAT(T$10, " - ", $Y254), 'Time Entries'!$H$12:$H$1011)+SUMIF('Time Entries'!$V$12:$V$1011, _xlfn.CONCAT(T$10, " - ", $Y254), 'Time Entries'!$J$12:$J$1011))</f>
        <v/>
      </c>
      <c r="U254" s="48"/>
      <c r="W254" s="17" t="str">
        <f t="shared" si="25"/>
        <v/>
      </c>
      <c r="Y254" s="17" t="str">
        <f t="shared" si="26"/>
        <v/>
      </c>
      <c r="AD254" s="17" t="str">
        <f t="shared" si="27"/>
        <v/>
      </c>
      <c r="AF254" s="17" t="str">
        <f t="shared" si="28"/>
        <v/>
      </c>
      <c r="AH254" s="17" t="str">
        <f>IF($B254="", "", IF(COUNTIF($B$12:$B254, $B254)&gt;1, "", $B254))</f>
        <v/>
      </c>
      <c r="AI254" s="17" t="str">
        <f>IF($AH254="", "", COUNTIF($AH$12:$AH$261, "&lt;"&amp;$AH254)+1+COUNTIF($AH$12:$AH254, $AH254)-1-$AH$10)</f>
        <v/>
      </c>
      <c r="AK254" s="17" t="str">
        <f t="shared" si="29"/>
        <v/>
      </c>
      <c r="AL254" s="17" t="str">
        <f>IF($AK254="", "", COUNTIF($AK$12:$AK$261, "&lt;"&amp;$AK254)+1+COUNTIF($AK$12:$AK254, $AK254)-1-$AK$10)</f>
        <v/>
      </c>
    </row>
    <row r="255" spans="1:38" x14ac:dyDescent="0.25">
      <c r="A255" s="48"/>
      <c r="B255" s="57"/>
      <c r="C255" s="58"/>
      <c r="D255" s="59"/>
      <c r="E255" s="48"/>
      <c r="F255" s="27" t="str">
        <f t="shared" si="23"/>
        <v/>
      </c>
      <c r="G255" s="27" t="str">
        <f t="shared" si="24"/>
        <v/>
      </c>
      <c r="H255" s="48"/>
      <c r="I255" s="31" t="str">
        <f>IF(OR($B255="", $C255=""), "", SUMIF('Time Entries'!$S$12:$S$1011, _xlfn.CONCAT(I$10, " - ", $Y255), 'Time Entries'!$D$12:$D$1011)+SUMIF('Time Entries'!$T$12:$T$1011, _xlfn.CONCAT(I$10, " - ", $Y255), 'Time Entries'!$F$12:$F$1011)+SUMIF('Time Entries'!$U$12:$U$1011, _xlfn.CONCAT(I$10, " - ", $Y255), 'Time Entries'!$H$12:$H$1011)+SUMIF('Time Entries'!$V$12:$V$1011, _xlfn.CONCAT(I$10, " - ", $Y255), 'Time Entries'!$J$12:$J$1011))</f>
        <v/>
      </c>
      <c r="J255" s="22" t="str">
        <f>IF(OR($B255="", $C255=""), "", SUMIF('Time Entries'!$S$12:$S$1011, _xlfn.CONCAT(J$10, " - ", $Y255), 'Time Entries'!$D$12:$D$1011)+SUMIF('Time Entries'!$T$12:$T$1011, _xlfn.CONCAT(J$10, " - ", $Y255), 'Time Entries'!$F$12:$F$1011)+SUMIF('Time Entries'!$U$12:$U$1011, _xlfn.CONCAT(J$10, " - ", $Y255), 'Time Entries'!$H$12:$H$1011)+SUMIF('Time Entries'!$V$12:$V$1011, _xlfn.CONCAT(J$10, " - ", $Y255), 'Time Entries'!$J$12:$J$1011))</f>
        <v/>
      </c>
      <c r="K255" s="22" t="str">
        <f>IF(OR($B255="", $C255=""), "", SUMIF('Time Entries'!$S$12:$S$1011, _xlfn.CONCAT(K$10, " - ", $Y255), 'Time Entries'!$D$12:$D$1011)+SUMIF('Time Entries'!$T$12:$T$1011, _xlfn.CONCAT(K$10, " - ", $Y255), 'Time Entries'!$F$12:$F$1011)+SUMIF('Time Entries'!$U$12:$U$1011, _xlfn.CONCAT(K$10, " - ", $Y255), 'Time Entries'!$H$12:$H$1011)+SUMIF('Time Entries'!$V$12:$V$1011, _xlfn.CONCAT(K$10, " - ", $Y255), 'Time Entries'!$J$12:$J$1011))</f>
        <v/>
      </c>
      <c r="L255" s="22" t="str">
        <f>IF(OR($B255="", $C255=""), "", SUMIF('Time Entries'!$S$12:$S$1011, _xlfn.CONCAT(L$10, " - ", $Y255), 'Time Entries'!$D$12:$D$1011)+SUMIF('Time Entries'!$T$12:$T$1011, _xlfn.CONCAT(L$10, " - ", $Y255), 'Time Entries'!$F$12:$F$1011)+SUMIF('Time Entries'!$U$12:$U$1011, _xlfn.CONCAT(L$10, " - ", $Y255), 'Time Entries'!$H$12:$H$1011)+SUMIF('Time Entries'!$V$12:$V$1011, _xlfn.CONCAT(L$10, " - ", $Y255), 'Time Entries'!$J$12:$J$1011))</f>
        <v/>
      </c>
      <c r="M255" s="22" t="str">
        <f>IF(OR($B255="", $C255=""), "", SUMIF('Time Entries'!$S$12:$S$1011, _xlfn.CONCAT(M$10, " - ", $Y255), 'Time Entries'!$D$12:$D$1011)+SUMIF('Time Entries'!$T$12:$T$1011, _xlfn.CONCAT(M$10, " - ", $Y255), 'Time Entries'!$F$12:$F$1011)+SUMIF('Time Entries'!$U$12:$U$1011, _xlfn.CONCAT(M$10, " - ", $Y255), 'Time Entries'!$H$12:$H$1011)+SUMIF('Time Entries'!$V$12:$V$1011, _xlfn.CONCAT(M$10, " - ", $Y255), 'Time Entries'!$J$12:$J$1011))</f>
        <v/>
      </c>
      <c r="N255" s="22" t="str">
        <f>IF(OR($B255="", $C255=""), "", SUMIF('Time Entries'!$S$12:$S$1011, _xlfn.CONCAT(N$10, " - ", $Y255), 'Time Entries'!$D$12:$D$1011)+SUMIF('Time Entries'!$T$12:$T$1011, _xlfn.CONCAT(N$10, " - ", $Y255), 'Time Entries'!$F$12:$F$1011)+SUMIF('Time Entries'!$U$12:$U$1011, _xlfn.CONCAT(N$10, " - ", $Y255), 'Time Entries'!$H$12:$H$1011)+SUMIF('Time Entries'!$V$12:$V$1011, _xlfn.CONCAT(N$10, " - ", $Y255), 'Time Entries'!$J$12:$J$1011))</f>
        <v/>
      </c>
      <c r="O255" s="22" t="str">
        <f>IF(OR($B255="", $C255=""), "", SUMIF('Time Entries'!$S$12:$S$1011, _xlfn.CONCAT(O$10, " - ", $Y255), 'Time Entries'!$D$12:$D$1011)+SUMIF('Time Entries'!$T$12:$T$1011, _xlfn.CONCAT(O$10, " - ", $Y255), 'Time Entries'!$F$12:$F$1011)+SUMIF('Time Entries'!$U$12:$U$1011, _xlfn.CONCAT(O$10, " - ", $Y255), 'Time Entries'!$H$12:$H$1011)+SUMIF('Time Entries'!$V$12:$V$1011, _xlfn.CONCAT(O$10, " - ", $Y255), 'Time Entries'!$J$12:$J$1011))</f>
        <v/>
      </c>
      <c r="P255" s="22" t="str">
        <f>IF(OR($B255="", $C255=""), "", SUMIF('Time Entries'!$S$12:$S$1011, _xlfn.CONCAT(P$10, " - ", $Y255), 'Time Entries'!$D$12:$D$1011)+SUMIF('Time Entries'!$T$12:$T$1011, _xlfn.CONCAT(P$10, " - ", $Y255), 'Time Entries'!$F$12:$F$1011)+SUMIF('Time Entries'!$U$12:$U$1011, _xlfn.CONCAT(P$10, " - ", $Y255), 'Time Entries'!$H$12:$H$1011)+SUMIF('Time Entries'!$V$12:$V$1011, _xlfn.CONCAT(P$10, " - ", $Y255), 'Time Entries'!$J$12:$J$1011))</f>
        <v/>
      </c>
      <c r="Q255" s="22" t="str">
        <f>IF(OR($B255="", $C255=""), "", SUMIF('Time Entries'!$S$12:$S$1011, _xlfn.CONCAT(Q$10, " - ", $Y255), 'Time Entries'!$D$12:$D$1011)+SUMIF('Time Entries'!$T$12:$T$1011, _xlfn.CONCAT(Q$10, " - ", $Y255), 'Time Entries'!$F$12:$F$1011)+SUMIF('Time Entries'!$U$12:$U$1011, _xlfn.CONCAT(Q$10, " - ", $Y255), 'Time Entries'!$H$12:$H$1011)+SUMIF('Time Entries'!$V$12:$V$1011, _xlfn.CONCAT(Q$10, " - ", $Y255), 'Time Entries'!$J$12:$J$1011))</f>
        <v/>
      </c>
      <c r="R255" s="22" t="str">
        <f>IF(OR($B255="", $C255=""), "", SUMIF('Time Entries'!$S$12:$S$1011, _xlfn.CONCAT(R$10, " - ", $Y255), 'Time Entries'!$D$12:$D$1011)+SUMIF('Time Entries'!$T$12:$T$1011, _xlfn.CONCAT(R$10, " - ", $Y255), 'Time Entries'!$F$12:$F$1011)+SUMIF('Time Entries'!$U$12:$U$1011, _xlfn.CONCAT(R$10, " - ", $Y255), 'Time Entries'!$H$12:$H$1011)+SUMIF('Time Entries'!$V$12:$V$1011, _xlfn.CONCAT(R$10, " - ", $Y255), 'Time Entries'!$J$12:$J$1011))</f>
        <v/>
      </c>
      <c r="S255" s="22" t="str">
        <f>IF(OR($B255="", $C255=""), "", SUMIF('Time Entries'!$S$12:$S$1011, _xlfn.CONCAT(S$10, " - ", $Y255), 'Time Entries'!$D$12:$D$1011)+SUMIF('Time Entries'!$T$12:$T$1011, _xlfn.CONCAT(S$10, " - ", $Y255), 'Time Entries'!$F$12:$F$1011)+SUMIF('Time Entries'!$U$12:$U$1011, _xlfn.CONCAT(S$10, " - ", $Y255), 'Time Entries'!$H$12:$H$1011)+SUMIF('Time Entries'!$V$12:$V$1011, _xlfn.CONCAT(S$10, " - ", $Y255), 'Time Entries'!$J$12:$J$1011))</f>
        <v/>
      </c>
      <c r="T255" s="24" t="str">
        <f>IF(OR($B255="", $C255=""), "", SUMIF('Time Entries'!$S$12:$S$1011, _xlfn.CONCAT(T$10, " - ", $Y255), 'Time Entries'!$D$12:$D$1011)+SUMIF('Time Entries'!$T$12:$T$1011, _xlfn.CONCAT(T$10, " - ", $Y255), 'Time Entries'!$F$12:$F$1011)+SUMIF('Time Entries'!$U$12:$U$1011, _xlfn.CONCAT(T$10, " - ", $Y255), 'Time Entries'!$H$12:$H$1011)+SUMIF('Time Entries'!$V$12:$V$1011, _xlfn.CONCAT(T$10, " - ", $Y255), 'Time Entries'!$J$12:$J$1011))</f>
        <v/>
      </c>
      <c r="U255" s="48"/>
      <c r="W255" s="17" t="str">
        <f t="shared" si="25"/>
        <v/>
      </c>
      <c r="Y255" s="17" t="str">
        <f t="shared" si="26"/>
        <v/>
      </c>
      <c r="AD255" s="17" t="str">
        <f t="shared" si="27"/>
        <v/>
      </c>
      <c r="AF255" s="17" t="str">
        <f t="shared" si="28"/>
        <v/>
      </c>
      <c r="AH255" s="17" t="str">
        <f>IF($B255="", "", IF(COUNTIF($B$12:$B255, $B255)&gt;1, "", $B255))</f>
        <v/>
      </c>
      <c r="AI255" s="17" t="str">
        <f>IF($AH255="", "", COUNTIF($AH$12:$AH$261, "&lt;"&amp;$AH255)+1+COUNTIF($AH$12:$AH255, $AH255)-1-$AH$10)</f>
        <v/>
      </c>
      <c r="AK255" s="17" t="str">
        <f t="shared" si="29"/>
        <v/>
      </c>
      <c r="AL255" s="17" t="str">
        <f>IF($AK255="", "", COUNTIF($AK$12:$AK$261, "&lt;"&amp;$AK255)+1+COUNTIF($AK$12:$AK255, $AK255)-1-$AK$10)</f>
        <v/>
      </c>
    </row>
    <row r="256" spans="1:38" x14ac:dyDescent="0.25">
      <c r="A256" s="48"/>
      <c r="B256" s="57"/>
      <c r="C256" s="58"/>
      <c r="D256" s="59"/>
      <c r="E256" s="48"/>
      <c r="F256" s="27" t="str">
        <f t="shared" si="23"/>
        <v/>
      </c>
      <c r="G256" s="27" t="str">
        <f t="shared" si="24"/>
        <v/>
      </c>
      <c r="H256" s="48"/>
      <c r="I256" s="31" t="str">
        <f>IF(OR($B256="", $C256=""), "", SUMIF('Time Entries'!$S$12:$S$1011, _xlfn.CONCAT(I$10, " - ", $Y256), 'Time Entries'!$D$12:$D$1011)+SUMIF('Time Entries'!$T$12:$T$1011, _xlfn.CONCAT(I$10, " - ", $Y256), 'Time Entries'!$F$12:$F$1011)+SUMIF('Time Entries'!$U$12:$U$1011, _xlfn.CONCAT(I$10, " - ", $Y256), 'Time Entries'!$H$12:$H$1011)+SUMIF('Time Entries'!$V$12:$V$1011, _xlfn.CONCAT(I$10, " - ", $Y256), 'Time Entries'!$J$12:$J$1011))</f>
        <v/>
      </c>
      <c r="J256" s="22" t="str">
        <f>IF(OR($B256="", $C256=""), "", SUMIF('Time Entries'!$S$12:$S$1011, _xlfn.CONCAT(J$10, " - ", $Y256), 'Time Entries'!$D$12:$D$1011)+SUMIF('Time Entries'!$T$12:$T$1011, _xlfn.CONCAT(J$10, " - ", $Y256), 'Time Entries'!$F$12:$F$1011)+SUMIF('Time Entries'!$U$12:$U$1011, _xlfn.CONCAT(J$10, " - ", $Y256), 'Time Entries'!$H$12:$H$1011)+SUMIF('Time Entries'!$V$12:$V$1011, _xlfn.CONCAT(J$10, " - ", $Y256), 'Time Entries'!$J$12:$J$1011))</f>
        <v/>
      </c>
      <c r="K256" s="22" t="str">
        <f>IF(OR($B256="", $C256=""), "", SUMIF('Time Entries'!$S$12:$S$1011, _xlfn.CONCAT(K$10, " - ", $Y256), 'Time Entries'!$D$12:$D$1011)+SUMIF('Time Entries'!$T$12:$T$1011, _xlfn.CONCAT(K$10, " - ", $Y256), 'Time Entries'!$F$12:$F$1011)+SUMIF('Time Entries'!$U$12:$U$1011, _xlfn.CONCAT(K$10, " - ", $Y256), 'Time Entries'!$H$12:$H$1011)+SUMIF('Time Entries'!$V$12:$V$1011, _xlfn.CONCAT(K$10, " - ", $Y256), 'Time Entries'!$J$12:$J$1011))</f>
        <v/>
      </c>
      <c r="L256" s="22" t="str">
        <f>IF(OR($B256="", $C256=""), "", SUMIF('Time Entries'!$S$12:$S$1011, _xlfn.CONCAT(L$10, " - ", $Y256), 'Time Entries'!$D$12:$D$1011)+SUMIF('Time Entries'!$T$12:$T$1011, _xlfn.CONCAT(L$10, " - ", $Y256), 'Time Entries'!$F$12:$F$1011)+SUMIF('Time Entries'!$U$12:$U$1011, _xlfn.CONCAT(L$10, " - ", $Y256), 'Time Entries'!$H$12:$H$1011)+SUMIF('Time Entries'!$V$12:$V$1011, _xlfn.CONCAT(L$10, " - ", $Y256), 'Time Entries'!$J$12:$J$1011))</f>
        <v/>
      </c>
      <c r="M256" s="22" t="str">
        <f>IF(OR($B256="", $C256=""), "", SUMIF('Time Entries'!$S$12:$S$1011, _xlfn.CONCAT(M$10, " - ", $Y256), 'Time Entries'!$D$12:$D$1011)+SUMIF('Time Entries'!$T$12:$T$1011, _xlfn.CONCAT(M$10, " - ", $Y256), 'Time Entries'!$F$12:$F$1011)+SUMIF('Time Entries'!$U$12:$U$1011, _xlfn.CONCAT(M$10, " - ", $Y256), 'Time Entries'!$H$12:$H$1011)+SUMIF('Time Entries'!$V$12:$V$1011, _xlfn.CONCAT(M$10, " - ", $Y256), 'Time Entries'!$J$12:$J$1011))</f>
        <v/>
      </c>
      <c r="N256" s="22" t="str">
        <f>IF(OR($B256="", $C256=""), "", SUMIF('Time Entries'!$S$12:$S$1011, _xlfn.CONCAT(N$10, " - ", $Y256), 'Time Entries'!$D$12:$D$1011)+SUMIF('Time Entries'!$T$12:$T$1011, _xlfn.CONCAT(N$10, " - ", $Y256), 'Time Entries'!$F$12:$F$1011)+SUMIF('Time Entries'!$U$12:$U$1011, _xlfn.CONCAT(N$10, " - ", $Y256), 'Time Entries'!$H$12:$H$1011)+SUMIF('Time Entries'!$V$12:$V$1011, _xlfn.CONCAT(N$10, " - ", $Y256), 'Time Entries'!$J$12:$J$1011))</f>
        <v/>
      </c>
      <c r="O256" s="22" t="str">
        <f>IF(OR($B256="", $C256=""), "", SUMIF('Time Entries'!$S$12:$S$1011, _xlfn.CONCAT(O$10, " - ", $Y256), 'Time Entries'!$D$12:$D$1011)+SUMIF('Time Entries'!$T$12:$T$1011, _xlfn.CONCAT(O$10, " - ", $Y256), 'Time Entries'!$F$12:$F$1011)+SUMIF('Time Entries'!$U$12:$U$1011, _xlfn.CONCAT(O$10, " - ", $Y256), 'Time Entries'!$H$12:$H$1011)+SUMIF('Time Entries'!$V$12:$V$1011, _xlfn.CONCAT(O$10, " - ", $Y256), 'Time Entries'!$J$12:$J$1011))</f>
        <v/>
      </c>
      <c r="P256" s="22" t="str">
        <f>IF(OR($B256="", $C256=""), "", SUMIF('Time Entries'!$S$12:$S$1011, _xlfn.CONCAT(P$10, " - ", $Y256), 'Time Entries'!$D$12:$D$1011)+SUMIF('Time Entries'!$T$12:$T$1011, _xlfn.CONCAT(P$10, " - ", $Y256), 'Time Entries'!$F$12:$F$1011)+SUMIF('Time Entries'!$U$12:$U$1011, _xlfn.CONCAT(P$10, " - ", $Y256), 'Time Entries'!$H$12:$H$1011)+SUMIF('Time Entries'!$V$12:$V$1011, _xlfn.CONCAT(P$10, " - ", $Y256), 'Time Entries'!$J$12:$J$1011))</f>
        <v/>
      </c>
      <c r="Q256" s="22" t="str">
        <f>IF(OR($B256="", $C256=""), "", SUMIF('Time Entries'!$S$12:$S$1011, _xlfn.CONCAT(Q$10, " - ", $Y256), 'Time Entries'!$D$12:$D$1011)+SUMIF('Time Entries'!$T$12:$T$1011, _xlfn.CONCAT(Q$10, " - ", $Y256), 'Time Entries'!$F$12:$F$1011)+SUMIF('Time Entries'!$U$12:$U$1011, _xlfn.CONCAT(Q$10, " - ", $Y256), 'Time Entries'!$H$12:$H$1011)+SUMIF('Time Entries'!$V$12:$V$1011, _xlfn.CONCAT(Q$10, " - ", $Y256), 'Time Entries'!$J$12:$J$1011))</f>
        <v/>
      </c>
      <c r="R256" s="22" t="str">
        <f>IF(OR($B256="", $C256=""), "", SUMIF('Time Entries'!$S$12:$S$1011, _xlfn.CONCAT(R$10, " - ", $Y256), 'Time Entries'!$D$12:$D$1011)+SUMIF('Time Entries'!$T$12:$T$1011, _xlfn.CONCAT(R$10, " - ", $Y256), 'Time Entries'!$F$12:$F$1011)+SUMIF('Time Entries'!$U$12:$U$1011, _xlfn.CONCAT(R$10, " - ", $Y256), 'Time Entries'!$H$12:$H$1011)+SUMIF('Time Entries'!$V$12:$V$1011, _xlfn.CONCAT(R$10, " - ", $Y256), 'Time Entries'!$J$12:$J$1011))</f>
        <v/>
      </c>
      <c r="S256" s="22" t="str">
        <f>IF(OR($B256="", $C256=""), "", SUMIF('Time Entries'!$S$12:$S$1011, _xlfn.CONCAT(S$10, " - ", $Y256), 'Time Entries'!$D$12:$D$1011)+SUMIF('Time Entries'!$T$12:$T$1011, _xlfn.CONCAT(S$10, " - ", $Y256), 'Time Entries'!$F$12:$F$1011)+SUMIF('Time Entries'!$U$12:$U$1011, _xlfn.CONCAT(S$10, " - ", $Y256), 'Time Entries'!$H$12:$H$1011)+SUMIF('Time Entries'!$V$12:$V$1011, _xlfn.CONCAT(S$10, " - ", $Y256), 'Time Entries'!$J$12:$J$1011))</f>
        <v/>
      </c>
      <c r="T256" s="24" t="str">
        <f>IF(OR($B256="", $C256=""), "", SUMIF('Time Entries'!$S$12:$S$1011, _xlfn.CONCAT(T$10, " - ", $Y256), 'Time Entries'!$D$12:$D$1011)+SUMIF('Time Entries'!$T$12:$T$1011, _xlfn.CONCAT(T$10, " - ", $Y256), 'Time Entries'!$F$12:$F$1011)+SUMIF('Time Entries'!$U$12:$U$1011, _xlfn.CONCAT(T$10, " - ", $Y256), 'Time Entries'!$H$12:$H$1011)+SUMIF('Time Entries'!$V$12:$V$1011, _xlfn.CONCAT(T$10, " - ", $Y256), 'Time Entries'!$J$12:$J$1011))</f>
        <v/>
      </c>
      <c r="U256" s="48"/>
      <c r="W256" s="17" t="str">
        <f t="shared" si="25"/>
        <v/>
      </c>
      <c r="Y256" s="17" t="str">
        <f t="shared" si="26"/>
        <v/>
      </c>
      <c r="AD256" s="17" t="str">
        <f t="shared" si="27"/>
        <v/>
      </c>
      <c r="AF256" s="17" t="str">
        <f t="shared" si="28"/>
        <v/>
      </c>
      <c r="AH256" s="17" t="str">
        <f>IF($B256="", "", IF(COUNTIF($B$12:$B256, $B256)&gt;1, "", $B256))</f>
        <v/>
      </c>
      <c r="AI256" s="17" t="str">
        <f>IF($AH256="", "", COUNTIF($AH$12:$AH$261, "&lt;"&amp;$AH256)+1+COUNTIF($AH$12:$AH256, $AH256)-1-$AH$10)</f>
        <v/>
      </c>
      <c r="AK256" s="17" t="str">
        <f t="shared" si="29"/>
        <v/>
      </c>
      <c r="AL256" s="17" t="str">
        <f>IF($AK256="", "", COUNTIF($AK$12:$AK$261, "&lt;"&amp;$AK256)+1+COUNTIF($AK$12:$AK256, $AK256)-1-$AK$10)</f>
        <v/>
      </c>
    </row>
    <row r="257" spans="1:38" x14ac:dyDescent="0.25">
      <c r="A257" s="48"/>
      <c r="B257" s="57"/>
      <c r="C257" s="58"/>
      <c r="D257" s="59"/>
      <c r="E257" s="48"/>
      <c r="F257" s="27" t="str">
        <f t="shared" si="23"/>
        <v/>
      </c>
      <c r="G257" s="27" t="str">
        <f t="shared" si="24"/>
        <v/>
      </c>
      <c r="H257" s="48"/>
      <c r="I257" s="31" t="str">
        <f>IF(OR($B257="", $C257=""), "", SUMIF('Time Entries'!$S$12:$S$1011, _xlfn.CONCAT(I$10, " - ", $Y257), 'Time Entries'!$D$12:$D$1011)+SUMIF('Time Entries'!$T$12:$T$1011, _xlfn.CONCAT(I$10, " - ", $Y257), 'Time Entries'!$F$12:$F$1011)+SUMIF('Time Entries'!$U$12:$U$1011, _xlfn.CONCAT(I$10, " - ", $Y257), 'Time Entries'!$H$12:$H$1011)+SUMIF('Time Entries'!$V$12:$V$1011, _xlfn.CONCAT(I$10, " - ", $Y257), 'Time Entries'!$J$12:$J$1011))</f>
        <v/>
      </c>
      <c r="J257" s="22" t="str">
        <f>IF(OR($B257="", $C257=""), "", SUMIF('Time Entries'!$S$12:$S$1011, _xlfn.CONCAT(J$10, " - ", $Y257), 'Time Entries'!$D$12:$D$1011)+SUMIF('Time Entries'!$T$12:$T$1011, _xlfn.CONCAT(J$10, " - ", $Y257), 'Time Entries'!$F$12:$F$1011)+SUMIF('Time Entries'!$U$12:$U$1011, _xlfn.CONCAT(J$10, " - ", $Y257), 'Time Entries'!$H$12:$H$1011)+SUMIF('Time Entries'!$V$12:$V$1011, _xlfn.CONCAT(J$10, " - ", $Y257), 'Time Entries'!$J$12:$J$1011))</f>
        <v/>
      </c>
      <c r="K257" s="22" t="str">
        <f>IF(OR($B257="", $C257=""), "", SUMIF('Time Entries'!$S$12:$S$1011, _xlfn.CONCAT(K$10, " - ", $Y257), 'Time Entries'!$D$12:$D$1011)+SUMIF('Time Entries'!$T$12:$T$1011, _xlfn.CONCAT(K$10, " - ", $Y257), 'Time Entries'!$F$12:$F$1011)+SUMIF('Time Entries'!$U$12:$U$1011, _xlfn.CONCAT(K$10, " - ", $Y257), 'Time Entries'!$H$12:$H$1011)+SUMIF('Time Entries'!$V$12:$V$1011, _xlfn.CONCAT(K$10, " - ", $Y257), 'Time Entries'!$J$12:$J$1011))</f>
        <v/>
      </c>
      <c r="L257" s="22" t="str">
        <f>IF(OR($B257="", $C257=""), "", SUMIF('Time Entries'!$S$12:$S$1011, _xlfn.CONCAT(L$10, " - ", $Y257), 'Time Entries'!$D$12:$D$1011)+SUMIF('Time Entries'!$T$12:$T$1011, _xlfn.CONCAT(L$10, " - ", $Y257), 'Time Entries'!$F$12:$F$1011)+SUMIF('Time Entries'!$U$12:$U$1011, _xlfn.CONCAT(L$10, " - ", $Y257), 'Time Entries'!$H$12:$H$1011)+SUMIF('Time Entries'!$V$12:$V$1011, _xlfn.CONCAT(L$10, " - ", $Y257), 'Time Entries'!$J$12:$J$1011))</f>
        <v/>
      </c>
      <c r="M257" s="22" t="str">
        <f>IF(OR($B257="", $C257=""), "", SUMIF('Time Entries'!$S$12:$S$1011, _xlfn.CONCAT(M$10, " - ", $Y257), 'Time Entries'!$D$12:$D$1011)+SUMIF('Time Entries'!$T$12:$T$1011, _xlfn.CONCAT(M$10, " - ", $Y257), 'Time Entries'!$F$12:$F$1011)+SUMIF('Time Entries'!$U$12:$U$1011, _xlfn.CONCAT(M$10, " - ", $Y257), 'Time Entries'!$H$12:$H$1011)+SUMIF('Time Entries'!$V$12:$V$1011, _xlfn.CONCAT(M$10, " - ", $Y257), 'Time Entries'!$J$12:$J$1011))</f>
        <v/>
      </c>
      <c r="N257" s="22" t="str">
        <f>IF(OR($B257="", $C257=""), "", SUMIF('Time Entries'!$S$12:$S$1011, _xlfn.CONCAT(N$10, " - ", $Y257), 'Time Entries'!$D$12:$D$1011)+SUMIF('Time Entries'!$T$12:$T$1011, _xlfn.CONCAT(N$10, " - ", $Y257), 'Time Entries'!$F$12:$F$1011)+SUMIF('Time Entries'!$U$12:$U$1011, _xlfn.CONCAT(N$10, " - ", $Y257), 'Time Entries'!$H$12:$H$1011)+SUMIF('Time Entries'!$V$12:$V$1011, _xlfn.CONCAT(N$10, " - ", $Y257), 'Time Entries'!$J$12:$J$1011))</f>
        <v/>
      </c>
      <c r="O257" s="22" t="str">
        <f>IF(OR($B257="", $C257=""), "", SUMIF('Time Entries'!$S$12:$S$1011, _xlfn.CONCAT(O$10, " - ", $Y257), 'Time Entries'!$D$12:$D$1011)+SUMIF('Time Entries'!$T$12:$T$1011, _xlfn.CONCAT(O$10, " - ", $Y257), 'Time Entries'!$F$12:$F$1011)+SUMIF('Time Entries'!$U$12:$U$1011, _xlfn.CONCAT(O$10, " - ", $Y257), 'Time Entries'!$H$12:$H$1011)+SUMIF('Time Entries'!$V$12:$V$1011, _xlfn.CONCAT(O$10, " - ", $Y257), 'Time Entries'!$J$12:$J$1011))</f>
        <v/>
      </c>
      <c r="P257" s="22" t="str">
        <f>IF(OR($B257="", $C257=""), "", SUMIF('Time Entries'!$S$12:$S$1011, _xlfn.CONCAT(P$10, " - ", $Y257), 'Time Entries'!$D$12:$D$1011)+SUMIF('Time Entries'!$T$12:$T$1011, _xlfn.CONCAT(P$10, " - ", $Y257), 'Time Entries'!$F$12:$F$1011)+SUMIF('Time Entries'!$U$12:$U$1011, _xlfn.CONCAT(P$10, " - ", $Y257), 'Time Entries'!$H$12:$H$1011)+SUMIF('Time Entries'!$V$12:$V$1011, _xlfn.CONCAT(P$10, " - ", $Y257), 'Time Entries'!$J$12:$J$1011))</f>
        <v/>
      </c>
      <c r="Q257" s="22" t="str">
        <f>IF(OR($B257="", $C257=""), "", SUMIF('Time Entries'!$S$12:$S$1011, _xlfn.CONCAT(Q$10, " - ", $Y257), 'Time Entries'!$D$12:$D$1011)+SUMIF('Time Entries'!$T$12:$T$1011, _xlfn.CONCAT(Q$10, " - ", $Y257), 'Time Entries'!$F$12:$F$1011)+SUMIF('Time Entries'!$U$12:$U$1011, _xlfn.CONCAT(Q$10, " - ", $Y257), 'Time Entries'!$H$12:$H$1011)+SUMIF('Time Entries'!$V$12:$V$1011, _xlfn.CONCAT(Q$10, " - ", $Y257), 'Time Entries'!$J$12:$J$1011))</f>
        <v/>
      </c>
      <c r="R257" s="22" t="str">
        <f>IF(OR($B257="", $C257=""), "", SUMIF('Time Entries'!$S$12:$S$1011, _xlfn.CONCAT(R$10, " - ", $Y257), 'Time Entries'!$D$12:$D$1011)+SUMIF('Time Entries'!$T$12:$T$1011, _xlfn.CONCAT(R$10, " - ", $Y257), 'Time Entries'!$F$12:$F$1011)+SUMIF('Time Entries'!$U$12:$U$1011, _xlfn.CONCAT(R$10, " - ", $Y257), 'Time Entries'!$H$12:$H$1011)+SUMIF('Time Entries'!$V$12:$V$1011, _xlfn.CONCAT(R$10, " - ", $Y257), 'Time Entries'!$J$12:$J$1011))</f>
        <v/>
      </c>
      <c r="S257" s="22" t="str">
        <f>IF(OR($B257="", $C257=""), "", SUMIF('Time Entries'!$S$12:$S$1011, _xlfn.CONCAT(S$10, " - ", $Y257), 'Time Entries'!$D$12:$D$1011)+SUMIF('Time Entries'!$T$12:$T$1011, _xlfn.CONCAT(S$10, " - ", $Y257), 'Time Entries'!$F$12:$F$1011)+SUMIF('Time Entries'!$U$12:$U$1011, _xlfn.CONCAT(S$10, " - ", $Y257), 'Time Entries'!$H$12:$H$1011)+SUMIF('Time Entries'!$V$12:$V$1011, _xlfn.CONCAT(S$10, " - ", $Y257), 'Time Entries'!$J$12:$J$1011))</f>
        <v/>
      </c>
      <c r="T257" s="24" t="str">
        <f>IF(OR($B257="", $C257=""), "", SUMIF('Time Entries'!$S$12:$S$1011, _xlfn.CONCAT(T$10, " - ", $Y257), 'Time Entries'!$D$12:$D$1011)+SUMIF('Time Entries'!$T$12:$T$1011, _xlfn.CONCAT(T$10, " - ", $Y257), 'Time Entries'!$F$12:$F$1011)+SUMIF('Time Entries'!$U$12:$U$1011, _xlfn.CONCAT(T$10, " - ", $Y257), 'Time Entries'!$H$12:$H$1011)+SUMIF('Time Entries'!$V$12:$V$1011, _xlfn.CONCAT(T$10, " - ", $Y257), 'Time Entries'!$J$12:$J$1011))</f>
        <v/>
      </c>
      <c r="U257" s="48"/>
      <c r="W257" s="17" t="str">
        <f t="shared" si="25"/>
        <v/>
      </c>
      <c r="Y257" s="17" t="str">
        <f t="shared" si="26"/>
        <v/>
      </c>
      <c r="AD257" s="17" t="str">
        <f t="shared" si="27"/>
        <v/>
      </c>
      <c r="AF257" s="17" t="str">
        <f t="shared" si="28"/>
        <v/>
      </c>
      <c r="AH257" s="17" t="str">
        <f>IF($B257="", "", IF(COUNTIF($B$12:$B257, $B257)&gt;1, "", $B257))</f>
        <v/>
      </c>
      <c r="AI257" s="17" t="str">
        <f>IF($AH257="", "", COUNTIF($AH$12:$AH$261, "&lt;"&amp;$AH257)+1+COUNTIF($AH$12:$AH257, $AH257)-1-$AH$10)</f>
        <v/>
      </c>
      <c r="AK257" s="17" t="str">
        <f t="shared" si="29"/>
        <v/>
      </c>
      <c r="AL257" s="17" t="str">
        <f>IF($AK257="", "", COUNTIF($AK$12:$AK$261, "&lt;"&amp;$AK257)+1+COUNTIF($AK$12:$AK257, $AK257)-1-$AK$10)</f>
        <v/>
      </c>
    </row>
    <row r="258" spans="1:38" x14ac:dyDescent="0.25">
      <c r="A258" s="48"/>
      <c r="B258" s="57"/>
      <c r="C258" s="58"/>
      <c r="D258" s="59"/>
      <c r="E258" s="48"/>
      <c r="F258" s="27" t="str">
        <f t="shared" si="23"/>
        <v/>
      </c>
      <c r="G258" s="27" t="str">
        <f t="shared" si="24"/>
        <v/>
      </c>
      <c r="H258" s="48"/>
      <c r="I258" s="31" t="str">
        <f>IF(OR($B258="", $C258=""), "", SUMIF('Time Entries'!$S$12:$S$1011, _xlfn.CONCAT(I$10, " - ", $Y258), 'Time Entries'!$D$12:$D$1011)+SUMIF('Time Entries'!$T$12:$T$1011, _xlfn.CONCAT(I$10, " - ", $Y258), 'Time Entries'!$F$12:$F$1011)+SUMIF('Time Entries'!$U$12:$U$1011, _xlfn.CONCAT(I$10, " - ", $Y258), 'Time Entries'!$H$12:$H$1011)+SUMIF('Time Entries'!$V$12:$V$1011, _xlfn.CONCAT(I$10, " - ", $Y258), 'Time Entries'!$J$12:$J$1011))</f>
        <v/>
      </c>
      <c r="J258" s="22" t="str">
        <f>IF(OR($B258="", $C258=""), "", SUMIF('Time Entries'!$S$12:$S$1011, _xlfn.CONCAT(J$10, " - ", $Y258), 'Time Entries'!$D$12:$D$1011)+SUMIF('Time Entries'!$T$12:$T$1011, _xlfn.CONCAT(J$10, " - ", $Y258), 'Time Entries'!$F$12:$F$1011)+SUMIF('Time Entries'!$U$12:$U$1011, _xlfn.CONCAT(J$10, " - ", $Y258), 'Time Entries'!$H$12:$H$1011)+SUMIF('Time Entries'!$V$12:$V$1011, _xlfn.CONCAT(J$10, " - ", $Y258), 'Time Entries'!$J$12:$J$1011))</f>
        <v/>
      </c>
      <c r="K258" s="22" t="str">
        <f>IF(OR($B258="", $C258=""), "", SUMIF('Time Entries'!$S$12:$S$1011, _xlfn.CONCAT(K$10, " - ", $Y258), 'Time Entries'!$D$12:$D$1011)+SUMIF('Time Entries'!$T$12:$T$1011, _xlfn.CONCAT(K$10, " - ", $Y258), 'Time Entries'!$F$12:$F$1011)+SUMIF('Time Entries'!$U$12:$U$1011, _xlfn.CONCAT(K$10, " - ", $Y258), 'Time Entries'!$H$12:$H$1011)+SUMIF('Time Entries'!$V$12:$V$1011, _xlfn.CONCAT(K$10, " - ", $Y258), 'Time Entries'!$J$12:$J$1011))</f>
        <v/>
      </c>
      <c r="L258" s="22" t="str">
        <f>IF(OR($B258="", $C258=""), "", SUMIF('Time Entries'!$S$12:$S$1011, _xlfn.CONCAT(L$10, " - ", $Y258), 'Time Entries'!$D$12:$D$1011)+SUMIF('Time Entries'!$T$12:$T$1011, _xlfn.CONCAT(L$10, " - ", $Y258), 'Time Entries'!$F$12:$F$1011)+SUMIF('Time Entries'!$U$12:$U$1011, _xlfn.CONCAT(L$10, " - ", $Y258), 'Time Entries'!$H$12:$H$1011)+SUMIF('Time Entries'!$V$12:$V$1011, _xlfn.CONCAT(L$10, " - ", $Y258), 'Time Entries'!$J$12:$J$1011))</f>
        <v/>
      </c>
      <c r="M258" s="22" t="str">
        <f>IF(OR($B258="", $C258=""), "", SUMIF('Time Entries'!$S$12:$S$1011, _xlfn.CONCAT(M$10, " - ", $Y258), 'Time Entries'!$D$12:$D$1011)+SUMIF('Time Entries'!$T$12:$T$1011, _xlfn.CONCAT(M$10, " - ", $Y258), 'Time Entries'!$F$12:$F$1011)+SUMIF('Time Entries'!$U$12:$U$1011, _xlfn.CONCAT(M$10, " - ", $Y258), 'Time Entries'!$H$12:$H$1011)+SUMIF('Time Entries'!$V$12:$V$1011, _xlfn.CONCAT(M$10, " - ", $Y258), 'Time Entries'!$J$12:$J$1011))</f>
        <v/>
      </c>
      <c r="N258" s="22" t="str">
        <f>IF(OR($B258="", $C258=""), "", SUMIF('Time Entries'!$S$12:$S$1011, _xlfn.CONCAT(N$10, " - ", $Y258), 'Time Entries'!$D$12:$D$1011)+SUMIF('Time Entries'!$T$12:$T$1011, _xlfn.CONCAT(N$10, " - ", $Y258), 'Time Entries'!$F$12:$F$1011)+SUMIF('Time Entries'!$U$12:$U$1011, _xlfn.CONCAT(N$10, " - ", $Y258), 'Time Entries'!$H$12:$H$1011)+SUMIF('Time Entries'!$V$12:$V$1011, _xlfn.CONCAT(N$10, " - ", $Y258), 'Time Entries'!$J$12:$J$1011))</f>
        <v/>
      </c>
      <c r="O258" s="22" t="str">
        <f>IF(OR($B258="", $C258=""), "", SUMIF('Time Entries'!$S$12:$S$1011, _xlfn.CONCAT(O$10, " - ", $Y258), 'Time Entries'!$D$12:$D$1011)+SUMIF('Time Entries'!$T$12:$T$1011, _xlfn.CONCAT(O$10, " - ", $Y258), 'Time Entries'!$F$12:$F$1011)+SUMIF('Time Entries'!$U$12:$U$1011, _xlfn.CONCAT(O$10, " - ", $Y258), 'Time Entries'!$H$12:$H$1011)+SUMIF('Time Entries'!$V$12:$V$1011, _xlfn.CONCAT(O$10, " - ", $Y258), 'Time Entries'!$J$12:$J$1011))</f>
        <v/>
      </c>
      <c r="P258" s="22" t="str">
        <f>IF(OR($B258="", $C258=""), "", SUMIF('Time Entries'!$S$12:$S$1011, _xlfn.CONCAT(P$10, " - ", $Y258), 'Time Entries'!$D$12:$D$1011)+SUMIF('Time Entries'!$T$12:$T$1011, _xlfn.CONCAT(P$10, " - ", $Y258), 'Time Entries'!$F$12:$F$1011)+SUMIF('Time Entries'!$U$12:$U$1011, _xlfn.CONCAT(P$10, " - ", $Y258), 'Time Entries'!$H$12:$H$1011)+SUMIF('Time Entries'!$V$12:$V$1011, _xlfn.CONCAT(P$10, " - ", $Y258), 'Time Entries'!$J$12:$J$1011))</f>
        <v/>
      </c>
      <c r="Q258" s="22" t="str">
        <f>IF(OR($B258="", $C258=""), "", SUMIF('Time Entries'!$S$12:$S$1011, _xlfn.CONCAT(Q$10, " - ", $Y258), 'Time Entries'!$D$12:$D$1011)+SUMIF('Time Entries'!$T$12:$T$1011, _xlfn.CONCAT(Q$10, " - ", $Y258), 'Time Entries'!$F$12:$F$1011)+SUMIF('Time Entries'!$U$12:$U$1011, _xlfn.CONCAT(Q$10, " - ", $Y258), 'Time Entries'!$H$12:$H$1011)+SUMIF('Time Entries'!$V$12:$V$1011, _xlfn.CONCAT(Q$10, " - ", $Y258), 'Time Entries'!$J$12:$J$1011))</f>
        <v/>
      </c>
      <c r="R258" s="22" t="str">
        <f>IF(OR($B258="", $C258=""), "", SUMIF('Time Entries'!$S$12:$S$1011, _xlfn.CONCAT(R$10, " - ", $Y258), 'Time Entries'!$D$12:$D$1011)+SUMIF('Time Entries'!$T$12:$T$1011, _xlfn.CONCAT(R$10, " - ", $Y258), 'Time Entries'!$F$12:$F$1011)+SUMIF('Time Entries'!$U$12:$U$1011, _xlfn.CONCAT(R$10, " - ", $Y258), 'Time Entries'!$H$12:$H$1011)+SUMIF('Time Entries'!$V$12:$V$1011, _xlfn.CONCAT(R$10, " - ", $Y258), 'Time Entries'!$J$12:$J$1011))</f>
        <v/>
      </c>
      <c r="S258" s="22" t="str">
        <f>IF(OR($B258="", $C258=""), "", SUMIF('Time Entries'!$S$12:$S$1011, _xlfn.CONCAT(S$10, " - ", $Y258), 'Time Entries'!$D$12:$D$1011)+SUMIF('Time Entries'!$T$12:$T$1011, _xlfn.CONCAT(S$10, " - ", $Y258), 'Time Entries'!$F$12:$F$1011)+SUMIF('Time Entries'!$U$12:$U$1011, _xlfn.CONCAT(S$10, " - ", $Y258), 'Time Entries'!$H$12:$H$1011)+SUMIF('Time Entries'!$V$12:$V$1011, _xlfn.CONCAT(S$10, " - ", $Y258), 'Time Entries'!$J$12:$J$1011))</f>
        <v/>
      </c>
      <c r="T258" s="24" t="str">
        <f>IF(OR($B258="", $C258=""), "", SUMIF('Time Entries'!$S$12:$S$1011, _xlfn.CONCAT(T$10, " - ", $Y258), 'Time Entries'!$D$12:$D$1011)+SUMIF('Time Entries'!$T$12:$T$1011, _xlfn.CONCAT(T$10, " - ", $Y258), 'Time Entries'!$F$12:$F$1011)+SUMIF('Time Entries'!$U$12:$U$1011, _xlfn.CONCAT(T$10, " - ", $Y258), 'Time Entries'!$H$12:$H$1011)+SUMIF('Time Entries'!$V$12:$V$1011, _xlfn.CONCAT(T$10, " - ", $Y258), 'Time Entries'!$J$12:$J$1011))</f>
        <v/>
      </c>
      <c r="U258" s="48"/>
      <c r="W258" s="17" t="str">
        <f t="shared" si="25"/>
        <v/>
      </c>
      <c r="Y258" s="17" t="str">
        <f t="shared" si="26"/>
        <v/>
      </c>
      <c r="AD258" s="17" t="str">
        <f t="shared" si="27"/>
        <v/>
      </c>
      <c r="AF258" s="17" t="str">
        <f t="shared" si="28"/>
        <v/>
      </c>
      <c r="AH258" s="17" t="str">
        <f>IF($B258="", "", IF(COUNTIF($B$12:$B258, $B258)&gt;1, "", $B258))</f>
        <v/>
      </c>
      <c r="AI258" s="17" t="str">
        <f>IF($AH258="", "", COUNTIF($AH$12:$AH$261, "&lt;"&amp;$AH258)+1+COUNTIF($AH$12:$AH258, $AH258)-1-$AH$10)</f>
        <v/>
      </c>
      <c r="AK258" s="17" t="str">
        <f t="shared" si="29"/>
        <v/>
      </c>
      <c r="AL258" s="17" t="str">
        <f>IF($AK258="", "", COUNTIF($AK$12:$AK$261, "&lt;"&amp;$AK258)+1+COUNTIF($AK$12:$AK258, $AK258)-1-$AK$10)</f>
        <v/>
      </c>
    </row>
    <row r="259" spans="1:38" x14ac:dyDescent="0.25">
      <c r="A259" s="48"/>
      <c r="B259" s="57"/>
      <c r="C259" s="58"/>
      <c r="D259" s="59"/>
      <c r="E259" s="48"/>
      <c r="F259" s="27" t="str">
        <f t="shared" si="23"/>
        <v/>
      </c>
      <c r="G259" s="27" t="str">
        <f t="shared" si="24"/>
        <v/>
      </c>
      <c r="H259" s="48"/>
      <c r="I259" s="31" t="str">
        <f>IF(OR($B259="", $C259=""), "", SUMIF('Time Entries'!$S$12:$S$1011, _xlfn.CONCAT(I$10, " - ", $Y259), 'Time Entries'!$D$12:$D$1011)+SUMIF('Time Entries'!$T$12:$T$1011, _xlfn.CONCAT(I$10, " - ", $Y259), 'Time Entries'!$F$12:$F$1011)+SUMIF('Time Entries'!$U$12:$U$1011, _xlfn.CONCAT(I$10, " - ", $Y259), 'Time Entries'!$H$12:$H$1011)+SUMIF('Time Entries'!$V$12:$V$1011, _xlfn.CONCAT(I$10, " - ", $Y259), 'Time Entries'!$J$12:$J$1011))</f>
        <v/>
      </c>
      <c r="J259" s="22" t="str">
        <f>IF(OR($B259="", $C259=""), "", SUMIF('Time Entries'!$S$12:$S$1011, _xlfn.CONCAT(J$10, " - ", $Y259), 'Time Entries'!$D$12:$D$1011)+SUMIF('Time Entries'!$T$12:$T$1011, _xlfn.CONCAT(J$10, " - ", $Y259), 'Time Entries'!$F$12:$F$1011)+SUMIF('Time Entries'!$U$12:$U$1011, _xlfn.CONCAT(J$10, " - ", $Y259), 'Time Entries'!$H$12:$H$1011)+SUMIF('Time Entries'!$V$12:$V$1011, _xlfn.CONCAT(J$10, " - ", $Y259), 'Time Entries'!$J$12:$J$1011))</f>
        <v/>
      </c>
      <c r="K259" s="22" t="str">
        <f>IF(OR($B259="", $C259=""), "", SUMIF('Time Entries'!$S$12:$S$1011, _xlfn.CONCAT(K$10, " - ", $Y259), 'Time Entries'!$D$12:$D$1011)+SUMIF('Time Entries'!$T$12:$T$1011, _xlfn.CONCAT(K$10, " - ", $Y259), 'Time Entries'!$F$12:$F$1011)+SUMIF('Time Entries'!$U$12:$U$1011, _xlfn.CONCAT(K$10, " - ", $Y259), 'Time Entries'!$H$12:$H$1011)+SUMIF('Time Entries'!$V$12:$V$1011, _xlfn.CONCAT(K$10, " - ", $Y259), 'Time Entries'!$J$12:$J$1011))</f>
        <v/>
      </c>
      <c r="L259" s="22" t="str">
        <f>IF(OR($B259="", $C259=""), "", SUMIF('Time Entries'!$S$12:$S$1011, _xlfn.CONCAT(L$10, " - ", $Y259), 'Time Entries'!$D$12:$D$1011)+SUMIF('Time Entries'!$T$12:$T$1011, _xlfn.CONCAT(L$10, " - ", $Y259), 'Time Entries'!$F$12:$F$1011)+SUMIF('Time Entries'!$U$12:$U$1011, _xlfn.CONCAT(L$10, " - ", $Y259), 'Time Entries'!$H$12:$H$1011)+SUMIF('Time Entries'!$V$12:$V$1011, _xlfn.CONCAT(L$10, " - ", $Y259), 'Time Entries'!$J$12:$J$1011))</f>
        <v/>
      </c>
      <c r="M259" s="22" t="str">
        <f>IF(OR($B259="", $C259=""), "", SUMIF('Time Entries'!$S$12:$S$1011, _xlfn.CONCAT(M$10, " - ", $Y259), 'Time Entries'!$D$12:$D$1011)+SUMIF('Time Entries'!$T$12:$T$1011, _xlfn.CONCAT(M$10, " - ", $Y259), 'Time Entries'!$F$12:$F$1011)+SUMIF('Time Entries'!$U$12:$U$1011, _xlfn.CONCAT(M$10, " - ", $Y259), 'Time Entries'!$H$12:$H$1011)+SUMIF('Time Entries'!$V$12:$V$1011, _xlfn.CONCAT(M$10, " - ", $Y259), 'Time Entries'!$J$12:$J$1011))</f>
        <v/>
      </c>
      <c r="N259" s="22" t="str">
        <f>IF(OR($B259="", $C259=""), "", SUMIF('Time Entries'!$S$12:$S$1011, _xlfn.CONCAT(N$10, " - ", $Y259), 'Time Entries'!$D$12:$D$1011)+SUMIF('Time Entries'!$T$12:$T$1011, _xlfn.CONCAT(N$10, " - ", $Y259), 'Time Entries'!$F$12:$F$1011)+SUMIF('Time Entries'!$U$12:$U$1011, _xlfn.CONCAT(N$10, " - ", $Y259), 'Time Entries'!$H$12:$H$1011)+SUMIF('Time Entries'!$V$12:$V$1011, _xlfn.CONCAT(N$10, " - ", $Y259), 'Time Entries'!$J$12:$J$1011))</f>
        <v/>
      </c>
      <c r="O259" s="22" t="str">
        <f>IF(OR($B259="", $C259=""), "", SUMIF('Time Entries'!$S$12:$S$1011, _xlfn.CONCAT(O$10, " - ", $Y259), 'Time Entries'!$D$12:$D$1011)+SUMIF('Time Entries'!$T$12:$T$1011, _xlfn.CONCAT(O$10, " - ", $Y259), 'Time Entries'!$F$12:$F$1011)+SUMIF('Time Entries'!$U$12:$U$1011, _xlfn.CONCAT(O$10, " - ", $Y259), 'Time Entries'!$H$12:$H$1011)+SUMIF('Time Entries'!$V$12:$V$1011, _xlfn.CONCAT(O$10, " - ", $Y259), 'Time Entries'!$J$12:$J$1011))</f>
        <v/>
      </c>
      <c r="P259" s="22" t="str">
        <f>IF(OR($B259="", $C259=""), "", SUMIF('Time Entries'!$S$12:$S$1011, _xlfn.CONCAT(P$10, " - ", $Y259), 'Time Entries'!$D$12:$D$1011)+SUMIF('Time Entries'!$T$12:$T$1011, _xlfn.CONCAT(P$10, " - ", $Y259), 'Time Entries'!$F$12:$F$1011)+SUMIF('Time Entries'!$U$12:$U$1011, _xlfn.CONCAT(P$10, " - ", $Y259), 'Time Entries'!$H$12:$H$1011)+SUMIF('Time Entries'!$V$12:$V$1011, _xlfn.CONCAT(P$10, " - ", $Y259), 'Time Entries'!$J$12:$J$1011))</f>
        <v/>
      </c>
      <c r="Q259" s="22" t="str">
        <f>IF(OR($B259="", $C259=""), "", SUMIF('Time Entries'!$S$12:$S$1011, _xlfn.CONCAT(Q$10, " - ", $Y259), 'Time Entries'!$D$12:$D$1011)+SUMIF('Time Entries'!$T$12:$T$1011, _xlfn.CONCAT(Q$10, " - ", $Y259), 'Time Entries'!$F$12:$F$1011)+SUMIF('Time Entries'!$U$12:$U$1011, _xlfn.CONCAT(Q$10, " - ", $Y259), 'Time Entries'!$H$12:$H$1011)+SUMIF('Time Entries'!$V$12:$V$1011, _xlfn.CONCAT(Q$10, " - ", $Y259), 'Time Entries'!$J$12:$J$1011))</f>
        <v/>
      </c>
      <c r="R259" s="22" t="str">
        <f>IF(OR($B259="", $C259=""), "", SUMIF('Time Entries'!$S$12:$S$1011, _xlfn.CONCAT(R$10, " - ", $Y259), 'Time Entries'!$D$12:$D$1011)+SUMIF('Time Entries'!$T$12:$T$1011, _xlfn.CONCAT(R$10, " - ", $Y259), 'Time Entries'!$F$12:$F$1011)+SUMIF('Time Entries'!$U$12:$U$1011, _xlfn.CONCAT(R$10, " - ", $Y259), 'Time Entries'!$H$12:$H$1011)+SUMIF('Time Entries'!$V$12:$V$1011, _xlfn.CONCAT(R$10, " - ", $Y259), 'Time Entries'!$J$12:$J$1011))</f>
        <v/>
      </c>
      <c r="S259" s="22" t="str">
        <f>IF(OR($B259="", $C259=""), "", SUMIF('Time Entries'!$S$12:$S$1011, _xlfn.CONCAT(S$10, " - ", $Y259), 'Time Entries'!$D$12:$D$1011)+SUMIF('Time Entries'!$T$12:$T$1011, _xlfn.CONCAT(S$10, " - ", $Y259), 'Time Entries'!$F$12:$F$1011)+SUMIF('Time Entries'!$U$12:$U$1011, _xlfn.CONCAT(S$10, " - ", $Y259), 'Time Entries'!$H$12:$H$1011)+SUMIF('Time Entries'!$V$12:$V$1011, _xlfn.CONCAT(S$10, " - ", $Y259), 'Time Entries'!$J$12:$J$1011))</f>
        <v/>
      </c>
      <c r="T259" s="24" t="str">
        <f>IF(OR($B259="", $C259=""), "", SUMIF('Time Entries'!$S$12:$S$1011, _xlfn.CONCAT(T$10, " - ", $Y259), 'Time Entries'!$D$12:$D$1011)+SUMIF('Time Entries'!$T$12:$T$1011, _xlfn.CONCAT(T$10, " - ", $Y259), 'Time Entries'!$F$12:$F$1011)+SUMIF('Time Entries'!$U$12:$U$1011, _xlfn.CONCAT(T$10, " - ", $Y259), 'Time Entries'!$H$12:$H$1011)+SUMIF('Time Entries'!$V$12:$V$1011, _xlfn.CONCAT(T$10, " - ", $Y259), 'Time Entries'!$J$12:$J$1011))</f>
        <v/>
      </c>
      <c r="U259" s="48"/>
      <c r="W259" s="17" t="str">
        <f t="shared" si="25"/>
        <v/>
      </c>
      <c r="Y259" s="17" t="str">
        <f t="shared" si="26"/>
        <v/>
      </c>
      <c r="AD259" s="17" t="str">
        <f t="shared" si="27"/>
        <v/>
      </c>
      <c r="AF259" s="17" t="str">
        <f t="shared" si="28"/>
        <v/>
      </c>
      <c r="AH259" s="17" t="str">
        <f>IF($B259="", "", IF(COUNTIF($B$12:$B259, $B259)&gt;1, "", $B259))</f>
        <v/>
      </c>
      <c r="AI259" s="17" t="str">
        <f>IF($AH259="", "", COUNTIF($AH$12:$AH$261, "&lt;"&amp;$AH259)+1+COUNTIF($AH$12:$AH259, $AH259)-1-$AH$10)</f>
        <v/>
      </c>
      <c r="AK259" s="17" t="str">
        <f t="shared" si="29"/>
        <v/>
      </c>
      <c r="AL259" s="17" t="str">
        <f>IF($AK259="", "", COUNTIF($AK$12:$AK$261, "&lt;"&amp;$AK259)+1+COUNTIF($AK$12:$AK259, $AK259)-1-$AK$10)</f>
        <v/>
      </c>
    </row>
    <row r="260" spans="1:38" x14ac:dyDescent="0.25">
      <c r="A260" s="48"/>
      <c r="B260" s="57"/>
      <c r="C260" s="58"/>
      <c r="D260" s="59"/>
      <c r="E260" s="48"/>
      <c r="F260" s="27" t="str">
        <f t="shared" si="23"/>
        <v/>
      </c>
      <c r="G260" s="27" t="str">
        <f t="shared" si="24"/>
        <v/>
      </c>
      <c r="H260" s="48"/>
      <c r="I260" s="31" t="str">
        <f>IF(OR($B260="", $C260=""), "", SUMIF('Time Entries'!$S$12:$S$1011, _xlfn.CONCAT(I$10, " - ", $Y260), 'Time Entries'!$D$12:$D$1011)+SUMIF('Time Entries'!$T$12:$T$1011, _xlfn.CONCAT(I$10, " - ", $Y260), 'Time Entries'!$F$12:$F$1011)+SUMIF('Time Entries'!$U$12:$U$1011, _xlfn.CONCAT(I$10, " - ", $Y260), 'Time Entries'!$H$12:$H$1011)+SUMIF('Time Entries'!$V$12:$V$1011, _xlfn.CONCAT(I$10, " - ", $Y260), 'Time Entries'!$J$12:$J$1011))</f>
        <v/>
      </c>
      <c r="J260" s="22" t="str">
        <f>IF(OR($B260="", $C260=""), "", SUMIF('Time Entries'!$S$12:$S$1011, _xlfn.CONCAT(J$10, " - ", $Y260), 'Time Entries'!$D$12:$D$1011)+SUMIF('Time Entries'!$T$12:$T$1011, _xlfn.CONCAT(J$10, " - ", $Y260), 'Time Entries'!$F$12:$F$1011)+SUMIF('Time Entries'!$U$12:$U$1011, _xlfn.CONCAT(J$10, " - ", $Y260), 'Time Entries'!$H$12:$H$1011)+SUMIF('Time Entries'!$V$12:$V$1011, _xlfn.CONCAT(J$10, " - ", $Y260), 'Time Entries'!$J$12:$J$1011))</f>
        <v/>
      </c>
      <c r="K260" s="22" t="str">
        <f>IF(OR($B260="", $C260=""), "", SUMIF('Time Entries'!$S$12:$S$1011, _xlfn.CONCAT(K$10, " - ", $Y260), 'Time Entries'!$D$12:$D$1011)+SUMIF('Time Entries'!$T$12:$T$1011, _xlfn.CONCAT(K$10, " - ", $Y260), 'Time Entries'!$F$12:$F$1011)+SUMIF('Time Entries'!$U$12:$U$1011, _xlfn.CONCAT(K$10, " - ", $Y260), 'Time Entries'!$H$12:$H$1011)+SUMIF('Time Entries'!$V$12:$V$1011, _xlfn.CONCAT(K$10, " - ", $Y260), 'Time Entries'!$J$12:$J$1011))</f>
        <v/>
      </c>
      <c r="L260" s="22" t="str">
        <f>IF(OR($B260="", $C260=""), "", SUMIF('Time Entries'!$S$12:$S$1011, _xlfn.CONCAT(L$10, " - ", $Y260), 'Time Entries'!$D$12:$D$1011)+SUMIF('Time Entries'!$T$12:$T$1011, _xlfn.CONCAT(L$10, " - ", $Y260), 'Time Entries'!$F$12:$F$1011)+SUMIF('Time Entries'!$U$12:$U$1011, _xlfn.CONCAT(L$10, " - ", $Y260), 'Time Entries'!$H$12:$H$1011)+SUMIF('Time Entries'!$V$12:$V$1011, _xlfn.CONCAT(L$10, " - ", $Y260), 'Time Entries'!$J$12:$J$1011))</f>
        <v/>
      </c>
      <c r="M260" s="22" t="str">
        <f>IF(OR($B260="", $C260=""), "", SUMIF('Time Entries'!$S$12:$S$1011, _xlfn.CONCAT(M$10, " - ", $Y260), 'Time Entries'!$D$12:$D$1011)+SUMIF('Time Entries'!$T$12:$T$1011, _xlfn.CONCAT(M$10, " - ", $Y260), 'Time Entries'!$F$12:$F$1011)+SUMIF('Time Entries'!$U$12:$U$1011, _xlfn.CONCAT(M$10, " - ", $Y260), 'Time Entries'!$H$12:$H$1011)+SUMIF('Time Entries'!$V$12:$V$1011, _xlfn.CONCAT(M$10, " - ", $Y260), 'Time Entries'!$J$12:$J$1011))</f>
        <v/>
      </c>
      <c r="N260" s="22" t="str">
        <f>IF(OR($B260="", $C260=""), "", SUMIF('Time Entries'!$S$12:$S$1011, _xlfn.CONCAT(N$10, " - ", $Y260), 'Time Entries'!$D$12:$D$1011)+SUMIF('Time Entries'!$T$12:$T$1011, _xlfn.CONCAT(N$10, " - ", $Y260), 'Time Entries'!$F$12:$F$1011)+SUMIF('Time Entries'!$U$12:$U$1011, _xlfn.CONCAT(N$10, " - ", $Y260), 'Time Entries'!$H$12:$H$1011)+SUMIF('Time Entries'!$V$12:$V$1011, _xlfn.CONCAT(N$10, " - ", $Y260), 'Time Entries'!$J$12:$J$1011))</f>
        <v/>
      </c>
      <c r="O260" s="22" t="str">
        <f>IF(OR($B260="", $C260=""), "", SUMIF('Time Entries'!$S$12:$S$1011, _xlfn.CONCAT(O$10, " - ", $Y260), 'Time Entries'!$D$12:$D$1011)+SUMIF('Time Entries'!$T$12:$T$1011, _xlfn.CONCAT(O$10, " - ", $Y260), 'Time Entries'!$F$12:$F$1011)+SUMIF('Time Entries'!$U$12:$U$1011, _xlfn.CONCAT(O$10, " - ", $Y260), 'Time Entries'!$H$12:$H$1011)+SUMIF('Time Entries'!$V$12:$V$1011, _xlfn.CONCAT(O$10, " - ", $Y260), 'Time Entries'!$J$12:$J$1011))</f>
        <v/>
      </c>
      <c r="P260" s="22" t="str">
        <f>IF(OR($B260="", $C260=""), "", SUMIF('Time Entries'!$S$12:$S$1011, _xlfn.CONCAT(P$10, " - ", $Y260), 'Time Entries'!$D$12:$D$1011)+SUMIF('Time Entries'!$T$12:$T$1011, _xlfn.CONCAT(P$10, " - ", $Y260), 'Time Entries'!$F$12:$F$1011)+SUMIF('Time Entries'!$U$12:$U$1011, _xlfn.CONCAT(P$10, " - ", $Y260), 'Time Entries'!$H$12:$H$1011)+SUMIF('Time Entries'!$V$12:$V$1011, _xlfn.CONCAT(P$10, " - ", $Y260), 'Time Entries'!$J$12:$J$1011))</f>
        <v/>
      </c>
      <c r="Q260" s="22" t="str">
        <f>IF(OR($B260="", $C260=""), "", SUMIF('Time Entries'!$S$12:$S$1011, _xlfn.CONCAT(Q$10, " - ", $Y260), 'Time Entries'!$D$12:$D$1011)+SUMIF('Time Entries'!$T$12:$T$1011, _xlfn.CONCAT(Q$10, " - ", $Y260), 'Time Entries'!$F$12:$F$1011)+SUMIF('Time Entries'!$U$12:$U$1011, _xlfn.CONCAT(Q$10, " - ", $Y260), 'Time Entries'!$H$12:$H$1011)+SUMIF('Time Entries'!$V$12:$V$1011, _xlfn.CONCAT(Q$10, " - ", $Y260), 'Time Entries'!$J$12:$J$1011))</f>
        <v/>
      </c>
      <c r="R260" s="22" t="str">
        <f>IF(OR($B260="", $C260=""), "", SUMIF('Time Entries'!$S$12:$S$1011, _xlfn.CONCAT(R$10, " - ", $Y260), 'Time Entries'!$D$12:$D$1011)+SUMIF('Time Entries'!$T$12:$T$1011, _xlfn.CONCAT(R$10, " - ", $Y260), 'Time Entries'!$F$12:$F$1011)+SUMIF('Time Entries'!$U$12:$U$1011, _xlfn.CONCAT(R$10, " - ", $Y260), 'Time Entries'!$H$12:$H$1011)+SUMIF('Time Entries'!$V$12:$V$1011, _xlfn.CONCAT(R$10, " - ", $Y260), 'Time Entries'!$J$12:$J$1011))</f>
        <v/>
      </c>
      <c r="S260" s="22" t="str">
        <f>IF(OR($B260="", $C260=""), "", SUMIF('Time Entries'!$S$12:$S$1011, _xlfn.CONCAT(S$10, " - ", $Y260), 'Time Entries'!$D$12:$D$1011)+SUMIF('Time Entries'!$T$12:$T$1011, _xlfn.CONCAT(S$10, " - ", $Y260), 'Time Entries'!$F$12:$F$1011)+SUMIF('Time Entries'!$U$12:$U$1011, _xlfn.CONCAT(S$10, " - ", $Y260), 'Time Entries'!$H$12:$H$1011)+SUMIF('Time Entries'!$V$12:$V$1011, _xlfn.CONCAT(S$10, " - ", $Y260), 'Time Entries'!$J$12:$J$1011))</f>
        <v/>
      </c>
      <c r="T260" s="24" t="str">
        <f>IF(OR($B260="", $C260=""), "", SUMIF('Time Entries'!$S$12:$S$1011, _xlfn.CONCAT(T$10, " - ", $Y260), 'Time Entries'!$D$12:$D$1011)+SUMIF('Time Entries'!$T$12:$T$1011, _xlfn.CONCAT(T$10, " - ", $Y260), 'Time Entries'!$F$12:$F$1011)+SUMIF('Time Entries'!$U$12:$U$1011, _xlfn.CONCAT(T$10, " - ", $Y260), 'Time Entries'!$H$12:$H$1011)+SUMIF('Time Entries'!$V$12:$V$1011, _xlfn.CONCAT(T$10, " - ", $Y260), 'Time Entries'!$J$12:$J$1011))</f>
        <v/>
      </c>
      <c r="U260" s="48"/>
      <c r="W260" s="17" t="str">
        <f t="shared" si="25"/>
        <v/>
      </c>
      <c r="Y260" s="17" t="str">
        <f t="shared" si="26"/>
        <v/>
      </c>
      <c r="AD260" s="17" t="str">
        <f t="shared" si="27"/>
        <v/>
      </c>
      <c r="AF260" s="17" t="str">
        <f t="shared" si="28"/>
        <v/>
      </c>
      <c r="AH260" s="17" t="str">
        <f>IF($B260="", "", IF(COUNTIF($B$12:$B260, $B260)&gt;1, "", $B260))</f>
        <v/>
      </c>
      <c r="AI260" s="17" t="str">
        <f>IF($AH260="", "", COUNTIF($AH$12:$AH$261, "&lt;"&amp;$AH260)+1+COUNTIF($AH$12:$AH260, $AH260)-1-$AH$10)</f>
        <v/>
      </c>
      <c r="AK260" s="17" t="str">
        <f t="shared" si="29"/>
        <v/>
      </c>
      <c r="AL260" s="17" t="str">
        <f>IF($AK260="", "", COUNTIF($AK$12:$AK$261, "&lt;"&amp;$AK260)+1+COUNTIF($AK$12:$AK260, $AK260)-1-$AK$10)</f>
        <v/>
      </c>
    </row>
    <row r="261" spans="1:38" x14ac:dyDescent="0.25">
      <c r="A261" s="48"/>
      <c r="B261" s="60"/>
      <c r="C261" s="61"/>
      <c r="D261" s="62"/>
      <c r="E261" s="48"/>
      <c r="F261" s="28" t="str">
        <f t="shared" si="23"/>
        <v/>
      </c>
      <c r="G261" s="28" t="str">
        <f t="shared" si="24"/>
        <v/>
      </c>
      <c r="H261" s="48"/>
      <c r="I261" s="32" t="str">
        <f>IF(OR($B261="", $C261=""), "", SUMIF('Time Entries'!$S$12:$S$1011, _xlfn.CONCAT(I$10, " - ", $Y261), 'Time Entries'!$D$12:$D$1011)+SUMIF('Time Entries'!$T$12:$T$1011, _xlfn.CONCAT(I$10, " - ", $Y261), 'Time Entries'!$F$12:$F$1011)+SUMIF('Time Entries'!$U$12:$U$1011, _xlfn.CONCAT(I$10, " - ", $Y261), 'Time Entries'!$H$12:$H$1011)+SUMIF('Time Entries'!$V$12:$V$1011, _xlfn.CONCAT(I$10, " - ", $Y261), 'Time Entries'!$J$12:$J$1011))</f>
        <v/>
      </c>
      <c r="J261" s="33" t="str">
        <f>IF(OR($B261="", $C261=""), "", SUMIF('Time Entries'!$S$12:$S$1011, _xlfn.CONCAT(J$10, " - ", $Y261), 'Time Entries'!$D$12:$D$1011)+SUMIF('Time Entries'!$T$12:$T$1011, _xlfn.CONCAT(J$10, " - ", $Y261), 'Time Entries'!$F$12:$F$1011)+SUMIF('Time Entries'!$U$12:$U$1011, _xlfn.CONCAT(J$10, " - ", $Y261), 'Time Entries'!$H$12:$H$1011)+SUMIF('Time Entries'!$V$12:$V$1011, _xlfn.CONCAT(J$10, " - ", $Y261), 'Time Entries'!$J$12:$J$1011))</f>
        <v/>
      </c>
      <c r="K261" s="33" t="str">
        <f>IF(OR($B261="", $C261=""), "", SUMIF('Time Entries'!$S$12:$S$1011, _xlfn.CONCAT(K$10, " - ", $Y261), 'Time Entries'!$D$12:$D$1011)+SUMIF('Time Entries'!$T$12:$T$1011, _xlfn.CONCAT(K$10, " - ", $Y261), 'Time Entries'!$F$12:$F$1011)+SUMIF('Time Entries'!$U$12:$U$1011, _xlfn.CONCAT(K$10, " - ", $Y261), 'Time Entries'!$H$12:$H$1011)+SUMIF('Time Entries'!$V$12:$V$1011, _xlfn.CONCAT(K$10, " - ", $Y261), 'Time Entries'!$J$12:$J$1011))</f>
        <v/>
      </c>
      <c r="L261" s="33" t="str">
        <f>IF(OR($B261="", $C261=""), "", SUMIF('Time Entries'!$S$12:$S$1011, _xlfn.CONCAT(L$10, " - ", $Y261), 'Time Entries'!$D$12:$D$1011)+SUMIF('Time Entries'!$T$12:$T$1011, _xlfn.CONCAT(L$10, " - ", $Y261), 'Time Entries'!$F$12:$F$1011)+SUMIF('Time Entries'!$U$12:$U$1011, _xlfn.CONCAT(L$10, " - ", $Y261), 'Time Entries'!$H$12:$H$1011)+SUMIF('Time Entries'!$V$12:$V$1011, _xlfn.CONCAT(L$10, " - ", $Y261), 'Time Entries'!$J$12:$J$1011))</f>
        <v/>
      </c>
      <c r="M261" s="33" t="str">
        <f>IF(OR($B261="", $C261=""), "", SUMIF('Time Entries'!$S$12:$S$1011, _xlfn.CONCAT(M$10, " - ", $Y261), 'Time Entries'!$D$12:$D$1011)+SUMIF('Time Entries'!$T$12:$T$1011, _xlfn.CONCAT(M$10, " - ", $Y261), 'Time Entries'!$F$12:$F$1011)+SUMIF('Time Entries'!$U$12:$U$1011, _xlfn.CONCAT(M$10, " - ", $Y261), 'Time Entries'!$H$12:$H$1011)+SUMIF('Time Entries'!$V$12:$V$1011, _xlfn.CONCAT(M$10, " - ", $Y261), 'Time Entries'!$J$12:$J$1011))</f>
        <v/>
      </c>
      <c r="N261" s="33" t="str">
        <f>IF(OR($B261="", $C261=""), "", SUMIF('Time Entries'!$S$12:$S$1011, _xlfn.CONCAT(N$10, " - ", $Y261), 'Time Entries'!$D$12:$D$1011)+SUMIF('Time Entries'!$T$12:$T$1011, _xlfn.CONCAT(N$10, " - ", $Y261), 'Time Entries'!$F$12:$F$1011)+SUMIF('Time Entries'!$U$12:$U$1011, _xlfn.CONCAT(N$10, " - ", $Y261), 'Time Entries'!$H$12:$H$1011)+SUMIF('Time Entries'!$V$12:$V$1011, _xlfn.CONCAT(N$10, " - ", $Y261), 'Time Entries'!$J$12:$J$1011))</f>
        <v/>
      </c>
      <c r="O261" s="33" t="str">
        <f>IF(OR($B261="", $C261=""), "", SUMIF('Time Entries'!$S$12:$S$1011, _xlfn.CONCAT(O$10, " - ", $Y261), 'Time Entries'!$D$12:$D$1011)+SUMIF('Time Entries'!$T$12:$T$1011, _xlfn.CONCAT(O$10, " - ", $Y261), 'Time Entries'!$F$12:$F$1011)+SUMIF('Time Entries'!$U$12:$U$1011, _xlfn.CONCAT(O$10, " - ", $Y261), 'Time Entries'!$H$12:$H$1011)+SUMIF('Time Entries'!$V$12:$V$1011, _xlfn.CONCAT(O$10, " - ", $Y261), 'Time Entries'!$J$12:$J$1011))</f>
        <v/>
      </c>
      <c r="P261" s="33" t="str">
        <f>IF(OR($B261="", $C261=""), "", SUMIF('Time Entries'!$S$12:$S$1011, _xlfn.CONCAT(P$10, " - ", $Y261), 'Time Entries'!$D$12:$D$1011)+SUMIF('Time Entries'!$T$12:$T$1011, _xlfn.CONCAT(P$10, " - ", $Y261), 'Time Entries'!$F$12:$F$1011)+SUMIF('Time Entries'!$U$12:$U$1011, _xlfn.CONCAT(P$10, " - ", $Y261), 'Time Entries'!$H$12:$H$1011)+SUMIF('Time Entries'!$V$12:$V$1011, _xlfn.CONCAT(P$10, " - ", $Y261), 'Time Entries'!$J$12:$J$1011))</f>
        <v/>
      </c>
      <c r="Q261" s="33" t="str">
        <f>IF(OR($B261="", $C261=""), "", SUMIF('Time Entries'!$S$12:$S$1011, _xlfn.CONCAT(Q$10, " - ", $Y261), 'Time Entries'!$D$12:$D$1011)+SUMIF('Time Entries'!$T$12:$T$1011, _xlfn.CONCAT(Q$10, " - ", $Y261), 'Time Entries'!$F$12:$F$1011)+SUMIF('Time Entries'!$U$12:$U$1011, _xlfn.CONCAT(Q$10, " - ", $Y261), 'Time Entries'!$H$12:$H$1011)+SUMIF('Time Entries'!$V$12:$V$1011, _xlfn.CONCAT(Q$10, " - ", $Y261), 'Time Entries'!$J$12:$J$1011))</f>
        <v/>
      </c>
      <c r="R261" s="33" t="str">
        <f>IF(OR($B261="", $C261=""), "", SUMIF('Time Entries'!$S$12:$S$1011, _xlfn.CONCAT(R$10, " - ", $Y261), 'Time Entries'!$D$12:$D$1011)+SUMIF('Time Entries'!$T$12:$T$1011, _xlfn.CONCAT(R$10, " - ", $Y261), 'Time Entries'!$F$12:$F$1011)+SUMIF('Time Entries'!$U$12:$U$1011, _xlfn.CONCAT(R$10, " - ", $Y261), 'Time Entries'!$H$12:$H$1011)+SUMIF('Time Entries'!$V$12:$V$1011, _xlfn.CONCAT(R$10, " - ", $Y261), 'Time Entries'!$J$12:$J$1011))</f>
        <v/>
      </c>
      <c r="S261" s="33" t="str">
        <f>IF(OR($B261="", $C261=""), "", SUMIF('Time Entries'!$S$12:$S$1011, _xlfn.CONCAT(S$10, " - ", $Y261), 'Time Entries'!$D$12:$D$1011)+SUMIF('Time Entries'!$T$12:$T$1011, _xlfn.CONCAT(S$10, " - ", $Y261), 'Time Entries'!$F$12:$F$1011)+SUMIF('Time Entries'!$U$12:$U$1011, _xlfn.CONCAT(S$10, " - ", $Y261), 'Time Entries'!$H$12:$H$1011)+SUMIF('Time Entries'!$V$12:$V$1011, _xlfn.CONCAT(S$10, " - ", $Y261), 'Time Entries'!$J$12:$J$1011))</f>
        <v/>
      </c>
      <c r="T261" s="25" t="str">
        <f>IF(OR($B261="", $C261=""), "", SUMIF('Time Entries'!$S$12:$S$1011, _xlfn.CONCAT(T$10, " - ", $Y261), 'Time Entries'!$D$12:$D$1011)+SUMIF('Time Entries'!$T$12:$T$1011, _xlfn.CONCAT(T$10, " - ", $Y261), 'Time Entries'!$F$12:$F$1011)+SUMIF('Time Entries'!$U$12:$U$1011, _xlfn.CONCAT(T$10, " - ", $Y261), 'Time Entries'!$H$12:$H$1011)+SUMIF('Time Entries'!$V$12:$V$1011, _xlfn.CONCAT(T$10, " - ", $Y261), 'Time Entries'!$J$12:$J$1011))</f>
        <v/>
      </c>
      <c r="U261" s="48"/>
      <c r="W261" s="18" t="str">
        <f t="shared" si="25"/>
        <v/>
      </c>
      <c r="Y261" s="18" t="str">
        <f t="shared" si="26"/>
        <v/>
      </c>
      <c r="AD261" s="18" t="str">
        <f t="shared" si="27"/>
        <v/>
      </c>
      <c r="AF261" s="18" t="str">
        <f t="shared" si="28"/>
        <v/>
      </c>
      <c r="AH261" s="18" t="str">
        <f>IF($B261="", "", IF(COUNTIF($B$12:$B261, $B261)&gt;1, "", $B261))</f>
        <v/>
      </c>
      <c r="AI261" s="18" t="str">
        <f>IF($AH261="", "", COUNTIF($AH$12:$AH$261, "&lt;"&amp;$AH261)+1+COUNTIF($AH$12:$AH261, $AH261)-1-$AH$10)</f>
        <v/>
      </c>
      <c r="AK261" s="18" t="str">
        <f t="shared" si="29"/>
        <v/>
      </c>
      <c r="AL261" s="18" t="str">
        <f>IF($AK261="", "", COUNTIF($AK$12:$AK$261, "&lt;"&amp;$AK261)+1+COUNTIF($AK$12:$AK261, $AK261)-1-$AK$10)</f>
        <v/>
      </c>
    </row>
    <row r="262" spans="1:38" x14ac:dyDescent="0.25">
      <c r="A262" s="48"/>
      <c r="B262" s="48"/>
      <c r="C262" s="48"/>
      <c r="D262" s="48"/>
      <c r="E262" s="48"/>
      <c r="F262" s="48"/>
      <c r="G262" s="48"/>
      <c r="H262" s="48"/>
      <c r="I262" s="48"/>
      <c r="J262" s="48"/>
      <c r="K262" s="48"/>
      <c r="L262" s="48"/>
      <c r="M262" s="48"/>
      <c r="N262" s="48"/>
      <c r="O262" s="48"/>
      <c r="P262" s="48"/>
      <c r="Q262" s="48"/>
      <c r="R262" s="48"/>
      <c r="S262" s="48"/>
      <c r="T262" s="48"/>
      <c r="U262" s="48"/>
    </row>
    <row r="263" spans="1:38" hidden="1" x14ac:dyDescent="0.25"/>
    <row r="264" spans="1:38" hidden="1" x14ac:dyDescent="0.25"/>
    <row r="265" spans="1:38" hidden="1" x14ac:dyDescent="0.25"/>
    <row r="266" spans="1:38" hidden="1" x14ac:dyDescent="0.25"/>
    <row r="267" spans="1:38" hidden="1" x14ac:dyDescent="0.25"/>
    <row r="268" spans="1:38" hidden="1" x14ac:dyDescent="0.25"/>
    <row r="269" spans="1:38" hidden="1" x14ac:dyDescent="0.25"/>
    <row r="270" spans="1:38" hidden="1" x14ac:dyDescent="0.25"/>
    <row r="271" spans="1:38" hidden="1" x14ac:dyDescent="0.25"/>
    <row r="272" spans="1:38"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sheetData>
  <sheetProtection algorithmName="SHA-512" hashValue="TKjHtWiIKkr+FOfzWe59DMS5bw3iVYXgS1YAkkegx21JeeR9XKT55Wob3iubA9Qz5HopXQkSKd3oRhuUDN8D3Q==" saltValue="8+v08+CFg+aavJnSujIXWA==" spinCount="100000" sheet="1" objects="1" scenarios="1" sort="0" autoFilter="0"/>
  <autoFilter ref="B11:D16" xr:uid="{ADA18C32-76D8-4515-8C31-5402F50C9743}"/>
  <mergeCells count="7">
    <mergeCell ref="K6:L6"/>
    <mergeCell ref="I2:T4"/>
    <mergeCell ref="B9:C9"/>
    <mergeCell ref="B2:C3"/>
    <mergeCell ref="B5:D7"/>
    <mergeCell ref="F8:H8"/>
    <mergeCell ref="I6:J6"/>
  </mergeCells>
  <conditionalFormatting sqref="B9:C9">
    <cfRule type="expression" dxfId="7" priority="4">
      <formula>NOT($B$9="")</formula>
    </cfRule>
  </conditionalFormatting>
  <conditionalFormatting sqref="B12:C261">
    <cfRule type="expression" dxfId="6" priority="2">
      <formula>AND($AD12="X", B12="")</formula>
    </cfRule>
    <cfRule type="expression" dxfId="5" priority="3">
      <formula>$W12="X"</formula>
    </cfRule>
  </conditionalFormatting>
  <conditionalFormatting sqref="G12:G261">
    <cfRule type="expression" dxfId="4" priority="1">
      <formula>$F12&gt;$D12</formula>
    </cfRule>
  </conditionalFormatting>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7C9C-F4AF-404F-A927-B88C3CB73FD1}">
  <sheetPr>
    <tabColor rgb="FFFFC000"/>
  </sheetPr>
  <dimension ref="A1:AE1012"/>
  <sheetViews>
    <sheetView zoomScaleNormal="100" workbookViewId="0">
      <pane ySplit="11" topLeftCell="A12" activePane="bottomLeft" state="frozen"/>
      <selection pane="bottomLeft"/>
    </sheetView>
  </sheetViews>
  <sheetFormatPr defaultColWidth="0" defaultRowHeight="15" zeroHeight="1" x14ac:dyDescent="0.25"/>
  <cols>
    <col min="1" max="1" width="2.85546875" style="1" customWidth="1"/>
    <col min="2" max="2" width="14.28515625" style="1" customWidth="1"/>
    <col min="3" max="3" width="28.5703125" style="1" customWidth="1"/>
    <col min="4" max="4" width="8.5703125" style="1" customWidth="1"/>
    <col min="5" max="5" width="28.5703125" style="1" customWidth="1"/>
    <col min="6" max="6" width="8.5703125" style="1" customWidth="1"/>
    <col min="7" max="7" width="28.5703125" style="1" customWidth="1"/>
    <col min="8" max="8" width="8.5703125" style="1" customWidth="1"/>
    <col min="9" max="9" width="28.5703125" style="1" customWidth="1"/>
    <col min="10" max="10" width="8.5703125" style="1" customWidth="1"/>
    <col min="11" max="11" width="2.85546875" style="1" customWidth="1"/>
    <col min="12" max="12" width="9.140625" style="1" hidden="1" customWidth="1"/>
    <col min="13" max="13" width="14.42578125" style="1" hidden="1" customWidth="1"/>
    <col min="14" max="14" width="2.85546875" style="1" hidden="1" customWidth="1"/>
    <col min="15" max="15" width="17.140625" style="1" hidden="1" customWidth="1"/>
    <col min="16" max="16" width="2.85546875" style="1" hidden="1" customWidth="1"/>
    <col min="17" max="17" width="28.5703125" style="1" hidden="1" customWidth="1"/>
    <col min="18" max="18" width="2.85546875" style="1" hidden="1" customWidth="1"/>
    <col min="19" max="22" width="31.42578125" style="1" hidden="1" customWidth="1"/>
    <col min="23" max="23" width="2.85546875" style="1" hidden="1" customWidth="1"/>
    <col min="24" max="24" width="9.140625" style="1" hidden="1" customWidth="1"/>
    <col min="25" max="25" width="2.85546875" style="1" hidden="1" customWidth="1"/>
    <col min="26" max="26" width="9.140625" style="1" hidden="1" customWidth="1"/>
    <col min="27" max="27" width="2.85546875" style="1" hidden="1" customWidth="1"/>
    <col min="28" max="28" width="9.140625" style="1" hidden="1" customWidth="1"/>
    <col min="29" max="29" width="2.85546875" style="1" hidden="1" customWidth="1"/>
    <col min="30" max="31" width="0" style="1" hidden="1" customWidth="1"/>
    <col min="32" max="16384" width="9.140625" style="1" hidden="1"/>
  </cols>
  <sheetData>
    <row r="1" spans="1:31" x14ac:dyDescent="0.25">
      <c r="A1" s="48"/>
      <c r="B1" s="48"/>
      <c r="C1" s="48"/>
      <c r="D1" s="48"/>
      <c r="E1" s="48"/>
      <c r="F1" s="48"/>
      <c r="G1" s="48"/>
      <c r="H1" s="48"/>
      <c r="I1" s="48"/>
      <c r="J1" s="48"/>
      <c r="K1" s="48"/>
    </row>
    <row r="2" spans="1:31" x14ac:dyDescent="0.25">
      <c r="A2" s="48"/>
      <c r="B2" s="124" t="s">
        <v>13</v>
      </c>
      <c r="C2" s="126"/>
      <c r="D2" s="48"/>
      <c r="E2" s="73" t="s">
        <v>53</v>
      </c>
      <c r="F2" s="74"/>
      <c r="G2" s="74"/>
      <c r="H2" s="75"/>
      <c r="I2" s="48"/>
      <c r="J2" s="48"/>
      <c r="K2" s="48"/>
    </row>
    <row r="3" spans="1:31" x14ac:dyDescent="0.25">
      <c r="A3" s="48"/>
      <c r="B3" s="127"/>
      <c r="C3" s="129"/>
      <c r="D3" s="48"/>
      <c r="E3" s="76"/>
      <c r="F3" s="77"/>
      <c r="G3" s="77"/>
      <c r="H3" s="78"/>
      <c r="I3" s="48"/>
      <c r="J3" s="48"/>
      <c r="K3" s="48"/>
    </row>
    <row r="4" spans="1:31" x14ac:dyDescent="0.25">
      <c r="A4" s="48"/>
      <c r="B4" s="48"/>
      <c r="C4" s="48"/>
      <c r="D4" s="48"/>
      <c r="E4" s="76"/>
      <c r="F4" s="77"/>
      <c r="G4" s="77"/>
      <c r="H4" s="78"/>
      <c r="I4" s="48"/>
      <c r="J4" s="48"/>
      <c r="K4" s="48"/>
    </row>
    <row r="5" spans="1:31" x14ac:dyDescent="0.25">
      <c r="A5" s="48"/>
      <c r="B5" s="48"/>
      <c r="C5" s="48"/>
      <c r="D5" s="48"/>
      <c r="E5" s="76"/>
      <c r="F5" s="77"/>
      <c r="G5" s="77"/>
      <c r="H5" s="78"/>
      <c r="I5" s="48"/>
      <c r="J5" s="48"/>
      <c r="K5" s="48"/>
    </row>
    <row r="6" spans="1:31" x14ac:dyDescent="0.25">
      <c r="A6" s="48"/>
      <c r="B6" s="48"/>
      <c r="C6" s="48"/>
      <c r="D6" s="48"/>
      <c r="E6" s="76"/>
      <c r="F6" s="77"/>
      <c r="G6" s="77"/>
      <c r="H6" s="78"/>
      <c r="I6" s="48"/>
      <c r="J6" s="48"/>
      <c r="K6" s="48"/>
      <c r="O6" s="11">
        <f>'Intro &amp; Setup'!$Z$16</f>
        <v>43586</v>
      </c>
    </row>
    <row r="7" spans="1:31" x14ac:dyDescent="0.25">
      <c r="A7" s="48"/>
      <c r="B7" s="48"/>
      <c r="C7" s="49" t="str">
        <f>IF($X$7=0, "", "Wrong Selections")</f>
        <v/>
      </c>
      <c r="D7" s="48"/>
      <c r="E7" s="79"/>
      <c r="F7" s="80"/>
      <c r="G7" s="80"/>
      <c r="H7" s="81"/>
      <c r="I7" s="48"/>
      <c r="J7" s="48"/>
      <c r="K7" s="48"/>
      <c r="O7" s="12">
        <f>DATE(YEAR(O6)+1,MONTH(O6),DAY(O6)-1)</f>
        <v>43951</v>
      </c>
      <c r="X7" s="44">
        <f>X9+Z9+AB9+AD9</f>
        <v>0</v>
      </c>
    </row>
    <row r="8" spans="1:31" x14ac:dyDescent="0.25">
      <c r="A8" s="48"/>
      <c r="B8" s="48"/>
      <c r="C8" s="50" t="s">
        <v>25</v>
      </c>
      <c r="D8" s="50" t="s">
        <v>8</v>
      </c>
      <c r="E8" s="50" t="s">
        <v>25</v>
      </c>
      <c r="F8" s="50" t="s">
        <v>8</v>
      </c>
      <c r="G8" s="50" t="s">
        <v>25</v>
      </c>
      <c r="H8" s="50" t="s">
        <v>8</v>
      </c>
      <c r="I8" s="50" t="s">
        <v>25</v>
      </c>
      <c r="J8" s="50" t="s">
        <v>8</v>
      </c>
      <c r="K8" s="48"/>
    </row>
    <row r="9" spans="1:31" x14ac:dyDescent="0.25">
      <c r="A9" s="48"/>
      <c r="B9" s="49" t="str">
        <f>IF(O9=0, "", "Out of Dates")</f>
        <v/>
      </c>
      <c r="C9" s="112" t="s">
        <v>49</v>
      </c>
      <c r="D9" s="114"/>
      <c r="E9" s="112" t="s">
        <v>50</v>
      </c>
      <c r="F9" s="114"/>
      <c r="G9" s="112" t="s">
        <v>51</v>
      </c>
      <c r="H9" s="114"/>
      <c r="I9" s="112" t="s">
        <v>52</v>
      </c>
      <c r="J9" s="114"/>
      <c r="K9" s="48"/>
      <c r="O9" s="44">
        <f>COUNTIF($O$12:$O$1011, "X")</f>
        <v>0</v>
      </c>
      <c r="X9" s="44">
        <f>COUNTIF(X$12:X$1011, "X")</f>
        <v>0</v>
      </c>
      <c r="Z9" s="44">
        <f>COUNTIF(Z$12:Z$1011, "X")</f>
        <v>0</v>
      </c>
      <c r="AB9" s="44">
        <f>COUNTIF(AB$12:AB$1011, "X")</f>
        <v>0</v>
      </c>
      <c r="AD9" s="44">
        <f>COUNTIF(AD$12:AD$1011, "X")</f>
        <v>0</v>
      </c>
    </row>
    <row r="10" spans="1:31" x14ac:dyDescent="0.25">
      <c r="A10" s="48"/>
      <c r="B10" s="6" t="s">
        <v>6</v>
      </c>
      <c r="C10" s="6" t="s">
        <v>48</v>
      </c>
      <c r="D10" s="8" t="s">
        <v>2</v>
      </c>
      <c r="E10" s="6" t="s">
        <v>48</v>
      </c>
      <c r="F10" s="8" t="s">
        <v>2</v>
      </c>
      <c r="G10" s="6" t="s">
        <v>48</v>
      </c>
      <c r="H10" s="8" t="s">
        <v>2</v>
      </c>
      <c r="I10" s="7" t="s">
        <v>48</v>
      </c>
      <c r="J10" s="8" t="s">
        <v>2</v>
      </c>
      <c r="K10" s="48"/>
      <c r="Q10" s="43" t="s">
        <v>9</v>
      </c>
    </row>
    <row r="11" spans="1:31" x14ac:dyDescent="0.25">
      <c r="A11" s="48"/>
      <c r="B11" s="34"/>
      <c r="C11" s="34"/>
      <c r="D11" s="36"/>
      <c r="E11" s="34"/>
      <c r="F11" s="36"/>
      <c r="G11" s="34"/>
      <c r="H11" s="36"/>
      <c r="I11" s="35"/>
      <c r="J11" s="36"/>
      <c r="K11" s="48"/>
      <c r="M11" s="43" t="s">
        <v>11</v>
      </c>
      <c r="O11" s="43" t="s">
        <v>12</v>
      </c>
      <c r="Q11" s="16"/>
      <c r="S11" s="43" t="s">
        <v>23</v>
      </c>
      <c r="T11" s="43" t="s">
        <v>23</v>
      </c>
      <c r="U11" s="43" t="s">
        <v>23</v>
      </c>
      <c r="V11" s="43" t="s">
        <v>23</v>
      </c>
      <c r="X11" s="43" t="s">
        <v>24</v>
      </c>
      <c r="Z11" s="43" t="s">
        <v>24</v>
      </c>
      <c r="AB11" s="43" t="s">
        <v>24</v>
      </c>
      <c r="AD11" s="43" t="s">
        <v>24</v>
      </c>
    </row>
    <row r="12" spans="1:31" x14ac:dyDescent="0.25">
      <c r="A12" s="48"/>
      <c r="B12" s="46">
        <v>43586</v>
      </c>
      <c r="C12" s="37" t="s">
        <v>18</v>
      </c>
      <c r="D12" s="39">
        <v>8.3333333333333329E-2</v>
      </c>
      <c r="E12" s="37" t="s">
        <v>20</v>
      </c>
      <c r="F12" s="39">
        <v>0.11458333333333333</v>
      </c>
      <c r="G12" s="37" t="s">
        <v>22</v>
      </c>
      <c r="H12" s="39">
        <v>0.125</v>
      </c>
      <c r="I12" s="37" t="s">
        <v>21</v>
      </c>
      <c r="J12" s="39">
        <v>0.24305555555555555</v>
      </c>
      <c r="K12" s="48"/>
      <c r="M12" s="16" t="str">
        <f>IF($B12="", "", IF($B12&gt;'Client List'!$AA$22, 'Client List'!$AB$21, TEXT($B12, "mmm yyyy")))</f>
        <v>May 2019</v>
      </c>
      <c r="O12" s="16" t="str">
        <f>IF($B12="", "", IF(OR($B12&lt;$O$6, $B12&gt;$O$7), "X", ""))</f>
        <v/>
      </c>
      <c r="Q12" s="16" t="str">
        <f>IF('Client List'!$Y12="", "", 'Client List'!$Y12)</f>
        <v>Client 1 - Test Job 1</v>
      </c>
      <c r="S12" s="16" t="str">
        <f>IF($C12="", "", _xlfn.CONCAT($M12, " - ", $C12))</f>
        <v>May 2019 - Client 1 - Test Job 1</v>
      </c>
      <c r="T12" s="16" t="str">
        <f>IF($E12="", "", _xlfn.CONCAT($M12, " - ", $E12))</f>
        <v>May 2019 - Client 2 - Test Job 2</v>
      </c>
      <c r="U12" s="16" t="str">
        <f>IF($G12="", "", _xlfn.CONCAT($M12, " - ", $G12))</f>
        <v>May 2019 - Client 3 - Test Job 3</v>
      </c>
      <c r="V12" s="16" t="str">
        <f>IF($I12="", "", _xlfn.CONCAT($M12, " - ", $I12))</f>
        <v>May 2019 - Client 4 - Test Job 4</v>
      </c>
      <c r="X12" s="16" t="str">
        <f>IF(C12="", "", IF(COUNTIF('Client List'!$Y$12:$Y$261, C12)=0, "X", ""))</f>
        <v/>
      </c>
      <c r="Y12" s="10"/>
      <c r="Z12" s="16" t="str">
        <f>IF(E12="", "", IF(COUNTIF('Client List'!$Y$12:$Y$261, E12)=0, "X", ""))</f>
        <v/>
      </c>
      <c r="AA12" s="10"/>
      <c r="AB12" s="16" t="str">
        <f>IF(G12="", "", IF(COUNTIF('Client List'!$Y$12:$Y$261, G12)=0, "X", ""))</f>
        <v/>
      </c>
      <c r="AC12" s="10"/>
      <c r="AD12" s="16" t="str">
        <f>IF(I12="", "", IF(COUNTIF('Client List'!$Y$12:$Y$261, I12)=0, "X", ""))</f>
        <v/>
      </c>
      <c r="AE12" s="10"/>
    </row>
    <row r="13" spans="1:31" x14ac:dyDescent="0.25">
      <c r="A13" s="48"/>
      <c r="B13" s="47">
        <v>43617</v>
      </c>
      <c r="C13" s="40" t="s">
        <v>19</v>
      </c>
      <c r="D13" s="42">
        <v>0.16666666666666666</v>
      </c>
      <c r="E13" s="40"/>
      <c r="F13" s="42"/>
      <c r="G13" s="40"/>
      <c r="H13" s="42"/>
      <c r="I13" s="40"/>
      <c r="J13" s="42"/>
      <c r="K13" s="48"/>
      <c r="M13" s="17" t="str">
        <f>IF($B13="", "", IF($B13&gt;'Client List'!$AA$22, 'Client List'!$AB$21, TEXT($B13, "mmm yyyy")))</f>
        <v>Jun 2019</v>
      </c>
      <c r="O13" s="17" t="str">
        <f t="shared" ref="O13:O76" si="0">IF($B13="", "", IF(OR($B13&lt;$O$6, $B13&gt;$O$7), "X", ""))</f>
        <v/>
      </c>
      <c r="Q13" s="17" t="str">
        <f>IF('Client List'!$Y13="", "", 'Client List'!$Y13)</f>
        <v>Client 2 - Test Job 2</v>
      </c>
      <c r="S13" s="17" t="str">
        <f t="shared" ref="S13:S76" si="1">IF($C13="", "", _xlfn.CONCAT($M13, " - ", $C13))</f>
        <v>Jun 2019 - Client 5 - Test Job 5</v>
      </c>
      <c r="T13" s="17" t="str">
        <f t="shared" ref="T13:T76" si="2">IF($E13="", "", _xlfn.CONCAT($M13, " - ", $E13))</f>
        <v/>
      </c>
      <c r="U13" s="17" t="str">
        <f t="shared" ref="U13:U76" si="3">IF($G13="", "", _xlfn.CONCAT($M13, " - ", $G13))</f>
        <v/>
      </c>
      <c r="V13" s="17" t="str">
        <f t="shared" ref="V13:V76" si="4">IF($I13="", "", _xlfn.CONCAT($M13, " - ", $I13))</f>
        <v/>
      </c>
      <c r="X13" s="17" t="str">
        <f>IF(C13="", "", IF(COUNTIF('Client List'!$Y$12:$Y$261, C13)=0, "X", ""))</f>
        <v/>
      </c>
      <c r="Z13" s="17" t="str">
        <f>IF(E13="", "", IF(COUNTIF('Client List'!$Y$12:$Y$261, E13)=0, "X", ""))</f>
        <v/>
      </c>
      <c r="AB13" s="17" t="str">
        <f>IF(G13="", "", IF(COUNTIF('Client List'!$Y$12:$Y$261, G13)=0, "X", ""))</f>
        <v/>
      </c>
      <c r="AD13" s="17" t="str">
        <f>IF(I13="", "", IF(COUNTIF('Client List'!$Y$12:$Y$261, I13)=0, "X", ""))</f>
        <v/>
      </c>
    </row>
    <row r="14" spans="1:31" x14ac:dyDescent="0.25">
      <c r="A14" s="48"/>
      <c r="B14" s="47">
        <v>43647</v>
      </c>
      <c r="C14" s="40" t="s">
        <v>20</v>
      </c>
      <c r="D14" s="42">
        <v>0.125</v>
      </c>
      <c r="E14" s="40" t="s">
        <v>21</v>
      </c>
      <c r="F14" s="42">
        <v>6.25E-2</v>
      </c>
      <c r="G14" s="40"/>
      <c r="H14" s="42"/>
      <c r="I14" s="40"/>
      <c r="J14" s="42"/>
      <c r="K14" s="48"/>
      <c r="M14" s="17" t="str">
        <f>IF($B14="", "", IF($B14&gt;'Client List'!$AA$22, 'Client List'!$AB$21, TEXT($B14, "mmm yyyy")))</f>
        <v>Jul 2019</v>
      </c>
      <c r="O14" s="17" t="str">
        <f t="shared" si="0"/>
        <v/>
      </c>
      <c r="Q14" s="17" t="str">
        <f>IF('Client List'!$Y14="", "", 'Client List'!$Y14)</f>
        <v>Client 3 - Test Job 3</v>
      </c>
      <c r="S14" s="17" t="str">
        <f t="shared" si="1"/>
        <v>Jul 2019 - Client 2 - Test Job 2</v>
      </c>
      <c r="T14" s="17" t="str">
        <f t="shared" si="2"/>
        <v>Jul 2019 - Client 4 - Test Job 4</v>
      </c>
      <c r="U14" s="17" t="str">
        <f t="shared" si="3"/>
        <v/>
      </c>
      <c r="V14" s="17" t="str">
        <f t="shared" si="4"/>
        <v/>
      </c>
      <c r="X14" s="17" t="str">
        <f>IF(C14="", "", IF(COUNTIF('Client List'!$Y$12:$Y$261, C14)=0, "X", ""))</f>
        <v/>
      </c>
      <c r="Z14" s="17" t="str">
        <f>IF(E14="", "", IF(COUNTIF('Client List'!$Y$12:$Y$261, E14)=0, "X", ""))</f>
        <v/>
      </c>
      <c r="AB14" s="17" t="str">
        <f>IF(G14="", "", IF(COUNTIF('Client List'!$Y$12:$Y$261, G14)=0, "X", ""))</f>
        <v/>
      </c>
      <c r="AD14" s="17" t="str">
        <f>IF(I14="", "", IF(COUNTIF('Client List'!$Y$12:$Y$261, I14)=0, "X", ""))</f>
        <v/>
      </c>
    </row>
    <row r="15" spans="1:31" x14ac:dyDescent="0.25">
      <c r="A15" s="48"/>
      <c r="B15" s="47">
        <v>43678</v>
      </c>
      <c r="C15" s="40" t="s">
        <v>18</v>
      </c>
      <c r="D15" s="42">
        <v>0.25</v>
      </c>
      <c r="E15" s="40" t="s">
        <v>19</v>
      </c>
      <c r="F15" s="42">
        <v>5.2083333333333336E-2</v>
      </c>
      <c r="G15" s="40" t="s">
        <v>21</v>
      </c>
      <c r="H15" s="42">
        <v>8.3333333333333329E-2</v>
      </c>
      <c r="I15" s="40"/>
      <c r="J15" s="42"/>
      <c r="K15" s="48"/>
      <c r="M15" s="17" t="str">
        <f>IF($B15="", "", IF($B15&gt;'Client List'!$AA$22, 'Client List'!$AB$21, TEXT($B15, "mmm yyyy")))</f>
        <v>Aug 2019</v>
      </c>
      <c r="O15" s="17" t="str">
        <f t="shared" si="0"/>
        <v/>
      </c>
      <c r="Q15" s="17" t="str">
        <f>IF('Client List'!$Y15="", "", 'Client List'!$Y15)</f>
        <v>Client 4 - Test Job 4</v>
      </c>
      <c r="S15" s="17" t="str">
        <f t="shared" si="1"/>
        <v>Aug 2019 - Client 1 - Test Job 1</v>
      </c>
      <c r="T15" s="17" t="str">
        <f t="shared" si="2"/>
        <v>Aug 2019 - Client 5 - Test Job 5</v>
      </c>
      <c r="U15" s="17" t="str">
        <f t="shared" si="3"/>
        <v>Aug 2019 - Client 4 - Test Job 4</v>
      </c>
      <c r="V15" s="17" t="str">
        <f t="shared" si="4"/>
        <v/>
      </c>
      <c r="X15" s="17" t="str">
        <f>IF(C15="", "", IF(COUNTIF('Client List'!$Y$12:$Y$261, C15)=0, "X", ""))</f>
        <v/>
      </c>
      <c r="Z15" s="17" t="str">
        <f>IF(E15="", "", IF(COUNTIF('Client List'!$Y$12:$Y$261, E15)=0, "X", ""))</f>
        <v/>
      </c>
      <c r="AB15" s="17" t="str">
        <f>IF(G15="", "", IF(COUNTIF('Client List'!$Y$12:$Y$261, G15)=0, "X", ""))</f>
        <v/>
      </c>
      <c r="AD15" s="17" t="str">
        <f>IF(I15="", "", IF(COUNTIF('Client List'!$Y$12:$Y$261, I15)=0, "X", ""))</f>
        <v/>
      </c>
    </row>
    <row r="16" spans="1:31" x14ac:dyDescent="0.25">
      <c r="A16" s="48"/>
      <c r="B16" s="47">
        <v>43709</v>
      </c>
      <c r="C16" s="40" t="s">
        <v>19</v>
      </c>
      <c r="D16" s="42">
        <v>0.29166666666666669</v>
      </c>
      <c r="E16" s="40"/>
      <c r="F16" s="42"/>
      <c r="G16" s="40"/>
      <c r="H16" s="42"/>
      <c r="I16" s="40"/>
      <c r="J16" s="42"/>
      <c r="K16" s="48"/>
      <c r="M16" s="17" t="str">
        <f>IF($B16="", "", IF($B16&gt;'Client List'!$AA$22, 'Client List'!$AB$21, TEXT($B16, "mmm yyyy")))</f>
        <v>Sep 2019</v>
      </c>
      <c r="O16" s="17" t="str">
        <f t="shared" si="0"/>
        <v/>
      </c>
      <c r="Q16" s="17" t="str">
        <f>IF('Client List'!$Y16="", "", 'Client List'!$Y16)</f>
        <v>Client 5 - Test Job 5</v>
      </c>
      <c r="S16" s="17" t="str">
        <f t="shared" si="1"/>
        <v>Sep 2019 - Client 5 - Test Job 5</v>
      </c>
      <c r="T16" s="17" t="str">
        <f t="shared" si="2"/>
        <v/>
      </c>
      <c r="U16" s="17" t="str">
        <f t="shared" si="3"/>
        <v/>
      </c>
      <c r="V16" s="17" t="str">
        <f t="shared" si="4"/>
        <v/>
      </c>
      <c r="X16" s="17" t="str">
        <f>IF(C16="", "", IF(COUNTIF('Client List'!$Y$12:$Y$261, C16)=0, "X", ""))</f>
        <v/>
      </c>
      <c r="Z16" s="17" t="str">
        <f>IF(E16="", "", IF(COUNTIF('Client List'!$Y$12:$Y$261, E16)=0, "X", ""))</f>
        <v/>
      </c>
      <c r="AB16" s="17" t="str">
        <f>IF(G16="", "", IF(COUNTIF('Client List'!$Y$12:$Y$261, G16)=0, "X", ""))</f>
        <v/>
      </c>
      <c r="AD16" s="17" t="str">
        <f>IF(I16="", "", IF(COUNTIF('Client List'!$Y$12:$Y$261, I16)=0, "X", ""))</f>
        <v/>
      </c>
    </row>
    <row r="17" spans="1:30" x14ac:dyDescent="0.25">
      <c r="A17" s="48"/>
      <c r="B17" s="47">
        <v>43739</v>
      </c>
      <c r="C17" s="40" t="s">
        <v>21</v>
      </c>
      <c r="D17" s="42">
        <v>0.16666666666666666</v>
      </c>
      <c r="E17" s="40"/>
      <c r="F17" s="42"/>
      <c r="G17" s="40"/>
      <c r="H17" s="42"/>
      <c r="I17" s="40"/>
      <c r="J17" s="42"/>
      <c r="K17" s="48"/>
      <c r="M17" s="17" t="str">
        <f>IF($B17="", "", IF($B17&gt;'Client List'!$AA$22, 'Client List'!$AB$21, TEXT($B17, "mmm yyyy")))</f>
        <v>Oct 2019</v>
      </c>
      <c r="O17" s="17" t="str">
        <f t="shared" si="0"/>
        <v/>
      </c>
      <c r="Q17" s="17" t="str">
        <f>IF('Client List'!$Y17="", "", 'Client List'!$Y17)</f>
        <v/>
      </c>
      <c r="S17" s="17" t="str">
        <f t="shared" si="1"/>
        <v>Oct 2019 - Client 4 - Test Job 4</v>
      </c>
      <c r="T17" s="17" t="str">
        <f t="shared" si="2"/>
        <v/>
      </c>
      <c r="U17" s="17" t="str">
        <f t="shared" si="3"/>
        <v/>
      </c>
      <c r="V17" s="17" t="str">
        <f t="shared" si="4"/>
        <v/>
      </c>
      <c r="X17" s="17" t="str">
        <f>IF(C17="", "", IF(COUNTIF('Client List'!$Y$12:$Y$261, C17)=0, "X", ""))</f>
        <v/>
      </c>
      <c r="Z17" s="17" t="str">
        <f>IF(E17="", "", IF(COUNTIF('Client List'!$Y$12:$Y$261, E17)=0, "X", ""))</f>
        <v/>
      </c>
      <c r="AB17" s="17" t="str">
        <f>IF(G17="", "", IF(COUNTIF('Client List'!$Y$12:$Y$261, G17)=0, "X", ""))</f>
        <v/>
      </c>
      <c r="AD17" s="17" t="str">
        <f>IF(I17="", "", IF(COUNTIF('Client List'!$Y$12:$Y$261, I17)=0, "X", ""))</f>
        <v/>
      </c>
    </row>
    <row r="18" spans="1:30" x14ac:dyDescent="0.25">
      <c r="A18" s="48"/>
      <c r="B18" s="47">
        <v>43770</v>
      </c>
      <c r="C18" s="40" t="s">
        <v>22</v>
      </c>
      <c r="D18" s="42">
        <v>0.125</v>
      </c>
      <c r="E18" s="40"/>
      <c r="F18" s="42"/>
      <c r="G18" s="40"/>
      <c r="H18" s="42"/>
      <c r="I18" s="40"/>
      <c r="J18" s="42"/>
      <c r="K18" s="48"/>
      <c r="M18" s="17" t="str">
        <f>IF($B18="", "", IF($B18&gt;'Client List'!$AA$22, 'Client List'!$AB$21, TEXT($B18, "mmm yyyy")))</f>
        <v>Nov 2019</v>
      </c>
      <c r="O18" s="17" t="str">
        <f t="shared" si="0"/>
        <v/>
      </c>
      <c r="Q18" s="17" t="str">
        <f>IF('Client List'!$Y18="", "", 'Client List'!$Y18)</f>
        <v/>
      </c>
      <c r="S18" s="17" t="str">
        <f t="shared" si="1"/>
        <v>Nov 2019 - Client 3 - Test Job 3</v>
      </c>
      <c r="T18" s="17" t="str">
        <f t="shared" si="2"/>
        <v/>
      </c>
      <c r="U18" s="17" t="str">
        <f t="shared" si="3"/>
        <v/>
      </c>
      <c r="V18" s="17" t="str">
        <f t="shared" si="4"/>
        <v/>
      </c>
      <c r="X18" s="17" t="str">
        <f>IF(C18="", "", IF(COUNTIF('Client List'!$Y$12:$Y$261, C18)=0, "X", ""))</f>
        <v/>
      </c>
      <c r="Z18" s="17" t="str">
        <f>IF(E18="", "", IF(COUNTIF('Client List'!$Y$12:$Y$261, E18)=0, "X", ""))</f>
        <v/>
      </c>
      <c r="AB18" s="17" t="str">
        <f>IF(G18="", "", IF(COUNTIF('Client List'!$Y$12:$Y$261, G18)=0, "X", ""))</f>
        <v/>
      </c>
      <c r="AD18" s="17" t="str">
        <f>IF(I18="", "", IF(COUNTIF('Client List'!$Y$12:$Y$261, I18)=0, "X", ""))</f>
        <v/>
      </c>
    </row>
    <row r="19" spans="1:30" x14ac:dyDescent="0.25">
      <c r="A19" s="48"/>
      <c r="B19" s="47">
        <v>43800</v>
      </c>
      <c r="C19" s="40" t="s">
        <v>19</v>
      </c>
      <c r="D19" s="42">
        <v>0.22916666666666666</v>
      </c>
      <c r="E19" s="40"/>
      <c r="F19" s="42"/>
      <c r="G19" s="40"/>
      <c r="H19" s="42"/>
      <c r="I19" s="40"/>
      <c r="J19" s="42"/>
      <c r="K19" s="48"/>
      <c r="M19" s="17" t="str">
        <f>IF($B19="", "", IF($B19&gt;'Client List'!$AA$22, 'Client List'!$AB$21, TEXT($B19, "mmm yyyy")))</f>
        <v>Dec 2019</v>
      </c>
      <c r="O19" s="17" t="str">
        <f t="shared" si="0"/>
        <v/>
      </c>
      <c r="Q19" s="17" t="str">
        <f>IF('Client List'!$Y19="", "", 'Client List'!$Y19)</f>
        <v/>
      </c>
      <c r="S19" s="17" t="str">
        <f t="shared" si="1"/>
        <v>Dec 2019 - Client 5 - Test Job 5</v>
      </c>
      <c r="T19" s="17" t="str">
        <f t="shared" si="2"/>
        <v/>
      </c>
      <c r="U19" s="17" t="str">
        <f t="shared" si="3"/>
        <v/>
      </c>
      <c r="V19" s="17" t="str">
        <f t="shared" si="4"/>
        <v/>
      </c>
      <c r="X19" s="17" t="str">
        <f>IF(C19="", "", IF(COUNTIF('Client List'!$Y$12:$Y$261, C19)=0, "X", ""))</f>
        <v/>
      </c>
      <c r="Z19" s="17" t="str">
        <f>IF(E19="", "", IF(COUNTIF('Client List'!$Y$12:$Y$261, E19)=0, "X", ""))</f>
        <v/>
      </c>
      <c r="AB19" s="17" t="str">
        <f>IF(G19="", "", IF(COUNTIF('Client List'!$Y$12:$Y$261, G19)=0, "X", ""))</f>
        <v/>
      </c>
      <c r="AD19" s="17" t="str">
        <f>IF(I19="", "", IF(COUNTIF('Client List'!$Y$12:$Y$261, I19)=0, "X", ""))</f>
        <v/>
      </c>
    </row>
    <row r="20" spans="1:30" x14ac:dyDescent="0.25">
      <c r="A20" s="48"/>
      <c r="B20" s="47">
        <v>43831</v>
      </c>
      <c r="C20" s="40" t="s">
        <v>21</v>
      </c>
      <c r="D20" s="42">
        <v>0.19791666666666666</v>
      </c>
      <c r="E20" s="40"/>
      <c r="F20" s="42"/>
      <c r="G20" s="40"/>
      <c r="H20" s="42"/>
      <c r="I20" s="40"/>
      <c r="J20" s="42"/>
      <c r="K20" s="48"/>
      <c r="M20" s="17" t="str">
        <f>IF($B20="", "", IF($B20&gt;'Client List'!$AA$22, 'Client List'!$AB$21, TEXT($B20, "mmm yyyy")))</f>
        <v>Jan 2020</v>
      </c>
      <c r="O20" s="17" t="str">
        <f t="shared" si="0"/>
        <v/>
      </c>
      <c r="Q20" s="17" t="str">
        <f>IF('Client List'!$Y20="", "", 'Client List'!$Y20)</f>
        <v/>
      </c>
      <c r="S20" s="17" t="str">
        <f t="shared" si="1"/>
        <v>Jan 2020 - Client 4 - Test Job 4</v>
      </c>
      <c r="T20" s="17" t="str">
        <f t="shared" si="2"/>
        <v/>
      </c>
      <c r="U20" s="17" t="str">
        <f t="shared" si="3"/>
        <v/>
      </c>
      <c r="V20" s="17" t="str">
        <f t="shared" si="4"/>
        <v/>
      </c>
      <c r="X20" s="17" t="str">
        <f>IF(C20="", "", IF(COUNTIF('Client List'!$Y$12:$Y$261, C20)=0, "X", ""))</f>
        <v/>
      </c>
      <c r="Z20" s="17" t="str">
        <f>IF(E20="", "", IF(COUNTIF('Client List'!$Y$12:$Y$261, E20)=0, "X", ""))</f>
        <v/>
      </c>
      <c r="AB20" s="17" t="str">
        <f>IF(G20="", "", IF(COUNTIF('Client List'!$Y$12:$Y$261, G20)=0, "X", ""))</f>
        <v/>
      </c>
      <c r="AD20" s="17" t="str">
        <f>IF(I20="", "", IF(COUNTIF('Client List'!$Y$12:$Y$261, I20)=0, "X", ""))</f>
        <v/>
      </c>
    </row>
    <row r="21" spans="1:30" x14ac:dyDescent="0.25">
      <c r="A21" s="48"/>
      <c r="B21" s="47"/>
      <c r="C21" s="40"/>
      <c r="D21" s="42"/>
      <c r="E21" s="40"/>
      <c r="F21" s="42"/>
      <c r="G21" s="40"/>
      <c r="H21" s="42"/>
      <c r="I21" s="40"/>
      <c r="J21" s="42"/>
      <c r="K21" s="48"/>
      <c r="M21" s="17" t="str">
        <f>IF($B21="", "", IF($B21&gt;'Client List'!$AA$22, 'Client List'!$AB$21, TEXT($B21, "mmm yyyy")))</f>
        <v/>
      </c>
      <c r="O21" s="17" t="str">
        <f t="shared" si="0"/>
        <v/>
      </c>
      <c r="Q21" s="17" t="str">
        <f>IF('Client List'!$Y21="", "", 'Client List'!$Y21)</f>
        <v/>
      </c>
      <c r="S21" s="17" t="str">
        <f t="shared" si="1"/>
        <v/>
      </c>
      <c r="T21" s="17" t="str">
        <f t="shared" si="2"/>
        <v/>
      </c>
      <c r="U21" s="17" t="str">
        <f t="shared" si="3"/>
        <v/>
      </c>
      <c r="V21" s="17" t="str">
        <f t="shared" si="4"/>
        <v/>
      </c>
      <c r="X21" s="17" t="str">
        <f>IF(C21="", "", IF(COUNTIF('Client List'!$Y$12:$Y$261, C21)=0, "X", ""))</f>
        <v/>
      </c>
      <c r="Z21" s="17" t="str">
        <f>IF(E21="", "", IF(COUNTIF('Client List'!$Y$12:$Y$261, E21)=0, "X", ""))</f>
        <v/>
      </c>
      <c r="AB21" s="17" t="str">
        <f>IF(G21="", "", IF(COUNTIF('Client List'!$Y$12:$Y$261, G21)=0, "X", ""))</f>
        <v/>
      </c>
      <c r="AD21" s="17" t="str">
        <f>IF(I21="", "", IF(COUNTIF('Client List'!$Y$12:$Y$261, I21)=0, "X", ""))</f>
        <v/>
      </c>
    </row>
    <row r="22" spans="1:30" x14ac:dyDescent="0.25">
      <c r="A22" s="48"/>
      <c r="B22" s="63"/>
      <c r="C22" s="54"/>
      <c r="D22" s="56"/>
      <c r="E22" s="54"/>
      <c r="F22" s="56"/>
      <c r="G22" s="54"/>
      <c r="H22" s="56"/>
      <c r="I22" s="54"/>
      <c r="J22" s="56"/>
      <c r="K22" s="48"/>
      <c r="M22" s="17" t="str">
        <f>IF($B22="", "", IF($B22&gt;'Client List'!$AA$22, 'Client List'!$AB$21, TEXT($B22, "mmm yyyy")))</f>
        <v/>
      </c>
      <c r="O22" s="17" t="str">
        <f t="shared" si="0"/>
        <v/>
      </c>
      <c r="Q22" s="17" t="str">
        <f>IF('Client List'!$Y22="", "", 'Client List'!$Y22)</f>
        <v/>
      </c>
      <c r="S22" s="17" t="str">
        <f t="shared" si="1"/>
        <v/>
      </c>
      <c r="T22" s="17" t="str">
        <f t="shared" si="2"/>
        <v/>
      </c>
      <c r="U22" s="17" t="str">
        <f t="shared" si="3"/>
        <v/>
      </c>
      <c r="V22" s="17" t="str">
        <f t="shared" si="4"/>
        <v/>
      </c>
      <c r="X22" s="17" t="str">
        <f>IF(C22="", "", IF(COUNTIF('Client List'!$Y$12:$Y$261, C22)=0, "X", ""))</f>
        <v/>
      </c>
      <c r="Z22" s="17" t="str">
        <f>IF(E22="", "", IF(COUNTIF('Client List'!$Y$12:$Y$261, E22)=0, "X", ""))</f>
        <v/>
      </c>
      <c r="AB22" s="17" t="str">
        <f>IF(G22="", "", IF(COUNTIF('Client List'!$Y$12:$Y$261, G22)=0, "X", ""))</f>
        <v/>
      </c>
      <c r="AD22" s="17" t="str">
        <f>IF(I22="", "", IF(COUNTIF('Client List'!$Y$12:$Y$261, I22)=0, "X", ""))</f>
        <v/>
      </c>
    </row>
    <row r="23" spans="1:30" x14ac:dyDescent="0.25">
      <c r="A23" s="48"/>
      <c r="B23" s="64"/>
      <c r="C23" s="57"/>
      <c r="D23" s="59"/>
      <c r="E23" s="57"/>
      <c r="F23" s="59"/>
      <c r="G23" s="57"/>
      <c r="H23" s="59"/>
      <c r="I23" s="57"/>
      <c r="J23" s="59"/>
      <c r="K23" s="48"/>
      <c r="M23" s="17" t="str">
        <f>IF($B23="", "", IF($B23&gt;'Client List'!$AA$22, 'Client List'!$AB$21, TEXT($B23, "mmm yyyy")))</f>
        <v/>
      </c>
      <c r="O23" s="17" t="str">
        <f t="shared" si="0"/>
        <v/>
      </c>
      <c r="Q23" s="17" t="str">
        <f>IF('Client List'!$Y23="", "", 'Client List'!$Y23)</f>
        <v/>
      </c>
      <c r="S23" s="17" t="str">
        <f t="shared" si="1"/>
        <v/>
      </c>
      <c r="T23" s="17" t="str">
        <f t="shared" si="2"/>
        <v/>
      </c>
      <c r="U23" s="17" t="str">
        <f t="shared" si="3"/>
        <v/>
      </c>
      <c r="V23" s="17" t="str">
        <f t="shared" si="4"/>
        <v/>
      </c>
      <c r="X23" s="17" t="str">
        <f>IF(C23="", "", IF(COUNTIF('Client List'!$Y$12:$Y$261, C23)=0, "X", ""))</f>
        <v/>
      </c>
      <c r="Z23" s="17" t="str">
        <f>IF(E23="", "", IF(COUNTIF('Client List'!$Y$12:$Y$261, E23)=0, "X", ""))</f>
        <v/>
      </c>
      <c r="AB23" s="17" t="str">
        <f>IF(G23="", "", IF(COUNTIF('Client List'!$Y$12:$Y$261, G23)=0, "X", ""))</f>
        <v/>
      </c>
      <c r="AD23" s="17" t="str">
        <f>IF(I23="", "", IF(COUNTIF('Client List'!$Y$12:$Y$261, I23)=0, "X", ""))</f>
        <v/>
      </c>
    </row>
    <row r="24" spans="1:30" x14ac:dyDescent="0.25">
      <c r="A24" s="48"/>
      <c r="B24" s="64"/>
      <c r="C24" s="57"/>
      <c r="D24" s="59"/>
      <c r="E24" s="57"/>
      <c r="F24" s="59"/>
      <c r="G24" s="57"/>
      <c r="H24" s="59"/>
      <c r="I24" s="57"/>
      <c r="J24" s="59"/>
      <c r="K24" s="48"/>
      <c r="M24" s="17" t="str">
        <f>IF($B24="", "", IF($B24&gt;'Client List'!$AA$22, 'Client List'!$AB$21, TEXT($B24, "mmm yyyy")))</f>
        <v/>
      </c>
      <c r="O24" s="17" t="str">
        <f t="shared" si="0"/>
        <v/>
      </c>
      <c r="Q24" s="17" t="str">
        <f>IF('Client List'!$Y24="", "", 'Client List'!$Y24)</f>
        <v/>
      </c>
      <c r="S24" s="17" t="str">
        <f t="shared" si="1"/>
        <v/>
      </c>
      <c r="T24" s="17" t="str">
        <f t="shared" si="2"/>
        <v/>
      </c>
      <c r="U24" s="17" t="str">
        <f t="shared" si="3"/>
        <v/>
      </c>
      <c r="V24" s="17" t="str">
        <f t="shared" si="4"/>
        <v/>
      </c>
      <c r="X24" s="17" t="str">
        <f>IF(C24="", "", IF(COUNTIF('Client List'!$Y$12:$Y$261, C24)=0, "X", ""))</f>
        <v/>
      </c>
      <c r="Z24" s="17" t="str">
        <f>IF(E24="", "", IF(COUNTIF('Client List'!$Y$12:$Y$261, E24)=0, "X", ""))</f>
        <v/>
      </c>
      <c r="AB24" s="17" t="str">
        <f>IF(G24="", "", IF(COUNTIF('Client List'!$Y$12:$Y$261, G24)=0, "X", ""))</f>
        <v/>
      </c>
      <c r="AD24" s="17" t="str">
        <f>IF(I24="", "", IF(COUNTIF('Client List'!$Y$12:$Y$261, I24)=0, "X", ""))</f>
        <v/>
      </c>
    </row>
    <row r="25" spans="1:30" x14ac:dyDescent="0.25">
      <c r="A25" s="48"/>
      <c r="B25" s="64"/>
      <c r="C25" s="57"/>
      <c r="D25" s="59"/>
      <c r="E25" s="57"/>
      <c r="F25" s="59"/>
      <c r="G25" s="57"/>
      <c r="H25" s="59"/>
      <c r="I25" s="57"/>
      <c r="J25" s="59"/>
      <c r="K25" s="48"/>
      <c r="M25" s="17" t="str">
        <f>IF($B25="", "", IF($B25&gt;'Client List'!$AA$22, 'Client List'!$AB$21, TEXT($B25, "mmm yyyy")))</f>
        <v/>
      </c>
      <c r="O25" s="17" t="str">
        <f t="shared" si="0"/>
        <v/>
      </c>
      <c r="Q25" s="17" t="str">
        <f>IF('Client List'!$Y25="", "", 'Client List'!$Y25)</f>
        <v/>
      </c>
      <c r="S25" s="17" t="str">
        <f t="shared" si="1"/>
        <v/>
      </c>
      <c r="T25" s="17" t="str">
        <f t="shared" si="2"/>
        <v/>
      </c>
      <c r="U25" s="17" t="str">
        <f t="shared" si="3"/>
        <v/>
      </c>
      <c r="V25" s="17" t="str">
        <f t="shared" si="4"/>
        <v/>
      </c>
      <c r="X25" s="17" t="str">
        <f>IF(C25="", "", IF(COUNTIF('Client List'!$Y$12:$Y$261, C25)=0, "X", ""))</f>
        <v/>
      </c>
      <c r="Z25" s="17" t="str">
        <f>IF(E25="", "", IF(COUNTIF('Client List'!$Y$12:$Y$261, E25)=0, "X", ""))</f>
        <v/>
      </c>
      <c r="AB25" s="17" t="str">
        <f>IF(G25="", "", IF(COUNTIF('Client List'!$Y$12:$Y$261, G25)=0, "X", ""))</f>
        <v/>
      </c>
      <c r="AD25" s="17" t="str">
        <f>IF(I25="", "", IF(COUNTIF('Client List'!$Y$12:$Y$261, I25)=0, "X", ""))</f>
        <v/>
      </c>
    </row>
    <row r="26" spans="1:30" x14ac:dyDescent="0.25">
      <c r="A26" s="48"/>
      <c r="B26" s="64"/>
      <c r="C26" s="57"/>
      <c r="D26" s="59"/>
      <c r="E26" s="57"/>
      <c r="F26" s="59"/>
      <c r="G26" s="57"/>
      <c r="H26" s="59"/>
      <c r="I26" s="57"/>
      <c r="J26" s="59"/>
      <c r="K26" s="48"/>
      <c r="M26" s="17" t="str">
        <f>IF($B26="", "", IF($B26&gt;'Client List'!$AA$22, 'Client List'!$AB$21, TEXT($B26, "mmm yyyy")))</f>
        <v/>
      </c>
      <c r="O26" s="17" t="str">
        <f t="shared" si="0"/>
        <v/>
      </c>
      <c r="Q26" s="17" t="str">
        <f>IF('Client List'!$Y26="", "", 'Client List'!$Y26)</f>
        <v/>
      </c>
      <c r="S26" s="17" t="str">
        <f t="shared" si="1"/>
        <v/>
      </c>
      <c r="T26" s="17" t="str">
        <f t="shared" si="2"/>
        <v/>
      </c>
      <c r="U26" s="17" t="str">
        <f t="shared" si="3"/>
        <v/>
      </c>
      <c r="V26" s="17" t="str">
        <f t="shared" si="4"/>
        <v/>
      </c>
      <c r="X26" s="17" t="str">
        <f>IF(C26="", "", IF(COUNTIF('Client List'!$Y$12:$Y$261, C26)=0, "X", ""))</f>
        <v/>
      </c>
      <c r="Z26" s="17" t="str">
        <f>IF(E26="", "", IF(COUNTIF('Client List'!$Y$12:$Y$261, E26)=0, "X", ""))</f>
        <v/>
      </c>
      <c r="AB26" s="17" t="str">
        <f>IF(G26="", "", IF(COUNTIF('Client List'!$Y$12:$Y$261, G26)=0, "X", ""))</f>
        <v/>
      </c>
      <c r="AD26" s="17" t="str">
        <f>IF(I26="", "", IF(COUNTIF('Client List'!$Y$12:$Y$261, I26)=0, "X", ""))</f>
        <v/>
      </c>
    </row>
    <row r="27" spans="1:30" x14ac:dyDescent="0.25">
      <c r="A27" s="48"/>
      <c r="B27" s="64"/>
      <c r="C27" s="57"/>
      <c r="D27" s="59"/>
      <c r="E27" s="57"/>
      <c r="F27" s="59"/>
      <c r="G27" s="57"/>
      <c r="H27" s="59"/>
      <c r="I27" s="57"/>
      <c r="J27" s="59"/>
      <c r="K27" s="48"/>
      <c r="M27" s="17" t="str">
        <f>IF($B27="", "", IF($B27&gt;'Client List'!$AA$22, 'Client List'!$AB$21, TEXT($B27, "mmm yyyy")))</f>
        <v/>
      </c>
      <c r="O27" s="17" t="str">
        <f t="shared" si="0"/>
        <v/>
      </c>
      <c r="Q27" s="17" t="str">
        <f>IF('Client List'!$Y27="", "", 'Client List'!$Y27)</f>
        <v/>
      </c>
      <c r="S27" s="17" t="str">
        <f t="shared" si="1"/>
        <v/>
      </c>
      <c r="T27" s="17" t="str">
        <f t="shared" si="2"/>
        <v/>
      </c>
      <c r="U27" s="17" t="str">
        <f t="shared" si="3"/>
        <v/>
      </c>
      <c r="V27" s="17" t="str">
        <f t="shared" si="4"/>
        <v/>
      </c>
      <c r="X27" s="17" t="str">
        <f>IF(C27="", "", IF(COUNTIF('Client List'!$Y$12:$Y$261, C27)=0, "X", ""))</f>
        <v/>
      </c>
      <c r="Z27" s="17" t="str">
        <f>IF(E27="", "", IF(COUNTIF('Client List'!$Y$12:$Y$261, E27)=0, "X", ""))</f>
        <v/>
      </c>
      <c r="AB27" s="17" t="str">
        <f>IF(G27="", "", IF(COUNTIF('Client List'!$Y$12:$Y$261, G27)=0, "X", ""))</f>
        <v/>
      </c>
      <c r="AD27" s="17" t="str">
        <f>IF(I27="", "", IF(COUNTIF('Client List'!$Y$12:$Y$261, I27)=0, "X", ""))</f>
        <v/>
      </c>
    </row>
    <row r="28" spans="1:30" x14ac:dyDescent="0.25">
      <c r="A28" s="48"/>
      <c r="B28" s="64"/>
      <c r="C28" s="57"/>
      <c r="D28" s="59"/>
      <c r="E28" s="57"/>
      <c r="F28" s="59"/>
      <c r="G28" s="57"/>
      <c r="H28" s="59"/>
      <c r="I28" s="57"/>
      <c r="J28" s="59"/>
      <c r="K28" s="48"/>
      <c r="M28" s="17" t="str">
        <f>IF($B28="", "", IF($B28&gt;'Client List'!$AA$22, 'Client List'!$AB$21, TEXT($B28, "mmm yyyy")))</f>
        <v/>
      </c>
      <c r="O28" s="17" t="str">
        <f t="shared" si="0"/>
        <v/>
      </c>
      <c r="Q28" s="17" t="str">
        <f>IF('Client List'!$Y28="", "", 'Client List'!$Y28)</f>
        <v/>
      </c>
      <c r="S28" s="17" t="str">
        <f t="shared" si="1"/>
        <v/>
      </c>
      <c r="T28" s="17" t="str">
        <f t="shared" si="2"/>
        <v/>
      </c>
      <c r="U28" s="17" t="str">
        <f t="shared" si="3"/>
        <v/>
      </c>
      <c r="V28" s="17" t="str">
        <f t="shared" si="4"/>
        <v/>
      </c>
      <c r="X28" s="17" t="str">
        <f>IF(C28="", "", IF(COUNTIF('Client List'!$Y$12:$Y$261, C28)=0, "X", ""))</f>
        <v/>
      </c>
      <c r="Z28" s="17" t="str">
        <f>IF(E28="", "", IF(COUNTIF('Client List'!$Y$12:$Y$261, E28)=0, "X", ""))</f>
        <v/>
      </c>
      <c r="AB28" s="17" t="str">
        <f>IF(G28="", "", IF(COUNTIF('Client List'!$Y$12:$Y$261, G28)=0, "X", ""))</f>
        <v/>
      </c>
      <c r="AD28" s="17" t="str">
        <f>IF(I28="", "", IF(COUNTIF('Client List'!$Y$12:$Y$261, I28)=0, "X", ""))</f>
        <v/>
      </c>
    </row>
    <row r="29" spans="1:30" x14ac:dyDescent="0.25">
      <c r="A29" s="48"/>
      <c r="B29" s="64"/>
      <c r="C29" s="57"/>
      <c r="D29" s="59"/>
      <c r="E29" s="57"/>
      <c r="F29" s="59"/>
      <c r="G29" s="57"/>
      <c r="H29" s="59"/>
      <c r="I29" s="57"/>
      <c r="J29" s="59"/>
      <c r="K29" s="48"/>
      <c r="M29" s="17" t="str">
        <f>IF($B29="", "", IF($B29&gt;'Client List'!$AA$22, 'Client List'!$AB$21, TEXT($B29, "mmm yyyy")))</f>
        <v/>
      </c>
      <c r="O29" s="17" t="str">
        <f t="shared" si="0"/>
        <v/>
      </c>
      <c r="Q29" s="17" t="str">
        <f>IF('Client List'!$Y29="", "", 'Client List'!$Y29)</f>
        <v/>
      </c>
      <c r="S29" s="17" t="str">
        <f t="shared" si="1"/>
        <v/>
      </c>
      <c r="T29" s="17" t="str">
        <f t="shared" si="2"/>
        <v/>
      </c>
      <c r="U29" s="17" t="str">
        <f t="shared" si="3"/>
        <v/>
      </c>
      <c r="V29" s="17" t="str">
        <f t="shared" si="4"/>
        <v/>
      </c>
      <c r="X29" s="17" t="str">
        <f>IF(C29="", "", IF(COUNTIF('Client List'!$Y$12:$Y$261, C29)=0, "X", ""))</f>
        <v/>
      </c>
      <c r="Z29" s="17" t="str">
        <f>IF(E29="", "", IF(COUNTIF('Client List'!$Y$12:$Y$261, E29)=0, "X", ""))</f>
        <v/>
      </c>
      <c r="AB29" s="17" t="str">
        <f>IF(G29="", "", IF(COUNTIF('Client List'!$Y$12:$Y$261, G29)=0, "X", ""))</f>
        <v/>
      </c>
      <c r="AD29" s="17" t="str">
        <f>IF(I29="", "", IF(COUNTIF('Client List'!$Y$12:$Y$261, I29)=0, "X", ""))</f>
        <v/>
      </c>
    </row>
    <row r="30" spans="1:30" x14ac:dyDescent="0.25">
      <c r="A30" s="48"/>
      <c r="B30" s="64"/>
      <c r="C30" s="57"/>
      <c r="D30" s="59"/>
      <c r="E30" s="57"/>
      <c r="F30" s="59"/>
      <c r="G30" s="57"/>
      <c r="H30" s="59"/>
      <c r="I30" s="57"/>
      <c r="J30" s="59"/>
      <c r="K30" s="48"/>
      <c r="M30" s="17" t="str">
        <f>IF($B30="", "", IF($B30&gt;'Client List'!$AA$22, 'Client List'!$AB$21, TEXT($B30, "mmm yyyy")))</f>
        <v/>
      </c>
      <c r="O30" s="17" t="str">
        <f t="shared" si="0"/>
        <v/>
      </c>
      <c r="Q30" s="17" t="str">
        <f>IF('Client List'!$Y30="", "", 'Client List'!$Y30)</f>
        <v/>
      </c>
      <c r="S30" s="17" t="str">
        <f t="shared" si="1"/>
        <v/>
      </c>
      <c r="T30" s="17" t="str">
        <f t="shared" si="2"/>
        <v/>
      </c>
      <c r="U30" s="17" t="str">
        <f t="shared" si="3"/>
        <v/>
      </c>
      <c r="V30" s="17" t="str">
        <f t="shared" si="4"/>
        <v/>
      </c>
      <c r="X30" s="17" t="str">
        <f>IF(C30="", "", IF(COUNTIF('Client List'!$Y$12:$Y$261, C30)=0, "X", ""))</f>
        <v/>
      </c>
      <c r="Z30" s="17" t="str">
        <f>IF(E30="", "", IF(COUNTIF('Client List'!$Y$12:$Y$261, E30)=0, "X", ""))</f>
        <v/>
      </c>
      <c r="AB30" s="17" t="str">
        <f>IF(G30="", "", IF(COUNTIF('Client List'!$Y$12:$Y$261, G30)=0, "X", ""))</f>
        <v/>
      </c>
      <c r="AD30" s="17" t="str">
        <f>IF(I30="", "", IF(COUNTIF('Client List'!$Y$12:$Y$261, I30)=0, "X", ""))</f>
        <v/>
      </c>
    </row>
    <row r="31" spans="1:30" x14ac:dyDescent="0.25">
      <c r="A31" s="48"/>
      <c r="B31" s="64"/>
      <c r="C31" s="57"/>
      <c r="D31" s="59"/>
      <c r="E31" s="57"/>
      <c r="F31" s="59"/>
      <c r="G31" s="57"/>
      <c r="H31" s="59"/>
      <c r="I31" s="57"/>
      <c r="J31" s="59"/>
      <c r="K31" s="48"/>
      <c r="M31" s="17" t="str">
        <f>IF($B31="", "", IF($B31&gt;'Client List'!$AA$22, 'Client List'!$AB$21, TEXT($B31, "mmm yyyy")))</f>
        <v/>
      </c>
      <c r="O31" s="17" t="str">
        <f t="shared" si="0"/>
        <v/>
      </c>
      <c r="Q31" s="17" t="str">
        <f>IF('Client List'!$Y31="", "", 'Client List'!$Y31)</f>
        <v/>
      </c>
      <c r="S31" s="17" t="str">
        <f t="shared" si="1"/>
        <v/>
      </c>
      <c r="T31" s="17" t="str">
        <f t="shared" si="2"/>
        <v/>
      </c>
      <c r="U31" s="17" t="str">
        <f t="shared" si="3"/>
        <v/>
      </c>
      <c r="V31" s="17" t="str">
        <f t="shared" si="4"/>
        <v/>
      </c>
      <c r="X31" s="17" t="str">
        <f>IF(C31="", "", IF(COUNTIF('Client List'!$Y$12:$Y$261, C31)=0, "X", ""))</f>
        <v/>
      </c>
      <c r="Z31" s="17" t="str">
        <f>IF(E31="", "", IF(COUNTIF('Client List'!$Y$12:$Y$261, E31)=0, "X", ""))</f>
        <v/>
      </c>
      <c r="AB31" s="17" t="str">
        <f>IF(G31="", "", IF(COUNTIF('Client List'!$Y$12:$Y$261, G31)=0, "X", ""))</f>
        <v/>
      </c>
      <c r="AD31" s="17" t="str">
        <f>IF(I31="", "", IF(COUNTIF('Client List'!$Y$12:$Y$261, I31)=0, "X", ""))</f>
        <v/>
      </c>
    </row>
    <row r="32" spans="1:30" x14ac:dyDescent="0.25">
      <c r="A32" s="48"/>
      <c r="B32" s="64"/>
      <c r="C32" s="57"/>
      <c r="D32" s="59"/>
      <c r="E32" s="57"/>
      <c r="F32" s="59"/>
      <c r="G32" s="57"/>
      <c r="H32" s="59"/>
      <c r="I32" s="57"/>
      <c r="J32" s="59"/>
      <c r="K32" s="48"/>
      <c r="M32" s="17" t="str">
        <f>IF($B32="", "", IF($B32&gt;'Client List'!$AA$22, 'Client List'!$AB$21, TEXT($B32, "mmm yyyy")))</f>
        <v/>
      </c>
      <c r="O32" s="17" t="str">
        <f t="shared" si="0"/>
        <v/>
      </c>
      <c r="Q32" s="17" t="str">
        <f>IF('Client List'!$Y32="", "", 'Client List'!$Y32)</f>
        <v/>
      </c>
      <c r="S32" s="17" t="str">
        <f t="shared" si="1"/>
        <v/>
      </c>
      <c r="T32" s="17" t="str">
        <f t="shared" si="2"/>
        <v/>
      </c>
      <c r="U32" s="17" t="str">
        <f t="shared" si="3"/>
        <v/>
      </c>
      <c r="V32" s="17" t="str">
        <f t="shared" si="4"/>
        <v/>
      </c>
      <c r="X32" s="17" t="str">
        <f>IF(C32="", "", IF(COUNTIF('Client List'!$Y$12:$Y$261, C32)=0, "X", ""))</f>
        <v/>
      </c>
      <c r="Z32" s="17" t="str">
        <f>IF(E32="", "", IF(COUNTIF('Client List'!$Y$12:$Y$261, E32)=0, "X", ""))</f>
        <v/>
      </c>
      <c r="AB32" s="17" t="str">
        <f>IF(G32="", "", IF(COUNTIF('Client List'!$Y$12:$Y$261, G32)=0, "X", ""))</f>
        <v/>
      </c>
      <c r="AD32" s="17" t="str">
        <f>IF(I32="", "", IF(COUNTIF('Client List'!$Y$12:$Y$261, I32)=0, "X", ""))</f>
        <v/>
      </c>
    </row>
    <row r="33" spans="1:30" x14ac:dyDescent="0.25">
      <c r="A33" s="48"/>
      <c r="B33" s="64"/>
      <c r="C33" s="57"/>
      <c r="D33" s="59"/>
      <c r="E33" s="57"/>
      <c r="F33" s="59"/>
      <c r="G33" s="57"/>
      <c r="H33" s="59"/>
      <c r="I33" s="57"/>
      <c r="J33" s="59"/>
      <c r="K33" s="48"/>
      <c r="M33" s="17" t="str">
        <f>IF($B33="", "", IF($B33&gt;'Client List'!$AA$22, 'Client List'!$AB$21, TEXT($B33, "mmm yyyy")))</f>
        <v/>
      </c>
      <c r="O33" s="17" t="str">
        <f t="shared" si="0"/>
        <v/>
      </c>
      <c r="Q33" s="17" t="str">
        <f>IF('Client List'!$Y33="", "", 'Client List'!$Y33)</f>
        <v/>
      </c>
      <c r="S33" s="17" t="str">
        <f t="shared" si="1"/>
        <v/>
      </c>
      <c r="T33" s="17" t="str">
        <f t="shared" si="2"/>
        <v/>
      </c>
      <c r="U33" s="17" t="str">
        <f t="shared" si="3"/>
        <v/>
      </c>
      <c r="V33" s="17" t="str">
        <f t="shared" si="4"/>
        <v/>
      </c>
      <c r="X33" s="17" t="str">
        <f>IF(C33="", "", IF(COUNTIF('Client List'!$Y$12:$Y$261, C33)=0, "X", ""))</f>
        <v/>
      </c>
      <c r="Z33" s="17" t="str">
        <f>IF(E33="", "", IF(COUNTIF('Client List'!$Y$12:$Y$261, E33)=0, "X", ""))</f>
        <v/>
      </c>
      <c r="AB33" s="17" t="str">
        <f>IF(G33="", "", IF(COUNTIF('Client List'!$Y$12:$Y$261, G33)=0, "X", ""))</f>
        <v/>
      </c>
      <c r="AD33" s="17" t="str">
        <f>IF(I33="", "", IF(COUNTIF('Client List'!$Y$12:$Y$261, I33)=0, "X", ""))</f>
        <v/>
      </c>
    </row>
    <row r="34" spans="1:30" x14ac:dyDescent="0.25">
      <c r="A34" s="48"/>
      <c r="B34" s="64"/>
      <c r="C34" s="57"/>
      <c r="D34" s="59"/>
      <c r="E34" s="57"/>
      <c r="F34" s="59"/>
      <c r="G34" s="57"/>
      <c r="H34" s="59"/>
      <c r="I34" s="57"/>
      <c r="J34" s="59"/>
      <c r="K34" s="48"/>
      <c r="M34" s="17" t="str">
        <f>IF($B34="", "", IF($B34&gt;'Client List'!$AA$22, 'Client List'!$AB$21, TEXT($B34, "mmm yyyy")))</f>
        <v/>
      </c>
      <c r="O34" s="17" t="str">
        <f t="shared" si="0"/>
        <v/>
      </c>
      <c r="Q34" s="17" t="str">
        <f>IF('Client List'!$Y34="", "", 'Client List'!$Y34)</f>
        <v/>
      </c>
      <c r="S34" s="17" t="str">
        <f t="shared" si="1"/>
        <v/>
      </c>
      <c r="T34" s="17" t="str">
        <f t="shared" si="2"/>
        <v/>
      </c>
      <c r="U34" s="17" t="str">
        <f t="shared" si="3"/>
        <v/>
      </c>
      <c r="V34" s="17" t="str">
        <f t="shared" si="4"/>
        <v/>
      </c>
      <c r="X34" s="17" t="str">
        <f>IF(C34="", "", IF(COUNTIF('Client List'!$Y$12:$Y$261, C34)=0, "X", ""))</f>
        <v/>
      </c>
      <c r="Z34" s="17" t="str">
        <f>IF(E34="", "", IF(COUNTIF('Client List'!$Y$12:$Y$261, E34)=0, "X", ""))</f>
        <v/>
      </c>
      <c r="AB34" s="17" t="str">
        <f>IF(G34="", "", IF(COUNTIF('Client List'!$Y$12:$Y$261, G34)=0, "X", ""))</f>
        <v/>
      </c>
      <c r="AD34" s="17" t="str">
        <f>IF(I34="", "", IF(COUNTIF('Client List'!$Y$12:$Y$261, I34)=0, "X", ""))</f>
        <v/>
      </c>
    </row>
    <row r="35" spans="1:30" x14ac:dyDescent="0.25">
      <c r="A35" s="48"/>
      <c r="B35" s="64"/>
      <c r="C35" s="57"/>
      <c r="D35" s="59"/>
      <c r="E35" s="57"/>
      <c r="F35" s="59"/>
      <c r="G35" s="57"/>
      <c r="H35" s="59"/>
      <c r="I35" s="57"/>
      <c r="J35" s="59"/>
      <c r="K35" s="48"/>
      <c r="M35" s="17" t="str">
        <f>IF($B35="", "", IF($B35&gt;'Client List'!$AA$22, 'Client List'!$AB$21, TEXT($B35, "mmm yyyy")))</f>
        <v/>
      </c>
      <c r="O35" s="17" t="str">
        <f t="shared" si="0"/>
        <v/>
      </c>
      <c r="Q35" s="17" t="str">
        <f>IF('Client List'!$Y35="", "", 'Client List'!$Y35)</f>
        <v/>
      </c>
      <c r="S35" s="17" t="str">
        <f t="shared" si="1"/>
        <v/>
      </c>
      <c r="T35" s="17" t="str">
        <f t="shared" si="2"/>
        <v/>
      </c>
      <c r="U35" s="17" t="str">
        <f t="shared" si="3"/>
        <v/>
      </c>
      <c r="V35" s="17" t="str">
        <f t="shared" si="4"/>
        <v/>
      </c>
      <c r="X35" s="17" t="str">
        <f>IF(C35="", "", IF(COUNTIF('Client List'!$Y$12:$Y$261, C35)=0, "X", ""))</f>
        <v/>
      </c>
      <c r="Z35" s="17" t="str">
        <f>IF(E35="", "", IF(COUNTIF('Client List'!$Y$12:$Y$261, E35)=0, "X", ""))</f>
        <v/>
      </c>
      <c r="AB35" s="17" t="str">
        <f>IF(G35="", "", IF(COUNTIF('Client List'!$Y$12:$Y$261, G35)=0, "X", ""))</f>
        <v/>
      </c>
      <c r="AD35" s="17" t="str">
        <f>IF(I35="", "", IF(COUNTIF('Client List'!$Y$12:$Y$261, I35)=0, "X", ""))</f>
        <v/>
      </c>
    </row>
    <row r="36" spans="1:30" x14ac:dyDescent="0.25">
      <c r="A36" s="48"/>
      <c r="B36" s="64"/>
      <c r="C36" s="57"/>
      <c r="D36" s="59"/>
      <c r="E36" s="57"/>
      <c r="F36" s="59"/>
      <c r="G36" s="57"/>
      <c r="H36" s="59"/>
      <c r="I36" s="57"/>
      <c r="J36" s="59"/>
      <c r="K36" s="48"/>
      <c r="M36" s="17" t="str">
        <f>IF($B36="", "", IF($B36&gt;'Client List'!$AA$22, 'Client List'!$AB$21, TEXT($B36, "mmm yyyy")))</f>
        <v/>
      </c>
      <c r="O36" s="17" t="str">
        <f t="shared" si="0"/>
        <v/>
      </c>
      <c r="Q36" s="17" t="str">
        <f>IF('Client List'!$Y36="", "", 'Client List'!$Y36)</f>
        <v/>
      </c>
      <c r="S36" s="17" t="str">
        <f t="shared" si="1"/>
        <v/>
      </c>
      <c r="T36" s="17" t="str">
        <f t="shared" si="2"/>
        <v/>
      </c>
      <c r="U36" s="17" t="str">
        <f t="shared" si="3"/>
        <v/>
      </c>
      <c r="V36" s="17" t="str">
        <f t="shared" si="4"/>
        <v/>
      </c>
      <c r="X36" s="17" t="str">
        <f>IF(C36="", "", IF(COUNTIF('Client List'!$Y$12:$Y$261, C36)=0, "X", ""))</f>
        <v/>
      </c>
      <c r="Z36" s="17" t="str">
        <f>IF(E36="", "", IF(COUNTIF('Client List'!$Y$12:$Y$261, E36)=0, "X", ""))</f>
        <v/>
      </c>
      <c r="AB36" s="17" t="str">
        <f>IF(G36="", "", IF(COUNTIF('Client List'!$Y$12:$Y$261, G36)=0, "X", ""))</f>
        <v/>
      </c>
      <c r="AD36" s="17" t="str">
        <f>IF(I36="", "", IF(COUNTIF('Client List'!$Y$12:$Y$261, I36)=0, "X", ""))</f>
        <v/>
      </c>
    </row>
    <row r="37" spans="1:30" x14ac:dyDescent="0.25">
      <c r="A37" s="48"/>
      <c r="B37" s="64"/>
      <c r="C37" s="57"/>
      <c r="D37" s="59"/>
      <c r="E37" s="57"/>
      <c r="F37" s="59"/>
      <c r="G37" s="57"/>
      <c r="H37" s="59"/>
      <c r="I37" s="57"/>
      <c r="J37" s="59"/>
      <c r="K37" s="48"/>
      <c r="M37" s="17" t="str">
        <f>IF($B37="", "", IF($B37&gt;'Client List'!$AA$22, 'Client List'!$AB$21, TEXT($B37, "mmm yyyy")))</f>
        <v/>
      </c>
      <c r="O37" s="17" t="str">
        <f t="shared" si="0"/>
        <v/>
      </c>
      <c r="Q37" s="17" t="str">
        <f>IF('Client List'!$Y37="", "", 'Client List'!$Y37)</f>
        <v/>
      </c>
      <c r="S37" s="17" t="str">
        <f t="shared" si="1"/>
        <v/>
      </c>
      <c r="T37" s="17" t="str">
        <f t="shared" si="2"/>
        <v/>
      </c>
      <c r="U37" s="17" t="str">
        <f t="shared" si="3"/>
        <v/>
      </c>
      <c r="V37" s="17" t="str">
        <f t="shared" si="4"/>
        <v/>
      </c>
      <c r="X37" s="17" t="str">
        <f>IF(C37="", "", IF(COUNTIF('Client List'!$Y$12:$Y$261, C37)=0, "X", ""))</f>
        <v/>
      </c>
      <c r="Z37" s="17" t="str">
        <f>IF(E37="", "", IF(COUNTIF('Client List'!$Y$12:$Y$261, E37)=0, "X", ""))</f>
        <v/>
      </c>
      <c r="AB37" s="17" t="str">
        <f>IF(G37="", "", IF(COUNTIF('Client List'!$Y$12:$Y$261, G37)=0, "X", ""))</f>
        <v/>
      </c>
      <c r="AD37" s="17" t="str">
        <f>IF(I37="", "", IF(COUNTIF('Client List'!$Y$12:$Y$261, I37)=0, "X", ""))</f>
        <v/>
      </c>
    </row>
    <row r="38" spans="1:30" x14ac:dyDescent="0.25">
      <c r="A38" s="48"/>
      <c r="B38" s="64"/>
      <c r="C38" s="57"/>
      <c r="D38" s="59"/>
      <c r="E38" s="57"/>
      <c r="F38" s="59"/>
      <c r="G38" s="57"/>
      <c r="H38" s="59"/>
      <c r="I38" s="57"/>
      <c r="J38" s="59"/>
      <c r="K38" s="48"/>
      <c r="M38" s="17" t="str">
        <f>IF($B38="", "", IF($B38&gt;'Client List'!$AA$22, 'Client List'!$AB$21, TEXT($B38, "mmm yyyy")))</f>
        <v/>
      </c>
      <c r="O38" s="17" t="str">
        <f t="shared" si="0"/>
        <v/>
      </c>
      <c r="Q38" s="17" t="str">
        <f>IF('Client List'!$Y38="", "", 'Client List'!$Y38)</f>
        <v/>
      </c>
      <c r="S38" s="17" t="str">
        <f t="shared" si="1"/>
        <v/>
      </c>
      <c r="T38" s="17" t="str">
        <f t="shared" si="2"/>
        <v/>
      </c>
      <c r="U38" s="17" t="str">
        <f t="shared" si="3"/>
        <v/>
      </c>
      <c r="V38" s="17" t="str">
        <f t="shared" si="4"/>
        <v/>
      </c>
      <c r="X38" s="17" t="str">
        <f>IF(C38="", "", IF(COUNTIF('Client List'!$Y$12:$Y$261, C38)=0, "X", ""))</f>
        <v/>
      </c>
      <c r="Z38" s="17" t="str">
        <f>IF(E38="", "", IF(COUNTIF('Client List'!$Y$12:$Y$261, E38)=0, "X", ""))</f>
        <v/>
      </c>
      <c r="AB38" s="17" t="str">
        <f>IF(G38="", "", IF(COUNTIF('Client List'!$Y$12:$Y$261, G38)=0, "X", ""))</f>
        <v/>
      </c>
      <c r="AD38" s="17" t="str">
        <f>IF(I38="", "", IF(COUNTIF('Client List'!$Y$12:$Y$261, I38)=0, "X", ""))</f>
        <v/>
      </c>
    </row>
    <row r="39" spans="1:30" x14ac:dyDescent="0.25">
      <c r="A39" s="48"/>
      <c r="B39" s="64"/>
      <c r="C39" s="57"/>
      <c r="D39" s="59"/>
      <c r="E39" s="57"/>
      <c r="F39" s="59"/>
      <c r="G39" s="57"/>
      <c r="H39" s="59"/>
      <c r="I39" s="57"/>
      <c r="J39" s="59"/>
      <c r="K39" s="48"/>
      <c r="M39" s="17" t="str">
        <f>IF($B39="", "", IF($B39&gt;'Client List'!$AA$22, 'Client List'!$AB$21, TEXT($B39, "mmm yyyy")))</f>
        <v/>
      </c>
      <c r="O39" s="17" t="str">
        <f t="shared" si="0"/>
        <v/>
      </c>
      <c r="Q39" s="17" t="str">
        <f>IF('Client List'!$Y39="", "", 'Client List'!$Y39)</f>
        <v/>
      </c>
      <c r="S39" s="17" t="str">
        <f t="shared" si="1"/>
        <v/>
      </c>
      <c r="T39" s="17" t="str">
        <f t="shared" si="2"/>
        <v/>
      </c>
      <c r="U39" s="17" t="str">
        <f t="shared" si="3"/>
        <v/>
      </c>
      <c r="V39" s="17" t="str">
        <f t="shared" si="4"/>
        <v/>
      </c>
      <c r="X39" s="17" t="str">
        <f>IF(C39="", "", IF(COUNTIF('Client List'!$Y$12:$Y$261, C39)=0, "X", ""))</f>
        <v/>
      </c>
      <c r="Z39" s="17" t="str">
        <f>IF(E39="", "", IF(COUNTIF('Client List'!$Y$12:$Y$261, E39)=0, "X", ""))</f>
        <v/>
      </c>
      <c r="AB39" s="17" t="str">
        <f>IF(G39="", "", IF(COUNTIF('Client List'!$Y$12:$Y$261, G39)=0, "X", ""))</f>
        <v/>
      </c>
      <c r="AD39" s="17" t="str">
        <f>IF(I39="", "", IF(COUNTIF('Client List'!$Y$12:$Y$261, I39)=0, "X", ""))</f>
        <v/>
      </c>
    </row>
    <row r="40" spans="1:30" x14ac:dyDescent="0.25">
      <c r="A40" s="48"/>
      <c r="B40" s="64"/>
      <c r="C40" s="57"/>
      <c r="D40" s="59"/>
      <c r="E40" s="57"/>
      <c r="F40" s="59"/>
      <c r="G40" s="57"/>
      <c r="H40" s="59"/>
      <c r="I40" s="57"/>
      <c r="J40" s="59"/>
      <c r="K40" s="48"/>
      <c r="M40" s="17" t="str">
        <f>IF($B40="", "", IF($B40&gt;'Client List'!$AA$22, 'Client List'!$AB$21, TEXT($B40, "mmm yyyy")))</f>
        <v/>
      </c>
      <c r="O40" s="17" t="str">
        <f t="shared" si="0"/>
        <v/>
      </c>
      <c r="Q40" s="17" t="str">
        <f>IF('Client List'!$Y40="", "", 'Client List'!$Y40)</f>
        <v/>
      </c>
      <c r="S40" s="17" t="str">
        <f t="shared" si="1"/>
        <v/>
      </c>
      <c r="T40" s="17" t="str">
        <f t="shared" si="2"/>
        <v/>
      </c>
      <c r="U40" s="17" t="str">
        <f t="shared" si="3"/>
        <v/>
      </c>
      <c r="V40" s="17" t="str">
        <f t="shared" si="4"/>
        <v/>
      </c>
      <c r="X40" s="17" t="str">
        <f>IF(C40="", "", IF(COUNTIF('Client List'!$Y$12:$Y$261, C40)=0, "X", ""))</f>
        <v/>
      </c>
      <c r="Z40" s="17" t="str">
        <f>IF(E40="", "", IF(COUNTIF('Client List'!$Y$12:$Y$261, E40)=0, "X", ""))</f>
        <v/>
      </c>
      <c r="AB40" s="17" t="str">
        <f>IF(G40="", "", IF(COUNTIF('Client List'!$Y$12:$Y$261, G40)=0, "X", ""))</f>
        <v/>
      </c>
      <c r="AD40" s="17" t="str">
        <f>IF(I40="", "", IF(COUNTIF('Client List'!$Y$12:$Y$261, I40)=0, "X", ""))</f>
        <v/>
      </c>
    </row>
    <row r="41" spans="1:30" x14ac:dyDescent="0.25">
      <c r="A41" s="48"/>
      <c r="B41" s="64"/>
      <c r="C41" s="57"/>
      <c r="D41" s="59"/>
      <c r="E41" s="57"/>
      <c r="F41" s="59"/>
      <c r="G41" s="57"/>
      <c r="H41" s="59"/>
      <c r="I41" s="57"/>
      <c r="J41" s="59"/>
      <c r="K41" s="48"/>
      <c r="M41" s="17" t="str">
        <f>IF($B41="", "", IF($B41&gt;'Client List'!$AA$22, 'Client List'!$AB$21, TEXT($B41, "mmm yyyy")))</f>
        <v/>
      </c>
      <c r="O41" s="17" t="str">
        <f t="shared" si="0"/>
        <v/>
      </c>
      <c r="Q41" s="17" t="str">
        <f>IF('Client List'!$Y41="", "", 'Client List'!$Y41)</f>
        <v/>
      </c>
      <c r="S41" s="17" t="str">
        <f t="shared" si="1"/>
        <v/>
      </c>
      <c r="T41" s="17" t="str">
        <f t="shared" si="2"/>
        <v/>
      </c>
      <c r="U41" s="17" t="str">
        <f t="shared" si="3"/>
        <v/>
      </c>
      <c r="V41" s="17" t="str">
        <f t="shared" si="4"/>
        <v/>
      </c>
      <c r="X41" s="17" t="str">
        <f>IF(C41="", "", IF(COUNTIF('Client List'!$Y$12:$Y$261, C41)=0, "X", ""))</f>
        <v/>
      </c>
      <c r="Z41" s="17" t="str">
        <f>IF(E41="", "", IF(COUNTIF('Client List'!$Y$12:$Y$261, E41)=0, "X", ""))</f>
        <v/>
      </c>
      <c r="AB41" s="17" t="str">
        <f>IF(G41="", "", IF(COUNTIF('Client List'!$Y$12:$Y$261, G41)=0, "X", ""))</f>
        <v/>
      </c>
      <c r="AD41" s="17" t="str">
        <f>IF(I41="", "", IF(COUNTIF('Client List'!$Y$12:$Y$261, I41)=0, "X", ""))</f>
        <v/>
      </c>
    </row>
    <row r="42" spans="1:30" x14ac:dyDescent="0.25">
      <c r="A42" s="48"/>
      <c r="B42" s="64"/>
      <c r="C42" s="57"/>
      <c r="D42" s="59"/>
      <c r="E42" s="57"/>
      <c r="F42" s="59"/>
      <c r="G42" s="57"/>
      <c r="H42" s="59"/>
      <c r="I42" s="57"/>
      <c r="J42" s="59"/>
      <c r="K42" s="48"/>
      <c r="M42" s="17" t="str">
        <f>IF($B42="", "", IF($B42&gt;'Client List'!$AA$22, 'Client List'!$AB$21, TEXT($B42, "mmm yyyy")))</f>
        <v/>
      </c>
      <c r="O42" s="17" t="str">
        <f t="shared" si="0"/>
        <v/>
      </c>
      <c r="Q42" s="17" t="str">
        <f>IF('Client List'!$Y42="", "", 'Client List'!$Y42)</f>
        <v/>
      </c>
      <c r="S42" s="17" t="str">
        <f t="shared" si="1"/>
        <v/>
      </c>
      <c r="T42" s="17" t="str">
        <f t="shared" si="2"/>
        <v/>
      </c>
      <c r="U42" s="17" t="str">
        <f t="shared" si="3"/>
        <v/>
      </c>
      <c r="V42" s="17" t="str">
        <f t="shared" si="4"/>
        <v/>
      </c>
      <c r="X42" s="17" t="str">
        <f>IF(C42="", "", IF(COUNTIF('Client List'!$Y$12:$Y$261, C42)=0, "X", ""))</f>
        <v/>
      </c>
      <c r="Z42" s="17" t="str">
        <f>IF(E42="", "", IF(COUNTIF('Client List'!$Y$12:$Y$261, E42)=0, "X", ""))</f>
        <v/>
      </c>
      <c r="AB42" s="17" t="str">
        <f>IF(G42="", "", IF(COUNTIF('Client List'!$Y$12:$Y$261, G42)=0, "X", ""))</f>
        <v/>
      </c>
      <c r="AD42" s="17" t="str">
        <f>IF(I42="", "", IF(COUNTIF('Client List'!$Y$12:$Y$261, I42)=0, "X", ""))</f>
        <v/>
      </c>
    </row>
    <row r="43" spans="1:30" x14ac:dyDescent="0.25">
      <c r="A43" s="48"/>
      <c r="B43" s="64"/>
      <c r="C43" s="57"/>
      <c r="D43" s="59"/>
      <c r="E43" s="57"/>
      <c r="F43" s="59"/>
      <c r="G43" s="57"/>
      <c r="H43" s="59"/>
      <c r="I43" s="57"/>
      <c r="J43" s="59"/>
      <c r="K43" s="48"/>
      <c r="M43" s="17" t="str">
        <f>IF($B43="", "", IF($B43&gt;'Client List'!$AA$22, 'Client List'!$AB$21, TEXT($B43, "mmm yyyy")))</f>
        <v/>
      </c>
      <c r="O43" s="17" t="str">
        <f t="shared" si="0"/>
        <v/>
      </c>
      <c r="Q43" s="17" t="str">
        <f>IF('Client List'!$Y43="", "", 'Client List'!$Y43)</f>
        <v/>
      </c>
      <c r="S43" s="17" t="str">
        <f t="shared" si="1"/>
        <v/>
      </c>
      <c r="T43" s="17" t="str">
        <f t="shared" si="2"/>
        <v/>
      </c>
      <c r="U43" s="17" t="str">
        <f t="shared" si="3"/>
        <v/>
      </c>
      <c r="V43" s="17" t="str">
        <f t="shared" si="4"/>
        <v/>
      </c>
      <c r="X43" s="17" t="str">
        <f>IF(C43="", "", IF(COUNTIF('Client List'!$Y$12:$Y$261, C43)=0, "X", ""))</f>
        <v/>
      </c>
      <c r="Z43" s="17" t="str">
        <f>IF(E43="", "", IF(COUNTIF('Client List'!$Y$12:$Y$261, E43)=0, "X", ""))</f>
        <v/>
      </c>
      <c r="AB43" s="17" t="str">
        <f>IF(G43="", "", IF(COUNTIF('Client List'!$Y$12:$Y$261, G43)=0, "X", ""))</f>
        <v/>
      </c>
      <c r="AD43" s="17" t="str">
        <f>IF(I43="", "", IF(COUNTIF('Client List'!$Y$12:$Y$261, I43)=0, "X", ""))</f>
        <v/>
      </c>
    </row>
    <row r="44" spans="1:30" x14ac:dyDescent="0.25">
      <c r="A44" s="48"/>
      <c r="B44" s="64"/>
      <c r="C44" s="57"/>
      <c r="D44" s="59"/>
      <c r="E44" s="57"/>
      <c r="F44" s="59"/>
      <c r="G44" s="57"/>
      <c r="H44" s="59"/>
      <c r="I44" s="57"/>
      <c r="J44" s="59"/>
      <c r="K44" s="48"/>
      <c r="M44" s="17" t="str">
        <f>IF($B44="", "", IF($B44&gt;'Client List'!$AA$22, 'Client List'!$AB$21, TEXT($B44, "mmm yyyy")))</f>
        <v/>
      </c>
      <c r="O44" s="17" t="str">
        <f t="shared" si="0"/>
        <v/>
      </c>
      <c r="Q44" s="17" t="str">
        <f>IF('Client List'!$Y44="", "", 'Client List'!$Y44)</f>
        <v/>
      </c>
      <c r="S44" s="17" t="str">
        <f t="shared" si="1"/>
        <v/>
      </c>
      <c r="T44" s="17" t="str">
        <f t="shared" si="2"/>
        <v/>
      </c>
      <c r="U44" s="17" t="str">
        <f t="shared" si="3"/>
        <v/>
      </c>
      <c r="V44" s="17" t="str">
        <f t="shared" si="4"/>
        <v/>
      </c>
      <c r="X44" s="17" t="str">
        <f>IF(C44="", "", IF(COUNTIF('Client List'!$Y$12:$Y$261, C44)=0, "X", ""))</f>
        <v/>
      </c>
      <c r="Z44" s="17" t="str">
        <f>IF(E44="", "", IF(COUNTIF('Client List'!$Y$12:$Y$261, E44)=0, "X", ""))</f>
        <v/>
      </c>
      <c r="AB44" s="17" t="str">
        <f>IF(G44="", "", IF(COUNTIF('Client List'!$Y$12:$Y$261, G44)=0, "X", ""))</f>
        <v/>
      </c>
      <c r="AD44" s="17" t="str">
        <f>IF(I44="", "", IF(COUNTIF('Client List'!$Y$12:$Y$261, I44)=0, "X", ""))</f>
        <v/>
      </c>
    </row>
    <row r="45" spans="1:30" x14ac:dyDescent="0.25">
      <c r="A45" s="48"/>
      <c r="B45" s="64"/>
      <c r="C45" s="57"/>
      <c r="D45" s="59"/>
      <c r="E45" s="57"/>
      <c r="F45" s="59"/>
      <c r="G45" s="57"/>
      <c r="H45" s="59"/>
      <c r="I45" s="57"/>
      <c r="J45" s="59"/>
      <c r="K45" s="48"/>
      <c r="M45" s="17" t="str">
        <f>IF($B45="", "", IF($B45&gt;'Client List'!$AA$22, 'Client List'!$AB$21, TEXT($B45, "mmm yyyy")))</f>
        <v/>
      </c>
      <c r="O45" s="17" t="str">
        <f t="shared" si="0"/>
        <v/>
      </c>
      <c r="Q45" s="17" t="str">
        <f>IF('Client List'!$Y45="", "", 'Client List'!$Y45)</f>
        <v/>
      </c>
      <c r="S45" s="17" t="str">
        <f t="shared" si="1"/>
        <v/>
      </c>
      <c r="T45" s="17" t="str">
        <f t="shared" si="2"/>
        <v/>
      </c>
      <c r="U45" s="17" t="str">
        <f t="shared" si="3"/>
        <v/>
      </c>
      <c r="V45" s="17" t="str">
        <f t="shared" si="4"/>
        <v/>
      </c>
      <c r="X45" s="17" t="str">
        <f>IF(C45="", "", IF(COUNTIF('Client List'!$Y$12:$Y$261, C45)=0, "X", ""))</f>
        <v/>
      </c>
      <c r="Z45" s="17" t="str">
        <f>IF(E45="", "", IF(COUNTIF('Client List'!$Y$12:$Y$261, E45)=0, "X", ""))</f>
        <v/>
      </c>
      <c r="AB45" s="17" t="str">
        <f>IF(G45="", "", IF(COUNTIF('Client List'!$Y$12:$Y$261, G45)=0, "X", ""))</f>
        <v/>
      </c>
      <c r="AD45" s="17" t="str">
        <f>IF(I45="", "", IF(COUNTIF('Client List'!$Y$12:$Y$261, I45)=0, "X", ""))</f>
        <v/>
      </c>
    </row>
    <row r="46" spans="1:30" x14ac:dyDescent="0.25">
      <c r="A46" s="48"/>
      <c r="B46" s="64"/>
      <c r="C46" s="57"/>
      <c r="D46" s="59"/>
      <c r="E46" s="57"/>
      <c r="F46" s="59"/>
      <c r="G46" s="57"/>
      <c r="H46" s="59"/>
      <c r="I46" s="57"/>
      <c r="J46" s="59"/>
      <c r="K46" s="48"/>
      <c r="M46" s="17" t="str">
        <f>IF($B46="", "", IF($B46&gt;'Client List'!$AA$22, 'Client List'!$AB$21, TEXT($B46, "mmm yyyy")))</f>
        <v/>
      </c>
      <c r="O46" s="17" t="str">
        <f t="shared" si="0"/>
        <v/>
      </c>
      <c r="Q46" s="17" t="str">
        <f>IF('Client List'!$Y46="", "", 'Client List'!$Y46)</f>
        <v/>
      </c>
      <c r="S46" s="17" t="str">
        <f t="shared" si="1"/>
        <v/>
      </c>
      <c r="T46" s="17" t="str">
        <f t="shared" si="2"/>
        <v/>
      </c>
      <c r="U46" s="17" t="str">
        <f t="shared" si="3"/>
        <v/>
      </c>
      <c r="V46" s="17" t="str">
        <f t="shared" si="4"/>
        <v/>
      </c>
      <c r="X46" s="17" t="str">
        <f>IF(C46="", "", IF(COUNTIF('Client List'!$Y$12:$Y$261, C46)=0, "X", ""))</f>
        <v/>
      </c>
      <c r="Z46" s="17" t="str">
        <f>IF(E46="", "", IF(COUNTIF('Client List'!$Y$12:$Y$261, E46)=0, "X", ""))</f>
        <v/>
      </c>
      <c r="AB46" s="17" t="str">
        <f>IF(G46="", "", IF(COUNTIF('Client List'!$Y$12:$Y$261, G46)=0, "X", ""))</f>
        <v/>
      </c>
      <c r="AD46" s="17" t="str">
        <f>IF(I46="", "", IF(COUNTIF('Client List'!$Y$12:$Y$261, I46)=0, "X", ""))</f>
        <v/>
      </c>
    </row>
    <row r="47" spans="1:30" x14ac:dyDescent="0.25">
      <c r="A47" s="48"/>
      <c r="B47" s="64"/>
      <c r="C47" s="57"/>
      <c r="D47" s="59"/>
      <c r="E47" s="57"/>
      <c r="F47" s="59"/>
      <c r="G47" s="57"/>
      <c r="H47" s="59"/>
      <c r="I47" s="57"/>
      <c r="J47" s="59"/>
      <c r="K47" s="48"/>
      <c r="M47" s="17" t="str">
        <f>IF($B47="", "", IF($B47&gt;'Client List'!$AA$22, 'Client List'!$AB$21, TEXT($B47, "mmm yyyy")))</f>
        <v/>
      </c>
      <c r="O47" s="17" t="str">
        <f t="shared" si="0"/>
        <v/>
      </c>
      <c r="Q47" s="17" t="str">
        <f>IF('Client List'!$Y47="", "", 'Client List'!$Y47)</f>
        <v/>
      </c>
      <c r="S47" s="17" t="str">
        <f t="shared" si="1"/>
        <v/>
      </c>
      <c r="T47" s="17" t="str">
        <f t="shared" si="2"/>
        <v/>
      </c>
      <c r="U47" s="17" t="str">
        <f t="shared" si="3"/>
        <v/>
      </c>
      <c r="V47" s="17" t="str">
        <f t="shared" si="4"/>
        <v/>
      </c>
      <c r="X47" s="17" t="str">
        <f>IF(C47="", "", IF(COUNTIF('Client List'!$Y$12:$Y$261, C47)=0, "X", ""))</f>
        <v/>
      </c>
      <c r="Z47" s="17" t="str">
        <f>IF(E47="", "", IF(COUNTIF('Client List'!$Y$12:$Y$261, E47)=0, "X", ""))</f>
        <v/>
      </c>
      <c r="AB47" s="17" t="str">
        <f>IF(G47="", "", IF(COUNTIF('Client List'!$Y$12:$Y$261, G47)=0, "X", ""))</f>
        <v/>
      </c>
      <c r="AD47" s="17" t="str">
        <f>IF(I47="", "", IF(COUNTIF('Client List'!$Y$12:$Y$261, I47)=0, "X", ""))</f>
        <v/>
      </c>
    </row>
    <row r="48" spans="1:30" x14ac:dyDescent="0.25">
      <c r="A48" s="48"/>
      <c r="B48" s="64"/>
      <c r="C48" s="57"/>
      <c r="D48" s="59"/>
      <c r="E48" s="57"/>
      <c r="F48" s="59"/>
      <c r="G48" s="57"/>
      <c r="H48" s="59"/>
      <c r="I48" s="57"/>
      <c r="J48" s="59"/>
      <c r="K48" s="48"/>
      <c r="M48" s="17" t="str">
        <f>IF($B48="", "", IF($B48&gt;'Client List'!$AA$22, 'Client List'!$AB$21, TEXT($B48, "mmm yyyy")))</f>
        <v/>
      </c>
      <c r="O48" s="17" t="str">
        <f t="shared" si="0"/>
        <v/>
      </c>
      <c r="Q48" s="17" t="str">
        <f>IF('Client List'!$Y48="", "", 'Client List'!$Y48)</f>
        <v/>
      </c>
      <c r="S48" s="17" t="str">
        <f t="shared" si="1"/>
        <v/>
      </c>
      <c r="T48" s="17" t="str">
        <f t="shared" si="2"/>
        <v/>
      </c>
      <c r="U48" s="17" t="str">
        <f t="shared" si="3"/>
        <v/>
      </c>
      <c r="V48" s="17" t="str">
        <f t="shared" si="4"/>
        <v/>
      </c>
      <c r="X48" s="17" t="str">
        <f>IF(C48="", "", IF(COUNTIF('Client List'!$Y$12:$Y$261, C48)=0, "X", ""))</f>
        <v/>
      </c>
      <c r="Z48" s="17" t="str">
        <f>IF(E48="", "", IF(COUNTIF('Client List'!$Y$12:$Y$261, E48)=0, "X", ""))</f>
        <v/>
      </c>
      <c r="AB48" s="17" t="str">
        <f>IF(G48="", "", IF(COUNTIF('Client List'!$Y$12:$Y$261, G48)=0, "X", ""))</f>
        <v/>
      </c>
      <c r="AD48" s="17" t="str">
        <f>IF(I48="", "", IF(COUNTIF('Client List'!$Y$12:$Y$261, I48)=0, "X", ""))</f>
        <v/>
      </c>
    </row>
    <row r="49" spans="1:30" x14ac:dyDescent="0.25">
      <c r="A49" s="48"/>
      <c r="B49" s="64"/>
      <c r="C49" s="57"/>
      <c r="D49" s="59"/>
      <c r="E49" s="57"/>
      <c r="F49" s="59"/>
      <c r="G49" s="57"/>
      <c r="H49" s="59"/>
      <c r="I49" s="57"/>
      <c r="J49" s="59"/>
      <c r="K49" s="48"/>
      <c r="M49" s="17" t="str">
        <f>IF($B49="", "", IF($B49&gt;'Client List'!$AA$22, 'Client List'!$AB$21, TEXT($B49, "mmm yyyy")))</f>
        <v/>
      </c>
      <c r="O49" s="17" t="str">
        <f t="shared" si="0"/>
        <v/>
      </c>
      <c r="Q49" s="17" t="str">
        <f>IF('Client List'!$Y49="", "", 'Client List'!$Y49)</f>
        <v/>
      </c>
      <c r="S49" s="17" t="str">
        <f t="shared" si="1"/>
        <v/>
      </c>
      <c r="T49" s="17" t="str">
        <f t="shared" si="2"/>
        <v/>
      </c>
      <c r="U49" s="17" t="str">
        <f t="shared" si="3"/>
        <v/>
      </c>
      <c r="V49" s="17" t="str">
        <f t="shared" si="4"/>
        <v/>
      </c>
      <c r="X49" s="17" t="str">
        <f>IF(C49="", "", IF(COUNTIF('Client List'!$Y$12:$Y$261, C49)=0, "X", ""))</f>
        <v/>
      </c>
      <c r="Z49" s="17" t="str">
        <f>IF(E49="", "", IF(COUNTIF('Client List'!$Y$12:$Y$261, E49)=0, "X", ""))</f>
        <v/>
      </c>
      <c r="AB49" s="17" t="str">
        <f>IF(G49="", "", IF(COUNTIF('Client List'!$Y$12:$Y$261, G49)=0, "X", ""))</f>
        <v/>
      </c>
      <c r="AD49" s="17" t="str">
        <f>IF(I49="", "", IF(COUNTIF('Client List'!$Y$12:$Y$261, I49)=0, "X", ""))</f>
        <v/>
      </c>
    </row>
    <row r="50" spans="1:30" x14ac:dyDescent="0.25">
      <c r="A50" s="48"/>
      <c r="B50" s="64"/>
      <c r="C50" s="57"/>
      <c r="D50" s="59"/>
      <c r="E50" s="57"/>
      <c r="F50" s="59"/>
      <c r="G50" s="57"/>
      <c r="H50" s="59"/>
      <c r="I50" s="57"/>
      <c r="J50" s="59"/>
      <c r="K50" s="48"/>
      <c r="M50" s="17" t="str">
        <f>IF($B50="", "", IF($B50&gt;'Client List'!$AA$22, 'Client List'!$AB$21, TEXT($B50, "mmm yyyy")))</f>
        <v/>
      </c>
      <c r="O50" s="17" t="str">
        <f t="shared" si="0"/>
        <v/>
      </c>
      <c r="Q50" s="17" t="str">
        <f>IF('Client List'!$Y50="", "", 'Client List'!$Y50)</f>
        <v/>
      </c>
      <c r="S50" s="17" t="str">
        <f t="shared" si="1"/>
        <v/>
      </c>
      <c r="T50" s="17" t="str">
        <f t="shared" si="2"/>
        <v/>
      </c>
      <c r="U50" s="17" t="str">
        <f t="shared" si="3"/>
        <v/>
      </c>
      <c r="V50" s="17" t="str">
        <f t="shared" si="4"/>
        <v/>
      </c>
      <c r="X50" s="17" t="str">
        <f>IF(C50="", "", IF(COUNTIF('Client List'!$Y$12:$Y$261, C50)=0, "X", ""))</f>
        <v/>
      </c>
      <c r="Z50" s="17" t="str">
        <f>IF(E50="", "", IF(COUNTIF('Client List'!$Y$12:$Y$261, E50)=0, "X", ""))</f>
        <v/>
      </c>
      <c r="AB50" s="17" t="str">
        <f>IF(G50="", "", IF(COUNTIF('Client List'!$Y$12:$Y$261, G50)=0, "X", ""))</f>
        <v/>
      </c>
      <c r="AD50" s="17" t="str">
        <f>IF(I50="", "", IF(COUNTIF('Client List'!$Y$12:$Y$261, I50)=0, "X", ""))</f>
        <v/>
      </c>
    </row>
    <row r="51" spans="1:30" x14ac:dyDescent="0.25">
      <c r="A51" s="48"/>
      <c r="B51" s="64"/>
      <c r="C51" s="57"/>
      <c r="D51" s="59"/>
      <c r="E51" s="57"/>
      <c r="F51" s="59"/>
      <c r="G51" s="57"/>
      <c r="H51" s="59"/>
      <c r="I51" s="57"/>
      <c r="J51" s="59"/>
      <c r="K51" s="48"/>
      <c r="M51" s="17" t="str">
        <f>IF($B51="", "", IF($B51&gt;'Client List'!$AA$22, 'Client List'!$AB$21, TEXT($B51, "mmm yyyy")))</f>
        <v/>
      </c>
      <c r="O51" s="17" t="str">
        <f t="shared" si="0"/>
        <v/>
      </c>
      <c r="Q51" s="17" t="str">
        <f>IF('Client List'!$Y51="", "", 'Client List'!$Y51)</f>
        <v/>
      </c>
      <c r="S51" s="17" t="str">
        <f t="shared" si="1"/>
        <v/>
      </c>
      <c r="T51" s="17" t="str">
        <f t="shared" si="2"/>
        <v/>
      </c>
      <c r="U51" s="17" t="str">
        <f t="shared" si="3"/>
        <v/>
      </c>
      <c r="V51" s="17" t="str">
        <f t="shared" si="4"/>
        <v/>
      </c>
      <c r="X51" s="17" t="str">
        <f>IF(C51="", "", IF(COUNTIF('Client List'!$Y$12:$Y$261, C51)=0, "X", ""))</f>
        <v/>
      </c>
      <c r="Z51" s="17" t="str">
        <f>IF(E51="", "", IF(COUNTIF('Client List'!$Y$12:$Y$261, E51)=0, "X", ""))</f>
        <v/>
      </c>
      <c r="AB51" s="17" t="str">
        <f>IF(G51="", "", IF(COUNTIF('Client List'!$Y$12:$Y$261, G51)=0, "X", ""))</f>
        <v/>
      </c>
      <c r="AD51" s="17" t="str">
        <f>IF(I51="", "", IF(COUNTIF('Client List'!$Y$12:$Y$261, I51)=0, "X", ""))</f>
        <v/>
      </c>
    </row>
    <row r="52" spans="1:30" x14ac:dyDescent="0.25">
      <c r="A52" s="48"/>
      <c r="B52" s="64"/>
      <c r="C52" s="57"/>
      <c r="D52" s="59"/>
      <c r="E52" s="57"/>
      <c r="F52" s="59"/>
      <c r="G52" s="57"/>
      <c r="H52" s="59"/>
      <c r="I52" s="57"/>
      <c r="J52" s="59"/>
      <c r="K52" s="48"/>
      <c r="M52" s="17" t="str">
        <f>IF($B52="", "", IF($B52&gt;'Client List'!$AA$22, 'Client List'!$AB$21, TEXT($B52, "mmm yyyy")))</f>
        <v/>
      </c>
      <c r="O52" s="17" t="str">
        <f t="shared" si="0"/>
        <v/>
      </c>
      <c r="Q52" s="17" t="str">
        <f>IF('Client List'!$Y52="", "", 'Client List'!$Y52)</f>
        <v/>
      </c>
      <c r="S52" s="17" t="str">
        <f t="shared" si="1"/>
        <v/>
      </c>
      <c r="T52" s="17" t="str">
        <f t="shared" si="2"/>
        <v/>
      </c>
      <c r="U52" s="17" t="str">
        <f t="shared" si="3"/>
        <v/>
      </c>
      <c r="V52" s="17" t="str">
        <f t="shared" si="4"/>
        <v/>
      </c>
      <c r="X52" s="17" t="str">
        <f>IF(C52="", "", IF(COUNTIF('Client List'!$Y$12:$Y$261, C52)=0, "X", ""))</f>
        <v/>
      </c>
      <c r="Z52" s="17" t="str">
        <f>IF(E52="", "", IF(COUNTIF('Client List'!$Y$12:$Y$261, E52)=0, "X", ""))</f>
        <v/>
      </c>
      <c r="AB52" s="17" t="str">
        <f>IF(G52="", "", IF(COUNTIF('Client List'!$Y$12:$Y$261, G52)=0, "X", ""))</f>
        <v/>
      </c>
      <c r="AD52" s="17" t="str">
        <f>IF(I52="", "", IF(COUNTIF('Client List'!$Y$12:$Y$261, I52)=0, "X", ""))</f>
        <v/>
      </c>
    </row>
    <row r="53" spans="1:30" x14ac:dyDescent="0.25">
      <c r="A53" s="48"/>
      <c r="B53" s="64"/>
      <c r="C53" s="57"/>
      <c r="D53" s="59"/>
      <c r="E53" s="57"/>
      <c r="F53" s="59"/>
      <c r="G53" s="57"/>
      <c r="H53" s="59"/>
      <c r="I53" s="57"/>
      <c r="J53" s="59"/>
      <c r="K53" s="48"/>
      <c r="M53" s="17" t="str">
        <f>IF($B53="", "", IF($B53&gt;'Client List'!$AA$22, 'Client List'!$AB$21, TEXT($B53, "mmm yyyy")))</f>
        <v/>
      </c>
      <c r="O53" s="17" t="str">
        <f t="shared" si="0"/>
        <v/>
      </c>
      <c r="Q53" s="17" t="str">
        <f>IF('Client List'!$Y53="", "", 'Client List'!$Y53)</f>
        <v/>
      </c>
      <c r="S53" s="17" t="str">
        <f t="shared" si="1"/>
        <v/>
      </c>
      <c r="T53" s="17" t="str">
        <f t="shared" si="2"/>
        <v/>
      </c>
      <c r="U53" s="17" t="str">
        <f t="shared" si="3"/>
        <v/>
      </c>
      <c r="V53" s="17" t="str">
        <f t="shared" si="4"/>
        <v/>
      </c>
      <c r="X53" s="17" t="str">
        <f>IF(C53="", "", IF(COUNTIF('Client List'!$Y$12:$Y$261, C53)=0, "X", ""))</f>
        <v/>
      </c>
      <c r="Z53" s="17" t="str">
        <f>IF(E53="", "", IF(COUNTIF('Client List'!$Y$12:$Y$261, E53)=0, "X", ""))</f>
        <v/>
      </c>
      <c r="AB53" s="17" t="str">
        <f>IF(G53="", "", IF(COUNTIF('Client List'!$Y$12:$Y$261, G53)=0, "X", ""))</f>
        <v/>
      </c>
      <c r="AD53" s="17" t="str">
        <f>IF(I53="", "", IF(COUNTIF('Client List'!$Y$12:$Y$261, I53)=0, "X", ""))</f>
        <v/>
      </c>
    </row>
    <row r="54" spans="1:30" x14ac:dyDescent="0.25">
      <c r="A54" s="48"/>
      <c r="B54" s="64"/>
      <c r="C54" s="57"/>
      <c r="D54" s="59"/>
      <c r="E54" s="57"/>
      <c r="F54" s="59"/>
      <c r="G54" s="57"/>
      <c r="H54" s="59"/>
      <c r="I54" s="57"/>
      <c r="J54" s="59"/>
      <c r="K54" s="48"/>
      <c r="M54" s="17" t="str">
        <f>IF($B54="", "", IF($B54&gt;'Client List'!$AA$22, 'Client List'!$AB$21, TEXT($B54, "mmm yyyy")))</f>
        <v/>
      </c>
      <c r="O54" s="17" t="str">
        <f t="shared" si="0"/>
        <v/>
      </c>
      <c r="Q54" s="17" t="str">
        <f>IF('Client List'!$Y54="", "", 'Client List'!$Y54)</f>
        <v/>
      </c>
      <c r="S54" s="17" t="str">
        <f t="shared" si="1"/>
        <v/>
      </c>
      <c r="T54" s="17" t="str">
        <f t="shared" si="2"/>
        <v/>
      </c>
      <c r="U54" s="17" t="str">
        <f t="shared" si="3"/>
        <v/>
      </c>
      <c r="V54" s="17" t="str">
        <f t="shared" si="4"/>
        <v/>
      </c>
      <c r="X54" s="17" t="str">
        <f>IF(C54="", "", IF(COUNTIF('Client List'!$Y$12:$Y$261, C54)=0, "X", ""))</f>
        <v/>
      </c>
      <c r="Z54" s="17" t="str">
        <f>IF(E54="", "", IF(COUNTIF('Client List'!$Y$12:$Y$261, E54)=0, "X", ""))</f>
        <v/>
      </c>
      <c r="AB54" s="17" t="str">
        <f>IF(G54="", "", IF(COUNTIF('Client List'!$Y$12:$Y$261, G54)=0, "X", ""))</f>
        <v/>
      </c>
      <c r="AD54" s="17" t="str">
        <f>IF(I54="", "", IF(COUNTIF('Client List'!$Y$12:$Y$261, I54)=0, "X", ""))</f>
        <v/>
      </c>
    </row>
    <row r="55" spans="1:30" x14ac:dyDescent="0.25">
      <c r="A55" s="48"/>
      <c r="B55" s="64"/>
      <c r="C55" s="57"/>
      <c r="D55" s="59"/>
      <c r="E55" s="57"/>
      <c r="F55" s="59"/>
      <c r="G55" s="57"/>
      <c r="H55" s="59"/>
      <c r="I55" s="57"/>
      <c r="J55" s="59"/>
      <c r="K55" s="48"/>
      <c r="M55" s="17" t="str">
        <f>IF($B55="", "", IF($B55&gt;'Client List'!$AA$22, 'Client List'!$AB$21, TEXT($B55, "mmm yyyy")))</f>
        <v/>
      </c>
      <c r="O55" s="17" t="str">
        <f t="shared" si="0"/>
        <v/>
      </c>
      <c r="Q55" s="17" t="str">
        <f>IF('Client List'!$Y55="", "", 'Client List'!$Y55)</f>
        <v/>
      </c>
      <c r="S55" s="17" t="str">
        <f t="shared" si="1"/>
        <v/>
      </c>
      <c r="T55" s="17" t="str">
        <f t="shared" si="2"/>
        <v/>
      </c>
      <c r="U55" s="17" t="str">
        <f t="shared" si="3"/>
        <v/>
      </c>
      <c r="V55" s="17" t="str">
        <f t="shared" si="4"/>
        <v/>
      </c>
      <c r="X55" s="17" t="str">
        <f>IF(C55="", "", IF(COUNTIF('Client List'!$Y$12:$Y$261, C55)=0, "X", ""))</f>
        <v/>
      </c>
      <c r="Z55" s="17" t="str">
        <f>IF(E55="", "", IF(COUNTIF('Client List'!$Y$12:$Y$261, E55)=0, "X", ""))</f>
        <v/>
      </c>
      <c r="AB55" s="17" t="str">
        <f>IF(G55="", "", IF(COUNTIF('Client List'!$Y$12:$Y$261, G55)=0, "X", ""))</f>
        <v/>
      </c>
      <c r="AD55" s="17" t="str">
        <f>IF(I55="", "", IF(COUNTIF('Client List'!$Y$12:$Y$261, I55)=0, "X", ""))</f>
        <v/>
      </c>
    </row>
    <row r="56" spans="1:30" x14ac:dyDescent="0.25">
      <c r="A56" s="48"/>
      <c r="B56" s="64"/>
      <c r="C56" s="57"/>
      <c r="D56" s="59"/>
      <c r="E56" s="57"/>
      <c r="F56" s="59"/>
      <c r="G56" s="57"/>
      <c r="H56" s="59"/>
      <c r="I56" s="57"/>
      <c r="J56" s="59"/>
      <c r="K56" s="48"/>
      <c r="M56" s="17" t="str">
        <f>IF($B56="", "", IF($B56&gt;'Client List'!$AA$22, 'Client List'!$AB$21, TEXT($B56, "mmm yyyy")))</f>
        <v/>
      </c>
      <c r="O56" s="17" t="str">
        <f t="shared" si="0"/>
        <v/>
      </c>
      <c r="Q56" s="17" t="str">
        <f>IF('Client List'!$Y56="", "", 'Client List'!$Y56)</f>
        <v/>
      </c>
      <c r="S56" s="17" t="str">
        <f t="shared" si="1"/>
        <v/>
      </c>
      <c r="T56" s="17" t="str">
        <f t="shared" si="2"/>
        <v/>
      </c>
      <c r="U56" s="17" t="str">
        <f t="shared" si="3"/>
        <v/>
      </c>
      <c r="V56" s="17" t="str">
        <f t="shared" si="4"/>
        <v/>
      </c>
      <c r="X56" s="17" t="str">
        <f>IF(C56="", "", IF(COUNTIF('Client List'!$Y$12:$Y$261, C56)=0, "X", ""))</f>
        <v/>
      </c>
      <c r="Z56" s="17" t="str">
        <f>IF(E56="", "", IF(COUNTIF('Client List'!$Y$12:$Y$261, E56)=0, "X", ""))</f>
        <v/>
      </c>
      <c r="AB56" s="17" t="str">
        <f>IF(G56="", "", IF(COUNTIF('Client List'!$Y$12:$Y$261, G56)=0, "X", ""))</f>
        <v/>
      </c>
      <c r="AD56" s="17" t="str">
        <f>IF(I56="", "", IF(COUNTIF('Client List'!$Y$12:$Y$261, I56)=0, "X", ""))</f>
        <v/>
      </c>
    </row>
    <row r="57" spans="1:30" x14ac:dyDescent="0.25">
      <c r="A57" s="48"/>
      <c r="B57" s="64"/>
      <c r="C57" s="57"/>
      <c r="D57" s="59"/>
      <c r="E57" s="57"/>
      <c r="F57" s="59"/>
      <c r="G57" s="57"/>
      <c r="H57" s="59"/>
      <c r="I57" s="57"/>
      <c r="J57" s="59"/>
      <c r="K57" s="48"/>
      <c r="M57" s="17" t="str">
        <f>IF($B57="", "", IF($B57&gt;'Client List'!$AA$22, 'Client List'!$AB$21, TEXT($B57, "mmm yyyy")))</f>
        <v/>
      </c>
      <c r="O57" s="17" t="str">
        <f t="shared" si="0"/>
        <v/>
      </c>
      <c r="Q57" s="17" t="str">
        <f>IF('Client List'!$Y57="", "", 'Client List'!$Y57)</f>
        <v/>
      </c>
      <c r="S57" s="17" t="str">
        <f t="shared" si="1"/>
        <v/>
      </c>
      <c r="T57" s="17" t="str">
        <f t="shared" si="2"/>
        <v/>
      </c>
      <c r="U57" s="17" t="str">
        <f t="shared" si="3"/>
        <v/>
      </c>
      <c r="V57" s="17" t="str">
        <f t="shared" si="4"/>
        <v/>
      </c>
      <c r="X57" s="17" t="str">
        <f>IF(C57="", "", IF(COUNTIF('Client List'!$Y$12:$Y$261, C57)=0, "X", ""))</f>
        <v/>
      </c>
      <c r="Z57" s="17" t="str">
        <f>IF(E57="", "", IF(COUNTIF('Client List'!$Y$12:$Y$261, E57)=0, "X", ""))</f>
        <v/>
      </c>
      <c r="AB57" s="17" t="str">
        <f>IF(G57="", "", IF(COUNTIF('Client List'!$Y$12:$Y$261, G57)=0, "X", ""))</f>
        <v/>
      </c>
      <c r="AD57" s="17" t="str">
        <f>IF(I57="", "", IF(COUNTIF('Client List'!$Y$12:$Y$261, I57)=0, "X", ""))</f>
        <v/>
      </c>
    </row>
    <row r="58" spans="1:30" x14ac:dyDescent="0.25">
      <c r="A58" s="48"/>
      <c r="B58" s="64"/>
      <c r="C58" s="57"/>
      <c r="D58" s="59"/>
      <c r="E58" s="57"/>
      <c r="F58" s="59"/>
      <c r="G58" s="57"/>
      <c r="H58" s="59"/>
      <c r="I58" s="57"/>
      <c r="J58" s="59"/>
      <c r="K58" s="48"/>
      <c r="M58" s="17" t="str">
        <f>IF($B58="", "", IF($B58&gt;'Client List'!$AA$22, 'Client List'!$AB$21, TEXT($B58, "mmm yyyy")))</f>
        <v/>
      </c>
      <c r="O58" s="17" t="str">
        <f t="shared" si="0"/>
        <v/>
      </c>
      <c r="Q58" s="17" t="str">
        <f>IF('Client List'!$Y58="", "", 'Client List'!$Y58)</f>
        <v/>
      </c>
      <c r="S58" s="17" t="str">
        <f t="shared" si="1"/>
        <v/>
      </c>
      <c r="T58" s="17" t="str">
        <f t="shared" si="2"/>
        <v/>
      </c>
      <c r="U58" s="17" t="str">
        <f t="shared" si="3"/>
        <v/>
      </c>
      <c r="V58" s="17" t="str">
        <f t="shared" si="4"/>
        <v/>
      </c>
      <c r="X58" s="17" t="str">
        <f>IF(C58="", "", IF(COUNTIF('Client List'!$Y$12:$Y$261, C58)=0, "X", ""))</f>
        <v/>
      </c>
      <c r="Z58" s="17" t="str">
        <f>IF(E58="", "", IF(COUNTIF('Client List'!$Y$12:$Y$261, E58)=0, "X", ""))</f>
        <v/>
      </c>
      <c r="AB58" s="17" t="str">
        <f>IF(G58="", "", IF(COUNTIF('Client List'!$Y$12:$Y$261, G58)=0, "X", ""))</f>
        <v/>
      </c>
      <c r="AD58" s="17" t="str">
        <f>IF(I58="", "", IF(COUNTIF('Client List'!$Y$12:$Y$261, I58)=0, "X", ""))</f>
        <v/>
      </c>
    </row>
    <row r="59" spans="1:30" x14ac:dyDescent="0.25">
      <c r="A59" s="48"/>
      <c r="B59" s="64"/>
      <c r="C59" s="57"/>
      <c r="D59" s="59"/>
      <c r="E59" s="57"/>
      <c r="F59" s="59"/>
      <c r="G59" s="57"/>
      <c r="H59" s="59"/>
      <c r="I59" s="57"/>
      <c r="J59" s="59"/>
      <c r="K59" s="48"/>
      <c r="M59" s="17" t="str">
        <f>IF($B59="", "", IF($B59&gt;'Client List'!$AA$22, 'Client List'!$AB$21, TEXT($B59, "mmm yyyy")))</f>
        <v/>
      </c>
      <c r="O59" s="17" t="str">
        <f t="shared" si="0"/>
        <v/>
      </c>
      <c r="Q59" s="17" t="str">
        <f>IF('Client List'!$Y59="", "", 'Client List'!$Y59)</f>
        <v/>
      </c>
      <c r="S59" s="17" t="str">
        <f t="shared" si="1"/>
        <v/>
      </c>
      <c r="T59" s="17" t="str">
        <f t="shared" si="2"/>
        <v/>
      </c>
      <c r="U59" s="17" t="str">
        <f t="shared" si="3"/>
        <v/>
      </c>
      <c r="V59" s="17" t="str">
        <f t="shared" si="4"/>
        <v/>
      </c>
      <c r="X59" s="17" t="str">
        <f>IF(C59="", "", IF(COUNTIF('Client List'!$Y$12:$Y$261, C59)=0, "X", ""))</f>
        <v/>
      </c>
      <c r="Z59" s="17" t="str">
        <f>IF(E59="", "", IF(COUNTIF('Client List'!$Y$12:$Y$261, E59)=0, "X", ""))</f>
        <v/>
      </c>
      <c r="AB59" s="17" t="str">
        <f>IF(G59="", "", IF(COUNTIF('Client List'!$Y$12:$Y$261, G59)=0, "X", ""))</f>
        <v/>
      </c>
      <c r="AD59" s="17" t="str">
        <f>IF(I59="", "", IF(COUNTIF('Client List'!$Y$12:$Y$261, I59)=0, "X", ""))</f>
        <v/>
      </c>
    </row>
    <row r="60" spans="1:30" x14ac:dyDescent="0.25">
      <c r="A60" s="48"/>
      <c r="B60" s="64"/>
      <c r="C60" s="57"/>
      <c r="D60" s="59"/>
      <c r="E60" s="57"/>
      <c r="F60" s="59"/>
      <c r="G60" s="57"/>
      <c r="H60" s="59"/>
      <c r="I60" s="57"/>
      <c r="J60" s="59"/>
      <c r="K60" s="48"/>
      <c r="M60" s="17" t="str">
        <f>IF($B60="", "", IF($B60&gt;'Client List'!$AA$22, 'Client List'!$AB$21, TEXT($B60, "mmm yyyy")))</f>
        <v/>
      </c>
      <c r="O60" s="17" t="str">
        <f t="shared" si="0"/>
        <v/>
      </c>
      <c r="Q60" s="17" t="str">
        <f>IF('Client List'!$Y60="", "", 'Client List'!$Y60)</f>
        <v/>
      </c>
      <c r="S60" s="17" t="str">
        <f t="shared" si="1"/>
        <v/>
      </c>
      <c r="T60" s="17" t="str">
        <f t="shared" si="2"/>
        <v/>
      </c>
      <c r="U60" s="17" t="str">
        <f t="shared" si="3"/>
        <v/>
      </c>
      <c r="V60" s="17" t="str">
        <f t="shared" si="4"/>
        <v/>
      </c>
      <c r="X60" s="17" t="str">
        <f>IF(C60="", "", IF(COUNTIF('Client List'!$Y$12:$Y$261, C60)=0, "X", ""))</f>
        <v/>
      </c>
      <c r="Z60" s="17" t="str">
        <f>IF(E60="", "", IF(COUNTIF('Client List'!$Y$12:$Y$261, E60)=0, "X", ""))</f>
        <v/>
      </c>
      <c r="AB60" s="17" t="str">
        <f>IF(G60="", "", IF(COUNTIF('Client List'!$Y$12:$Y$261, G60)=0, "X", ""))</f>
        <v/>
      </c>
      <c r="AD60" s="17" t="str">
        <f>IF(I60="", "", IF(COUNTIF('Client List'!$Y$12:$Y$261, I60)=0, "X", ""))</f>
        <v/>
      </c>
    </row>
    <row r="61" spans="1:30" x14ac:dyDescent="0.25">
      <c r="A61" s="48"/>
      <c r="B61" s="64"/>
      <c r="C61" s="57"/>
      <c r="D61" s="59"/>
      <c r="E61" s="57"/>
      <c r="F61" s="59"/>
      <c r="G61" s="57"/>
      <c r="H61" s="59"/>
      <c r="I61" s="57"/>
      <c r="J61" s="59"/>
      <c r="K61" s="48"/>
      <c r="M61" s="17" t="str">
        <f>IF($B61="", "", IF($B61&gt;'Client List'!$AA$22, 'Client List'!$AB$21, TEXT($B61, "mmm yyyy")))</f>
        <v/>
      </c>
      <c r="O61" s="17" t="str">
        <f t="shared" si="0"/>
        <v/>
      </c>
      <c r="Q61" s="17" t="str">
        <f>IF('Client List'!$Y61="", "", 'Client List'!$Y61)</f>
        <v/>
      </c>
      <c r="S61" s="17" t="str">
        <f t="shared" si="1"/>
        <v/>
      </c>
      <c r="T61" s="17" t="str">
        <f t="shared" si="2"/>
        <v/>
      </c>
      <c r="U61" s="17" t="str">
        <f t="shared" si="3"/>
        <v/>
      </c>
      <c r="V61" s="17" t="str">
        <f t="shared" si="4"/>
        <v/>
      </c>
      <c r="X61" s="17" t="str">
        <f>IF(C61="", "", IF(COUNTIF('Client List'!$Y$12:$Y$261, C61)=0, "X", ""))</f>
        <v/>
      </c>
      <c r="Z61" s="17" t="str">
        <f>IF(E61="", "", IF(COUNTIF('Client List'!$Y$12:$Y$261, E61)=0, "X", ""))</f>
        <v/>
      </c>
      <c r="AB61" s="17" t="str">
        <f>IF(G61="", "", IF(COUNTIF('Client List'!$Y$12:$Y$261, G61)=0, "X", ""))</f>
        <v/>
      </c>
      <c r="AD61" s="17" t="str">
        <f>IF(I61="", "", IF(COUNTIF('Client List'!$Y$12:$Y$261, I61)=0, "X", ""))</f>
        <v/>
      </c>
    </row>
    <row r="62" spans="1:30" x14ac:dyDescent="0.25">
      <c r="A62" s="48"/>
      <c r="B62" s="64"/>
      <c r="C62" s="57"/>
      <c r="D62" s="59"/>
      <c r="E62" s="57"/>
      <c r="F62" s="59"/>
      <c r="G62" s="57"/>
      <c r="H62" s="59"/>
      <c r="I62" s="57"/>
      <c r="J62" s="59"/>
      <c r="K62" s="48"/>
      <c r="M62" s="17" t="str">
        <f>IF($B62="", "", IF($B62&gt;'Client List'!$AA$22, 'Client List'!$AB$21, TEXT($B62, "mmm yyyy")))</f>
        <v/>
      </c>
      <c r="O62" s="17" t="str">
        <f t="shared" si="0"/>
        <v/>
      </c>
      <c r="Q62" s="17" t="str">
        <f>IF('Client List'!$Y62="", "", 'Client List'!$Y62)</f>
        <v/>
      </c>
      <c r="S62" s="17" t="str">
        <f t="shared" si="1"/>
        <v/>
      </c>
      <c r="T62" s="17" t="str">
        <f t="shared" si="2"/>
        <v/>
      </c>
      <c r="U62" s="17" t="str">
        <f t="shared" si="3"/>
        <v/>
      </c>
      <c r="V62" s="17" t="str">
        <f t="shared" si="4"/>
        <v/>
      </c>
      <c r="X62" s="17" t="str">
        <f>IF(C62="", "", IF(COUNTIF('Client List'!$Y$12:$Y$261, C62)=0, "X", ""))</f>
        <v/>
      </c>
      <c r="Z62" s="17" t="str">
        <f>IF(E62="", "", IF(COUNTIF('Client List'!$Y$12:$Y$261, E62)=0, "X", ""))</f>
        <v/>
      </c>
      <c r="AB62" s="17" t="str">
        <f>IF(G62="", "", IF(COUNTIF('Client List'!$Y$12:$Y$261, G62)=0, "X", ""))</f>
        <v/>
      </c>
      <c r="AD62" s="17" t="str">
        <f>IF(I62="", "", IF(COUNTIF('Client List'!$Y$12:$Y$261, I62)=0, "X", ""))</f>
        <v/>
      </c>
    </row>
    <row r="63" spans="1:30" x14ac:dyDescent="0.25">
      <c r="A63" s="48"/>
      <c r="B63" s="64"/>
      <c r="C63" s="57"/>
      <c r="D63" s="59"/>
      <c r="E63" s="57"/>
      <c r="F63" s="59"/>
      <c r="G63" s="57"/>
      <c r="H63" s="59"/>
      <c r="I63" s="57"/>
      <c r="J63" s="59"/>
      <c r="K63" s="48"/>
      <c r="M63" s="17" t="str">
        <f>IF($B63="", "", IF($B63&gt;'Client List'!$AA$22, 'Client List'!$AB$21, TEXT($B63, "mmm yyyy")))</f>
        <v/>
      </c>
      <c r="O63" s="17" t="str">
        <f t="shared" si="0"/>
        <v/>
      </c>
      <c r="Q63" s="17" t="str">
        <f>IF('Client List'!$Y63="", "", 'Client List'!$Y63)</f>
        <v/>
      </c>
      <c r="S63" s="17" t="str">
        <f t="shared" si="1"/>
        <v/>
      </c>
      <c r="T63" s="17" t="str">
        <f t="shared" si="2"/>
        <v/>
      </c>
      <c r="U63" s="17" t="str">
        <f t="shared" si="3"/>
        <v/>
      </c>
      <c r="V63" s="17" t="str">
        <f t="shared" si="4"/>
        <v/>
      </c>
      <c r="X63" s="17" t="str">
        <f>IF(C63="", "", IF(COUNTIF('Client List'!$Y$12:$Y$261, C63)=0, "X", ""))</f>
        <v/>
      </c>
      <c r="Z63" s="17" t="str">
        <f>IF(E63="", "", IF(COUNTIF('Client List'!$Y$12:$Y$261, E63)=0, "X", ""))</f>
        <v/>
      </c>
      <c r="AB63" s="17" t="str">
        <f>IF(G63="", "", IF(COUNTIF('Client List'!$Y$12:$Y$261, G63)=0, "X", ""))</f>
        <v/>
      </c>
      <c r="AD63" s="17" t="str">
        <f>IF(I63="", "", IF(COUNTIF('Client List'!$Y$12:$Y$261, I63)=0, "X", ""))</f>
        <v/>
      </c>
    </row>
    <row r="64" spans="1:30" x14ac:dyDescent="0.25">
      <c r="A64" s="48"/>
      <c r="B64" s="64"/>
      <c r="C64" s="57"/>
      <c r="D64" s="59"/>
      <c r="E64" s="57"/>
      <c r="F64" s="59"/>
      <c r="G64" s="57"/>
      <c r="H64" s="59"/>
      <c r="I64" s="57"/>
      <c r="J64" s="59"/>
      <c r="K64" s="48"/>
      <c r="M64" s="17" t="str">
        <f>IF($B64="", "", IF($B64&gt;'Client List'!$AA$22, 'Client List'!$AB$21, TEXT($B64, "mmm yyyy")))</f>
        <v/>
      </c>
      <c r="O64" s="17" t="str">
        <f t="shared" si="0"/>
        <v/>
      </c>
      <c r="Q64" s="17" t="str">
        <f>IF('Client List'!$Y64="", "", 'Client List'!$Y64)</f>
        <v/>
      </c>
      <c r="S64" s="17" t="str">
        <f t="shared" si="1"/>
        <v/>
      </c>
      <c r="T64" s="17" t="str">
        <f t="shared" si="2"/>
        <v/>
      </c>
      <c r="U64" s="17" t="str">
        <f t="shared" si="3"/>
        <v/>
      </c>
      <c r="V64" s="17" t="str">
        <f t="shared" si="4"/>
        <v/>
      </c>
      <c r="X64" s="17" t="str">
        <f>IF(C64="", "", IF(COUNTIF('Client List'!$Y$12:$Y$261, C64)=0, "X", ""))</f>
        <v/>
      </c>
      <c r="Z64" s="17" t="str">
        <f>IF(E64="", "", IF(COUNTIF('Client List'!$Y$12:$Y$261, E64)=0, "X", ""))</f>
        <v/>
      </c>
      <c r="AB64" s="17" t="str">
        <f>IF(G64="", "", IF(COUNTIF('Client List'!$Y$12:$Y$261, G64)=0, "X", ""))</f>
        <v/>
      </c>
      <c r="AD64" s="17" t="str">
        <f>IF(I64="", "", IF(COUNTIF('Client List'!$Y$12:$Y$261, I64)=0, "X", ""))</f>
        <v/>
      </c>
    </row>
    <row r="65" spans="1:30" x14ac:dyDescent="0.25">
      <c r="A65" s="48"/>
      <c r="B65" s="64"/>
      <c r="C65" s="57"/>
      <c r="D65" s="59"/>
      <c r="E65" s="57"/>
      <c r="F65" s="59"/>
      <c r="G65" s="57"/>
      <c r="H65" s="59"/>
      <c r="I65" s="57"/>
      <c r="J65" s="59"/>
      <c r="K65" s="48"/>
      <c r="M65" s="17" t="str">
        <f>IF($B65="", "", IF($B65&gt;'Client List'!$AA$22, 'Client List'!$AB$21, TEXT($B65, "mmm yyyy")))</f>
        <v/>
      </c>
      <c r="O65" s="17" t="str">
        <f t="shared" si="0"/>
        <v/>
      </c>
      <c r="Q65" s="17" t="str">
        <f>IF('Client List'!$Y65="", "", 'Client List'!$Y65)</f>
        <v/>
      </c>
      <c r="S65" s="17" t="str">
        <f t="shared" si="1"/>
        <v/>
      </c>
      <c r="T65" s="17" t="str">
        <f t="shared" si="2"/>
        <v/>
      </c>
      <c r="U65" s="17" t="str">
        <f t="shared" si="3"/>
        <v/>
      </c>
      <c r="V65" s="17" t="str">
        <f t="shared" si="4"/>
        <v/>
      </c>
      <c r="X65" s="17" t="str">
        <f>IF(C65="", "", IF(COUNTIF('Client List'!$Y$12:$Y$261, C65)=0, "X", ""))</f>
        <v/>
      </c>
      <c r="Z65" s="17" t="str">
        <f>IF(E65="", "", IF(COUNTIF('Client List'!$Y$12:$Y$261, E65)=0, "X", ""))</f>
        <v/>
      </c>
      <c r="AB65" s="17" t="str">
        <f>IF(G65="", "", IF(COUNTIF('Client List'!$Y$12:$Y$261, G65)=0, "X", ""))</f>
        <v/>
      </c>
      <c r="AD65" s="17" t="str">
        <f>IF(I65="", "", IF(COUNTIF('Client List'!$Y$12:$Y$261, I65)=0, "X", ""))</f>
        <v/>
      </c>
    </row>
    <row r="66" spans="1:30" x14ac:dyDescent="0.25">
      <c r="A66" s="48"/>
      <c r="B66" s="64"/>
      <c r="C66" s="57"/>
      <c r="D66" s="59"/>
      <c r="E66" s="57"/>
      <c r="F66" s="59"/>
      <c r="G66" s="57"/>
      <c r="H66" s="59"/>
      <c r="I66" s="57"/>
      <c r="J66" s="59"/>
      <c r="K66" s="48"/>
      <c r="M66" s="17" t="str">
        <f>IF($B66="", "", IF($B66&gt;'Client List'!$AA$22, 'Client List'!$AB$21, TEXT($B66, "mmm yyyy")))</f>
        <v/>
      </c>
      <c r="O66" s="17" t="str">
        <f t="shared" si="0"/>
        <v/>
      </c>
      <c r="Q66" s="17" t="str">
        <f>IF('Client List'!$Y66="", "", 'Client List'!$Y66)</f>
        <v/>
      </c>
      <c r="S66" s="17" t="str">
        <f t="shared" si="1"/>
        <v/>
      </c>
      <c r="T66" s="17" t="str">
        <f t="shared" si="2"/>
        <v/>
      </c>
      <c r="U66" s="17" t="str">
        <f t="shared" si="3"/>
        <v/>
      </c>
      <c r="V66" s="17" t="str">
        <f t="shared" si="4"/>
        <v/>
      </c>
      <c r="X66" s="17" t="str">
        <f>IF(C66="", "", IF(COUNTIF('Client List'!$Y$12:$Y$261, C66)=0, "X", ""))</f>
        <v/>
      </c>
      <c r="Z66" s="17" t="str">
        <f>IF(E66="", "", IF(COUNTIF('Client List'!$Y$12:$Y$261, E66)=0, "X", ""))</f>
        <v/>
      </c>
      <c r="AB66" s="17" t="str">
        <f>IF(G66="", "", IF(COUNTIF('Client List'!$Y$12:$Y$261, G66)=0, "X", ""))</f>
        <v/>
      </c>
      <c r="AD66" s="17" t="str">
        <f>IF(I66="", "", IF(COUNTIF('Client List'!$Y$12:$Y$261, I66)=0, "X", ""))</f>
        <v/>
      </c>
    </row>
    <row r="67" spans="1:30" x14ac:dyDescent="0.25">
      <c r="A67" s="48"/>
      <c r="B67" s="64"/>
      <c r="C67" s="57"/>
      <c r="D67" s="59"/>
      <c r="E67" s="57"/>
      <c r="F67" s="59"/>
      <c r="G67" s="57"/>
      <c r="H67" s="59"/>
      <c r="I67" s="57"/>
      <c r="J67" s="59"/>
      <c r="K67" s="48"/>
      <c r="M67" s="17" t="str">
        <f>IF($B67="", "", IF($B67&gt;'Client List'!$AA$22, 'Client List'!$AB$21, TEXT($B67, "mmm yyyy")))</f>
        <v/>
      </c>
      <c r="O67" s="17" t="str">
        <f t="shared" si="0"/>
        <v/>
      </c>
      <c r="Q67" s="17" t="str">
        <f>IF('Client List'!$Y67="", "", 'Client List'!$Y67)</f>
        <v/>
      </c>
      <c r="S67" s="17" t="str">
        <f t="shared" si="1"/>
        <v/>
      </c>
      <c r="T67" s="17" t="str">
        <f t="shared" si="2"/>
        <v/>
      </c>
      <c r="U67" s="17" t="str">
        <f t="shared" si="3"/>
        <v/>
      </c>
      <c r="V67" s="17" t="str">
        <f t="shared" si="4"/>
        <v/>
      </c>
      <c r="X67" s="17" t="str">
        <f>IF(C67="", "", IF(COUNTIF('Client List'!$Y$12:$Y$261, C67)=0, "X", ""))</f>
        <v/>
      </c>
      <c r="Z67" s="17" t="str">
        <f>IF(E67="", "", IF(COUNTIF('Client List'!$Y$12:$Y$261, E67)=0, "X", ""))</f>
        <v/>
      </c>
      <c r="AB67" s="17" t="str">
        <f>IF(G67="", "", IF(COUNTIF('Client List'!$Y$12:$Y$261, G67)=0, "X", ""))</f>
        <v/>
      </c>
      <c r="AD67" s="17" t="str">
        <f>IF(I67="", "", IF(COUNTIF('Client List'!$Y$12:$Y$261, I67)=0, "X", ""))</f>
        <v/>
      </c>
    </row>
    <row r="68" spans="1:30" x14ac:dyDescent="0.25">
      <c r="A68" s="48"/>
      <c r="B68" s="64"/>
      <c r="C68" s="57"/>
      <c r="D68" s="59"/>
      <c r="E68" s="57"/>
      <c r="F68" s="59"/>
      <c r="G68" s="57"/>
      <c r="H68" s="59"/>
      <c r="I68" s="57"/>
      <c r="J68" s="59"/>
      <c r="K68" s="48"/>
      <c r="M68" s="17" t="str">
        <f>IF($B68="", "", IF($B68&gt;'Client List'!$AA$22, 'Client List'!$AB$21, TEXT($B68, "mmm yyyy")))</f>
        <v/>
      </c>
      <c r="O68" s="17" t="str">
        <f t="shared" si="0"/>
        <v/>
      </c>
      <c r="Q68" s="17" t="str">
        <f>IF('Client List'!$Y68="", "", 'Client List'!$Y68)</f>
        <v/>
      </c>
      <c r="S68" s="17" t="str">
        <f t="shared" si="1"/>
        <v/>
      </c>
      <c r="T68" s="17" t="str">
        <f t="shared" si="2"/>
        <v/>
      </c>
      <c r="U68" s="17" t="str">
        <f t="shared" si="3"/>
        <v/>
      </c>
      <c r="V68" s="17" t="str">
        <f t="shared" si="4"/>
        <v/>
      </c>
      <c r="X68" s="17" t="str">
        <f>IF(C68="", "", IF(COUNTIF('Client List'!$Y$12:$Y$261, C68)=0, "X", ""))</f>
        <v/>
      </c>
      <c r="Z68" s="17" t="str">
        <f>IF(E68="", "", IF(COUNTIF('Client List'!$Y$12:$Y$261, E68)=0, "X", ""))</f>
        <v/>
      </c>
      <c r="AB68" s="17" t="str">
        <f>IF(G68="", "", IF(COUNTIF('Client List'!$Y$12:$Y$261, G68)=0, "X", ""))</f>
        <v/>
      </c>
      <c r="AD68" s="17" t="str">
        <f>IF(I68="", "", IF(COUNTIF('Client List'!$Y$12:$Y$261, I68)=0, "X", ""))</f>
        <v/>
      </c>
    </row>
    <row r="69" spans="1:30" x14ac:dyDescent="0.25">
      <c r="A69" s="48"/>
      <c r="B69" s="64"/>
      <c r="C69" s="57"/>
      <c r="D69" s="59"/>
      <c r="E69" s="57"/>
      <c r="F69" s="59"/>
      <c r="G69" s="57"/>
      <c r="H69" s="59"/>
      <c r="I69" s="57"/>
      <c r="J69" s="59"/>
      <c r="K69" s="48"/>
      <c r="M69" s="17" t="str">
        <f>IF($B69="", "", IF($B69&gt;'Client List'!$AA$22, 'Client List'!$AB$21, TEXT($B69, "mmm yyyy")))</f>
        <v/>
      </c>
      <c r="O69" s="17" t="str">
        <f t="shared" si="0"/>
        <v/>
      </c>
      <c r="Q69" s="17" t="str">
        <f>IF('Client List'!$Y69="", "", 'Client List'!$Y69)</f>
        <v/>
      </c>
      <c r="S69" s="17" t="str">
        <f t="shared" si="1"/>
        <v/>
      </c>
      <c r="T69" s="17" t="str">
        <f t="shared" si="2"/>
        <v/>
      </c>
      <c r="U69" s="17" t="str">
        <f t="shared" si="3"/>
        <v/>
      </c>
      <c r="V69" s="17" t="str">
        <f t="shared" si="4"/>
        <v/>
      </c>
      <c r="X69" s="17" t="str">
        <f>IF(C69="", "", IF(COUNTIF('Client List'!$Y$12:$Y$261, C69)=0, "X", ""))</f>
        <v/>
      </c>
      <c r="Z69" s="17" t="str">
        <f>IF(E69="", "", IF(COUNTIF('Client List'!$Y$12:$Y$261, E69)=0, "X", ""))</f>
        <v/>
      </c>
      <c r="AB69" s="17" t="str">
        <f>IF(G69="", "", IF(COUNTIF('Client List'!$Y$12:$Y$261, G69)=0, "X", ""))</f>
        <v/>
      </c>
      <c r="AD69" s="17" t="str">
        <f>IF(I69="", "", IF(COUNTIF('Client List'!$Y$12:$Y$261, I69)=0, "X", ""))</f>
        <v/>
      </c>
    </row>
    <row r="70" spans="1:30" x14ac:dyDescent="0.25">
      <c r="A70" s="48"/>
      <c r="B70" s="64"/>
      <c r="C70" s="57"/>
      <c r="D70" s="59"/>
      <c r="E70" s="57"/>
      <c r="F70" s="59"/>
      <c r="G70" s="57"/>
      <c r="H70" s="59"/>
      <c r="I70" s="57"/>
      <c r="J70" s="59"/>
      <c r="K70" s="48"/>
      <c r="M70" s="17" t="str">
        <f>IF($B70="", "", IF($B70&gt;'Client List'!$AA$22, 'Client List'!$AB$21, TEXT($B70, "mmm yyyy")))</f>
        <v/>
      </c>
      <c r="O70" s="17" t="str">
        <f t="shared" si="0"/>
        <v/>
      </c>
      <c r="Q70" s="17" t="str">
        <f>IF('Client List'!$Y70="", "", 'Client List'!$Y70)</f>
        <v/>
      </c>
      <c r="S70" s="17" t="str">
        <f t="shared" si="1"/>
        <v/>
      </c>
      <c r="T70" s="17" t="str">
        <f t="shared" si="2"/>
        <v/>
      </c>
      <c r="U70" s="17" t="str">
        <f t="shared" si="3"/>
        <v/>
      </c>
      <c r="V70" s="17" t="str">
        <f t="shared" si="4"/>
        <v/>
      </c>
      <c r="X70" s="17" t="str">
        <f>IF(C70="", "", IF(COUNTIF('Client List'!$Y$12:$Y$261, C70)=0, "X", ""))</f>
        <v/>
      </c>
      <c r="Z70" s="17" t="str">
        <f>IF(E70="", "", IF(COUNTIF('Client List'!$Y$12:$Y$261, E70)=0, "X", ""))</f>
        <v/>
      </c>
      <c r="AB70" s="17" t="str">
        <f>IF(G70="", "", IF(COUNTIF('Client List'!$Y$12:$Y$261, G70)=0, "X", ""))</f>
        <v/>
      </c>
      <c r="AD70" s="17" t="str">
        <f>IF(I70="", "", IF(COUNTIF('Client List'!$Y$12:$Y$261, I70)=0, "X", ""))</f>
        <v/>
      </c>
    </row>
    <row r="71" spans="1:30" x14ac:dyDescent="0.25">
      <c r="A71" s="48"/>
      <c r="B71" s="64"/>
      <c r="C71" s="57"/>
      <c r="D71" s="59"/>
      <c r="E71" s="57"/>
      <c r="F71" s="59"/>
      <c r="G71" s="57"/>
      <c r="H71" s="59"/>
      <c r="I71" s="57"/>
      <c r="J71" s="59"/>
      <c r="K71" s="48"/>
      <c r="M71" s="17" t="str">
        <f>IF($B71="", "", IF($B71&gt;'Client List'!$AA$22, 'Client List'!$AB$21, TEXT($B71, "mmm yyyy")))</f>
        <v/>
      </c>
      <c r="O71" s="17" t="str">
        <f t="shared" si="0"/>
        <v/>
      </c>
      <c r="Q71" s="17" t="str">
        <f>IF('Client List'!$Y71="", "", 'Client List'!$Y71)</f>
        <v/>
      </c>
      <c r="S71" s="17" t="str">
        <f t="shared" si="1"/>
        <v/>
      </c>
      <c r="T71" s="17" t="str">
        <f t="shared" si="2"/>
        <v/>
      </c>
      <c r="U71" s="17" t="str">
        <f t="shared" si="3"/>
        <v/>
      </c>
      <c r="V71" s="17" t="str">
        <f t="shared" si="4"/>
        <v/>
      </c>
      <c r="X71" s="17" t="str">
        <f>IF(C71="", "", IF(COUNTIF('Client List'!$Y$12:$Y$261, C71)=0, "X", ""))</f>
        <v/>
      </c>
      <c r="Z71" s="17" t="str">
        <f>IF(E71="", "", IF(COUNTIF('Client List'!$Y$12:$Y$261, E71)=0, "X", ""))</f>
        <v/>
      </c>
      <c r="AB71" s="17" t="str">
        <f>IF(G71="", "", IF(COUNTIF('Client List'!$Y$12:$Y$261, G71)=0, "X", ""))</f>
        <v/>
      </c>
      <c r="AD71" s="17" t="str">
        <f>IF(I71="", "", IF(COUNTIF('Client List'!$Y$12:$Y$261, I71)=0, "X", ""))</f>
        <v/>
      </c>
    </row>
    <row r="72" spans="1:30" x14ac:dyDescent="0.25">
      <c r="A72" s="48"/>
      <c r="B72" s="64"/>
      <c r="C72" s="57"/>
      <c r="D72" s="59"/>
      <c r="E72" s="57"/>
      <c r="F72" s="59"/>
      <c r="G72" s="57"/>
      <c r="H72" s="59"/>
      <c r="I72" s="57"/>
      <c r="J72" s="59"/>
      <c r="K72" s="48"/>
      <c r="M72" s="17" t="str">
        <f>IF($B72="", "", IF($B72&gt;'Client List'!$AA$22, 'Client List'!$AB$21, TEXT($B72, "mmm yyyy")))</f>
        <v/>
      </c>
      <c r="O72" s="17" t="str">
        <f t="shared" si="0"/>
        <v/>
      </c>
      <c r="Q72" s="17" t="str">
        <f>IF('Client List'!$Y72="", "", 'Client List'!$Y72)</f>
        <v/>
      </c>
      <c r="S72" s="17" t="str">
        <f t="shared" si="1"/>
        <v/>
      </c>
      <c r="T72" s="17" t="str">
        <f t="shared" si="2"/>
        <v/>
      </c>
      <c r="U72" s="17" t="str">
        <f t="shared" si="3"/>
        <v/>
      </c>
      <c r="V72" s="17" t="str">
        <f t="shared" si="4"/>
        <v/>
      </c>
      <c r="X72" s="17" t="str">
        <f>IF(C72="", "", IF(COUNTIF('Client List'!$Y$12:$Y$261, C72)=0, "X", ""))</f>
        <v/>
      </c>
      <c r="Z72" s="17" t="str">
        <f>IF(E72="", "", IF(COUNTIF('Client List'!$Y$12:$Y$261, E72)=0, "X", ""))</f>
        <v/>
      </c>
      <c r="AB72" s="17" t="str">
        <f>IF(G72="", "", IF(COUNTIF('Client List'!$Y$12:$Y$261, G72)=0, "X", ""))</f>
        <v/>
      </c>
      <c r="AD72" s="17" t="str">
        <f>IF(I72="", "", IF(COUNTIF('Client List'!$Y$12:$Y$261, I72)=0, "X", ""))</f>
        <v/>
      </c>
    </row>
    <row r="73" spans="1:30" x14ac:dyDescent="0.25">
      <c r="A73" s="48"/>
      <c r="B73" s="64"/>
      <c r="C73" s="57"/>
      <c r="D73" s="59"/>
      <c r="E73" s="57"/>
      <c r="F73" s="59"/>
      <c r="G73" s="57"/>
      <c r="H73" s="59"/>
      <c r="I73" s="57"/>
      <c r="J73" s="59"/>
      <c r="K73" s="48"/>
      <c r="M73" s="17" t="str">
        <f>IF($B73="", "", IF($B73&gt;'Client List'!$AA$22, 'Client List'!$AB$21, TEXT($B73, "mmm yyyy")))</f>
        <v/>
      </c>
      <c r="O73" s="17" t="str">
        <f t="shared" si="0"/>
        <v/>
      </c>
      <c r="Q73" s="17" t="str">
        <f>IF('Client List'!$Y73="", "", 'Client List'!$Y73)</f>
        <v/>
      </c>
      <c r="S73" s="17" t="str">
        <f t="shared" si="1"/>
        <v/>
      </c>
      <c r="T73" s="17" t="str">
        <f t="shared" si="2"/>
        <v/>
      </c>
      <c r="U73" s="17" t="str">
        <f t="shared" si="3"/>
        <v/>
      </c>
      <c r="V73" s="17" t="str">
        <f t="shared" si="4"/>
        <v/>
      </c>
      <c r="X73" s="17" t="str">
        <f>IF(C73="", "", IF(COUNTIF('Client List'!$Y$12:$Y$261, C73)=0, "X", ""))</f>
        <v/>
      </c>
      <c r="Z73" s="17" t="str">
        <f>IF(E73="", "", IF(COUNTIF('Client List'!$Y$12:$Y$261, E73)=0, "X", ""))</f>
        <v/>
      </c>
      <c r="AB73" s="17" t="str">
        <f>IF(G73="", "", IF(COUNTIF('Client List'!$Y$12:$Y$261, G73)=0, "X", ""))</f>
        <v/>
      </c>
      <c r="AD73" s="17" t="str">
        <f>IF(I73="", "", IF(COUNTIF('Client List'!$Y$12:$Y$261, I73)=0, "X", ""))</f>
        <v/>
      </c>
    </row>
    <row r="74" spans="1:30" x14ac:dyDescent="0.25">
      <c r="A74" s="48"/>
      <c r="B74" s="64"/>
      <c r="C74" s="57"/>
      <c r="D74" s="59"/>
      <c r="E74" s="57"/>
      <c r="F74" s="59"/>
      <c r="G74" s="57"/>
      <c r="H74" s="59"/>
      <c r="I74" s="57"/>
      <c r="J74" s="59"/>
      <c r="K74" s="48"/>
      <c r="M74" s="17" t="str">
        <f>IF($B74="", "", IF($B74&gt;'Client List'!$AA$22, 'Client List'!$AB$21, TEXT($B74, "mmm yyyy")))</f>
        <v/>
      </c>
      <c r="O74" s="17" t="str">
        <f t="shared" si="0"/>
        <v/>
      </c>
      <c r="Q74" s="17" t="str">
        <f>IF('Client List'!$Y74="", "", 'Client List'!$Y74)</f>
        <v/>
      </c>
      <c r="S74" s="17" t="str">
        <f t="shared" si="1"/>
        <v/>
      </c>
      <c r="T74" s="17" t="str">
        <f t="shared" si="2"/>
        <v/>
      </c>
      <c r="U74" s="17" t="str">
        <f t="shared" si="3"/>
        <v/>
      </c>
      <c r="V74" s="17" t="str">
        <f t="shared" si="4"/>
        <v/>
      </c>
      <c r="X74" s="17" t="str">
        <f>IF(C74="", "", IF(COUNTIF('Client List'!$Y$12:$Y$261, C74)=0, "X", ""))</f>
        <v/>
      </c>
      <c r="Z74" s="17" t="str">
        <f>IF(E74="", "", IF(COUNTIF('Client List'!$Y$12:$Y$261, E74)=0, "X", ""))</f>
        <v/>
      </c>
      <c r="AB74" s="17" t="str">
        <f>IF(G74="", "", IF(COUNTIF('Client List'!$Y$12:$Y$261, G74)=0, "X", ""))</f>
        <v/>
      </c>
      <c r="AD74" s="17" t="str">
        <f>IF(I74="", "", IF(COUNTIF('Client List'!$Y$12:$Y$261, I74)=0, "X", ""))</f>
        <v/>
      </c>
    </row>
    <row r="75" spans="1:30" x14ac:dyDescent="0.25">
      <c r="A75" s="48"/>
      <c r="B75" s="64"/>
      <c r="C75" s="57"/>
      <c r="D75" s="59"/>
      <c r="E75" s="57"/>
      <c r="F75" s="59"/>
      <c r="G75" s="57"/>
      <c r="H75" s="59"/>
      <c r="I75" s="57"/>
      <c r="J75" s="59"/>
      <c r="K75" s="48"/>
      <c r="M75" s="17" t="str">
        <f>IF($B75="", "", IF($B75&gt;'Client List'!$AA$22, 'Client List'!$AB$21, TEXT($B75, "mmm yyyy")))</f>
        <v/>
      </c>
      <c r="O75" s="17" t="str">
        <f t="shared" si="0"/>
        <v/>
      </c>
      <c r="Q75" s="17" t="str">
        <f>IF('Client List'!$Y75="", "", 'Client List'!$Y75)</f>
        <v/>
      </c>
      <c r="S75" s="17" t="str">
        <f t="shared" si="1"/>
        <v/>
      </c>
      <c r="T75" s="17" t="str">
        <f t="shared" si="2"/>
        <v/>
      </c>
      <c r="U75" s="17" t="str">
        <f t="shared" si="3"/>
        <v/>
      </c>
      <c r="V75" s="17" t="str">
        <f t="shared" si="4"/>
        <v/>
      </c>
      <c r="X75" s="17" t="str">
        <f>IF(C75="", "", IF(COUNTIF('Client List'!$Y$12:$Y$261, C75)=0, "X", ""))</f>
        <v/>
      </c>
      <c r="Z75" s="17" t="str">
        <f>IF(E75="", "", IF(COUNTIF('Client List'!$Y$12:$Y$261, E75)=0, "X", ""))</f>
        <v/>
      </c>
      <c r="AB75" s="17" t="str">
        <f>IF(G75="", "", IF(COUNTIF('Client List'!$Y$12:$Y$261, G75)=0, "X", ""))</f>
        <v/>
      </c>
      <c r="AD75" s="17" t="str">
        <f>IF(I75="", "", IF(COUNTIF('Client List'!$Y$12:$Y$261, I75)=0, "X", ""))</f>
        <v/>
      </c>
    </row>
    <row r="76" spans="1:30" x14ac:dyDescent="0.25">
      <c r="A76" s="48"/>
      <c r="B76" s="64"/>
      <c r="C76" s="57"/>
      <c r="D76" s="59"/>
      <c r="E76" s="57"/>
      <c r="F76" s="59"/>
      <c r="G76" s="57"/>
      <c r="H76" s="59"/>
      <c r="I76" s="57"/>
      <c r="J76" s="59"/>
      <c r="K76" s="48"/>
      <c r="M76" s="17" t="str">
        <f>IF($B76="", "", IF($B76&gt;'Client List'!$AA$22, 'Client List'!$AB$21, TEXT($B76, "mmm yyyy")))</f>
        <v/>
      </c>
      <c r="O76" s="17" t="str">
        <f t="shared" si="0"/>
        <v/>
      </c>
      <c r="Q76" s="17" t="str">
        <f>IF('Client List'!$Y76="", "", 'Client List'!$Y76)</f>
        <v/>
      </c>
      <c r="S76" s="17" t="str">
        <f t="shared" si="1"/>
        <v/>
      </c>
      <c r="T76" s="17" t="str">
        <f t="shared" si="2"/>
        <v/>
      </c>
      <c r="U76" s="17" t="str">
        <f t="shared" si="3"/>
        <v/>
      </c>
      <c r="V76" s="17" t="str">
        <f t="shared" si="4"/>
        <v/>
      </c>
      <c r="X76" s="17" t="str">
        <f>IF(C76="", "", IF(COUNTIF('Client List'!$Y$12:$Y$261, C76)=0, "X", ""))</f>
        <v/>
      </c>
      <c r="Z76" s="17" t="str">
        <f>IF(E76="", "", IF(COUNTIF('Client List'!$Y$12:$Y$261, E76)=0, "X", ""))</f>
        <v/>
      </c>
      <c r="AB76" s="17" t="str">
        <f>IF(G76="", "", IF(COUNTIF('Client List'!$Y$12:$Y$261, G76)=0, "X", ""))</f>
        <v/>
      </c>
      <c r="AD76" s="17" t="str">
        <f>IF(I76="", "", IF(COUNTIF('Client List'!$Y$12:$Y$261, I76)=0, "X", ""))</f>
        <v/>
      </c>
    </row>
    <row r="77" spans="1:30" x14ac:dyDescent="0.25">
      <c r="A77" s="48"/>
      <c r="B77" s="64"/>
      <c r="C77" s="57"/>
      <c r="D77" s="59"/>
      <c r="E77" s="57"/>
      <c r="F77" s="59"/>
      <c r="G77" s="57"/>
      <c r="H77" s="59"/>
      <c r="I77" s="57"/>
      <c r="J77" s="59"/>
      <c r="K77" s="48"/>
      <c r="M77" s="17" t="str">
        <f>IF($B77="", "", IF($B77&gt;'Client List'!$AA$22, 'Client List'!$AB$21, TEXT($B77, "mmm yyyy")))</f>
        <v/>
      </c>
      <c r="O77" s="17" t="str">
        <f t="shared" ref="O77:O140" si="5">IF($B77="", "", IF(OR($B77&lt;$O$6, $B77&gt;$O$7), "X", ""))</f>
        <v/>
      </c>
      <c r="Q77" s="17" t="str">
        <f>IF('Client List'!$Y77="", "", 'Client List'!$Y77)</f>
        <v/>
      </c>
      <c r="S77" s="17" t="str">
        <f t="shared" ref="S77:S140" si="6">IF($C77="", "", _xlfn.CONCAT($M77, " - ", $C77))</f>
        <v/>
      </c>
      <c r="T77" s="17" t="str">
        <f t="shared" ref="T77:T140" si="7">IF($E77="", "", _xlfn.CONCAT($M77, " - ", $E77))</f>
        <v/>
      </c>
      <c r="U77" s="17" t="str">
        <f t="shared" ref="U77:U140" si="8">IF($G77="", "", _xlfn.CONCAT($M77, " - ", $G77))</f>
        <v/>
      </c>
      <c r="V77" s="17" t="str">
        <f t="shared" ref="V77:V140" si="9">IF($I77="", "", _xlfn.CONCAT($M77, " - ", $I77))</f>
        <v/>
      </c>
      <c r="X77" s="17" t="str">
        <f>IF(C77="", "", IF(COUNTIF('Client List'!$Y$12:$Y$261, C77)=0, "X", ""))</f>
        <v/>
      </c>
      <c r="Z77" s="17" t="str">
        <f>IF(E77="", "", IF(COUNTIF('Client List'!$Y$12:$Y$261, E77)=0, "X", ""))</f>
        <v/>
      </c>
      <c r="AB77" s="17" t="str">
        <f>IF(G77="", "", IF(COUNTIF('Client List'!$Y$12:$Y$261, G77)=0, "X", ""))</f>
        <v/>
      </c>
      <c r="AD77" s="17" t="str">
        <f>IF(I77="", "", IF(COUNTIF('Client List'!$Y$12:$Y$261, I77)=0, "X", ""))</f>
        <v/>
      </c>
    </row>
    <row r="78" spans="1:30" x14ac:dyDescent="0.25">
      <c r="A78" s="48"/>
      <c r="B78" s="64"/>
      <c r="C78" s="57"/>
      <c r="D78" s="59"/>
      <c r="E78" s="57"/>
      <c r="F78" s="59"/>
      <c r="G78" s="57"/>
      <c r="H78" s="59"/>
      <c r="I78" s="57"/>
      <c r="J78" s="59"/>
      <c r="K78" s="48"/>
      <c r="M78" s="17" t="str">
        <f>IF($B78="", "", IF($B78&gt;'Client List'!$AA$22, 'Client List'!$AB$21, TEXT($B78, "mmm yyyy")))</f>
        <v/>
      </c>
      <c r="O78" s="17" t="str">
        <f t="shared" si="5"/>
        <v/>
      </c>
      <c r="Q78" s="17" t="str">
        <f>IF('Client List'!$Y78="", "", 'Client List'!$Y78)</f>
        <v/>
      </c>
      <c r="S78" s="17" t="str">
        <f t="shared" si="6"/>
        <v/>
      </c>
      <c r="T78" s="17" t="str">
        <f t="shared" si="7"/>
        <v/>
      </c>
      <c r="U78" s="17" t="str">
        <f t="shared" si="8"/>
        <v/>
      </c>
      <c r="V78" s="17" t="str">
        <f t="shared" si="9"/>
        <v/>
      </c>
      <c r="X78" s="17" t="str">
        <f>IF(C78="", "", IF(COUNTIF('Client List'!$Y$12:$Y$261, C78)=0, "X", ""))</f>
        <v/>
      </c>
      <c r="Z78" s="17" t="str">
        <f>IF(E78="", "", IF(COUNTIF('Client List'!$Y$12:$Y$261, E78)=0, "X", ""))</f>
        <v/>
      </c>
      <c r="AB78" s="17" t="str">
        <f>IF(G78="", "", IF(COUNTIF('Client List'!$Y$12:$Y$261, G78)=0, "X", ""))</f>
        <v/>
      </c>
      <c r="AD78" s="17" t="str">
        <f>IF(I78="", "", IF(COUNTIF('Client List'!$Y$12:$Y$261, I78)=0, "X", ""))</f>
        <v/>
      </c>
    </row>
    <row r="79" spans="1:30" x14ac:dyDescent="0.25">
      <c r="A79" s="48"/>
      <c r="B79" s="64"/>
      <c r="C79" s="57"/>
      <c r="D79" s="59"/>
      <c r="E79" s="57"/>
      <c r="F79" s="59"/>
      <c r="G79" s="57"/>
      <c r="H79" s="59"/>
      <c r="I79" s="57"/>
      <c r="J79" s="59"/>
      <c r="K79" s="48"/>
      <c r="M79" s="17" t="str">
        <f>IF($B79="", "", IF($B79&gt;'Client List'!$AA$22, 'Client List'!$AB$21, TEXT($B79, "mmm yyyy")))</f>
        <v/>
      </c>
      <c r="O79" s="17" t="str">
        <f t="shared" si="5"/>
        <v/>
      </c>
      <c r="Q79" s="17" t="str">
        <f>IF('Client List'!$Y79="", "", 'Client List'!$Y79)</f>
        <v/>
      </c>
      <c r="S79" s="17" t="str">
        <f t="shared" si="6"/>
        <v/>
      </c>
      <c r="T79" s="17" t="str">
        <f t="shared" si="7"/>
        <v/>
      </c>
      <c r="U79" s="17" t="str">
        <f t="shared" si="8"/>
        <v/>
      </c>
      <c r="V79" s="17" t="str">
        <f t="shared" si="9"/>
        <v/>
      </c>
      <c r="X79" s="17" t="str">
        <f>IF(C79="", "", IF(COUNTIF('Client List'!$Y$12:$Y$261, C79)=0, "X", ""))</f>
        <v/>
      </c>
      <c r="Z79" s="17" t="str">
        <f>IF(E79="", "", IF(COUNTIF('Client List'!$Y$12:$Y$261, E79)=0, "X", ""))</f>
        <v/>
      </c>
      <c r="AB79" s="17" t="str">
        <f>IF(G79="", "", IF(COUNTIF('Client List'!$Y$12:$Y$261, G79)=0, "X", ""))</f>
        <v/>
      </c>
      <c r="AD79" s="17" t="str">
        <f>IF(I79="", "", IF(COUNTIF('Client List'!$Y$12:$Y$261, I79)=0, "X", ""))</f>
        <v/>
      </c>
    </row>
    <row r="80" spans="1:30" x14ac:dyDescent="0.25">
      <c r="A80" s="48"/>
      <c r="B80" s="64"/>
      <c r="C80" s="57"/>
      <c r="D80" s="59"/>
      <c r="E80" s="57"/>
      <c r="F80" s="59"/>
      <c r="G80" s="57"/>
      <c r="H80" s="59"/>
      <c r="I80" s="57"/>
      <c r="J80" s="59"/>
      <c r="K80" s="48"/>
      <c r="M80" s="17" t="str">
        <f>IF($B80="", "", IF($B80&gt;'Client List'!$AA$22, 'Client List'!$AB$21, TEXT($B80, "mmm yyyy")))</f>
        <v/>
      </c>
      <c r="O80" s="17" t="str">
        <f t="shared" si="5"/>
        <v/>
      </c>
      <c r="Q80" s="17" t="str">
        <f>IF('Client List'!$Y80="", "", 'Client List'!$Y80)</f>
        <v/>
      </c>
      <c r="S80" s="17" t="str">
        <f t="shared" si="6"/>
        <v/>
      </c>
      <c r="T80" s="17" t="str">
        <f t="shared" si="7"/>
        <v/>
      </c>
      <c r="U80" s="17" t="str">
        <f t="shared" si="8"/>
        <v/>
      </c>
      <c r="V80" s="17" t="str">
        <f t="shared" si="9"/>
        <v/>
      </c>
      <c r="X80" s="17" t="str">
        <f>IF(C80="", "", IF(COUNTIF('Client List'!$Y$12:$Y$261, C80)=0, "X", ""))</f>
        <v/>
      </c>
      <c r="Z80" s="17" t="str">
        <f>IF(E80="", "", IF(COUNTIF('Client List'!$Y$12:$Y$261, E80)=0, "X", ""))</f>
        <v/>
      </c>
      <c r="AB80" s="17" t="str">
        <f>IF(G80="", "", IF(COUNTIF('Client List'!$Y$12:$Y$261, G80)=0, "X", ""))</f>
        <v/>
      </c>
      <c r="AD80" s="17" t="str">
        <f>IF(I80="", "", IF(COUNTIF('Client List'!$Y$12:$Y$261, I80)=0, "X", ""))</f>
        <v/>
      </c>
    </row>
    <row r="81" spans="1:30" x14ac:dyDescent="0.25">
      <c r="A81" s="48"/>
      <c r="B81" s="64"/>
      <c r="C81" s="57"/>
      <c r="D81" s="59"/>
      <c r="E81" s="57"/>
      <c r="F81" s="59"/>
      <c r="G81" s="57"/>
      <c r="H81" s="59"/>
      <c r="I81" s="57"/>
      <c r="J81" s="59"/>
      <c r="K81" s="48"/>
      <c r="M81" s="17" t="str">
        <f>IF($B81="", "", IF($B81&gt;'Client List'!$AA$22, 'Client List'!$AB$21, TEXT($B81, "mmm yyyy")))</f>
        <v/>
      </c>
      <c r="O81" s="17" t="str">
        <f t="shared" si="5"/>
        <v/>
      </c>
      <c r="Q81" s="17" t="str">
        <f>IF('Client List'!$Y81="", "", 'Client List'!$Y81)</f>
        <v/>
      </c>
      <c r="S81" s="17" t="str">
        <f t="shared" si="6"/>
        <v/>
      </c>
      <c r="T81" s="17" t="str">
        <f t="shared" si="7"/>
        <v/>
      </c>
      <c r="U81" s="17" t="str">
        <f t="shared" si="8"/>
        <v/>
      </c>
      <c r="V81" s="17" t="str">
        <f t="shared" si="9"/>
        <v/>
      </c>
      <c r="X81" s="17" t="str">
        <f>IF(C81="", "", IF(COUNTIF('Client List'!$Y$12:$Y$261, C81)=0, "X", ""))</f>
        <v/>
      </c>
      <c r="Z81" s="17" t="str">
        <f>IF(E81="", "", IF(COUNTIF('Client List'!$Y$12:$Y$261, E81)=0, "X", ""))</f>
        <v/>
      </c>
      <c r="AB81" s="17" t="str">
        <f>IF(G81="", "", IF(COUNTIF('Client List'!$Y$12:$Y$261, G81)=0, "X", ""))</f>
        <v/>
      </c>
      <c r="AD81" s="17" t="str">
        <f>IF(I81="", "", IF(COUNTIF('Client List'!$Y$12:$Y$261, I81)=0, "X", ""))</f>
        <v/>
      </c>
    </row>
    <row r="82" spans="1:30" x14ac:dyDescent="0.25">
      <c r="A82" s="48"/>
      <c r="B82" s="64"/>
      <c r="C82" s="57"/>
      <c r="D82" s="59"/>
      <c r="E82" s="57"/>
      <c r="F82" s="59"/>
      <c r="G82" s="57"/>
      <c r="H82" s="59"/>
      <c r="I82" s="57"/>
      <c r="J82" s="59"/>
      <c r="K82" s="48"/>
      <c r="M82" s="17" t="str">
        <f>IF($B82="", "", IF($B82&gt;'Client List'!$AA$22, 'Client List'!$AB$21, TEXT($B82, "mmm yyyy")))</f>
        <v/>
      </c>
      <c r="O82" s="17" t="str">
        <f t="shared" si="5"/>
        <v/>
      </c>
      <c r="Q82" s="17" t="str">
        <f>IF('Client List'!$Y82="", "", 'Client List'!$Y82)</f>
        <v/>
      </c>
      <c r="S82" s="17" t="str">
        <f t="shared" si="6"/>
        <v/>
      </c>
      <c r="T82" s="17" t="str">
        <f t="shared" si="7"/>
        <v/>
      </c>
      <c r="U82" s="17" t="str">
        <f t="shared" si="8"/>
        <v/>
      </c>
      <c r="V82" s="17" t="str">
        <f t="shared" si="9"/>
        <v/>
      </c>
      <c r="X82" s="17" t="str">
        <f>IF(C82="", "", IF(COUNTIF('Client List'!$Y$12:$Y$261, C82)=0, "X", ""))</f>
        <v/>
      </c>
      <c r="Z82" s="17" t="str">
        <f>IF(E82="", "", IF(COUNTIF('Client List'!$Y$12:$Y$261, E82)=0, "X", ""))</f>
        <v/>
      </c>
      <c r="AB82" s="17" t="str">
        <f>IF(G82="", "", IF(COUNTIF('Client List'!$Y$12:$Y$261, G82)=0, "X", ""))</f>
        <v/>
      </c>
      <c r="AD82" s="17" t="str">
        <f>IF(I82="", "", IF(COUNTIF('Client List'!$Y$12:$Y$261, I82)=0, "X", ""))</f>
        <v/>
      </c>
    </row>
    <row r="83" spans="1:30" x14ac:dyDescent="0.25">
      <c r="A83" s="48"/>
      <c r="B83" s="64"/>
      <c r="C83" s="57"/>
      <c r="D83" s="59"/>
      <c r="E83" s="57"/>
      <c r="F83" s="59"/>
      <c r="G83" s="57"/>
      <c r="H83" s="59"/>
      <c r="I83" s="57"/>
      <c r="J83" s="59"/>
      <c r="K83" s="48"/>
      <c r="M83" s="17" t="str">
        <f>IF($B83="", "", IF($B83&gt;'Client List'!$AA$22, 'Client List'!$AB$21, TEXT($B83, "mmm yyyy")))</f>
        <v/>
      </c>
      <c r="O83" s="17" t="str">
        <f t="shared" si="5"/>
        <v/>
      </c>
      <c r="Q83" s="17" t="str">
        <f>IF('Client List'!$Y83="", "", 'Client List'!$Y83)</f>
        <v/>
      </c>
      <c r="S83" s="17" t="str">
        <f t="shared" si="6"/>
        <v/>
      </c>
      <c r="T83" s="17" t="str">
        <f t="shared" si="7"/>
        <v/>
      </c>
      <c r="U83" s="17" t="str">
        <f t="shared" si="8"/>
        <v/>
      </c>
      <c r="V83" s="17" t="str">
        <f t="shared" si="9"/>
        <v/>
      </c>
      <c r="X83" s="17" t="str">
        <f>IF(C83="", "", IF(COUNTIF('Client List'!$Y$12:$Y$261, C83)=0, "X", ""))</f>
        <v/>
      </c>
      <c r="Z83" s="17" t="str">
        <f>IF(E83="", "", IF(COUNTIF('Client List'!$Y$12:$Y$261, E83)=0, "X", ""))</f>
        <v/>
      </c>
      <c r="AB83" s="17" t="str">
        <f>IF(G83="", "", IF(COUNTIF('Client List'!$Y$12:$Y$261, G83)=0, "X", ""))</f>
        <v/>
      </c>
      <c r="AD83" s="17" t="str">
        <f>IF(I83="", "", IF(COUNTIF('Client List'!$Y$12:$Y$261, I83)=0, "X", ""))</f>
        <v/>
      </c>
    </row>
    <row r="84" spans="1:30" x14ac:dyDescent="0.25">
      <c r="A84" s="48"/>
      <c r="B84" s="64"/>
      <c r="C84" s="57"/>
      <c r="D84" s="59"/>
      <c r="E84" s="57"/>
      <c r="F84" s="59"/>
      <c r="G84" s="57"/>
      <c r="H84" s="59"/>
      <c r="I84" s="57"/>
      <c r="J84" s="59"/>
      <c r="K84" s="48"/>
      <c r="M84" s="17" t="str">
        <f>IF($B84="", "", IF($B84&gt;'Client List'!$AA$22, 'Client List'!$AB$21, TEXT($B84, "mmm yyyy")))</f>
        <v/>
      </c>
      <c r="O84" s="17" t="str">
        <f t="shared" si="5"/>
        <v/>
      </c>
      <c r="Q84" s="17" t="str">
        <f>IF('Client List'!$Y84="", "", 'Client List'!$Y84)</f>
        <v/>
      </c>
      <c r="S84" s="17" t="str">
        <f t="shared" si="6"/>
        <v/>
      </c>
      <c r="T84" s="17" t="str">
        <f t="shared" si="7"/>
        <v/>
      </c>
      <c r="U84" s="17" t="str">
        <f t="shared" si="8"/>
        <v/>
      </c>
      <c r="V84" s="17" t="str">
        <f t="shared" si="9"/>
        <v/>
      </c>
      <c r="X84" s="17" t="str">
        <f>IF(C84="", "", IF(COUNTIF('Client List'!$Y$12:$Y$261, C84)=0, "X", ""))</f>
        <v/>
      </c>
      <c r="Z84" s="17" t="str">
        <f>IF(E84="", "", IF(COUNTIF('Client List'!$Y$12:$Y$261, E84)=0, "X", ""))</f>
        <v/>
      </c>
      <c r="AB84" s="17" t="str">
        <f>IF(G84="", "", IF(COUNTIF('Client List'!$Y$12:$Y$261, G84)=0, "X", ""))</f>
        <v/>
      </c>
      <c r="AD84" s="17" t="str">
        <f>IF(I84="", "", IF(COUNTIF('Client List'!$Y$12:$Y$261, I84)=0, "X", ""))</f>
        <v/>
      </c>
    </row>
    <row r="85" spans="1:30" x14ac:dyDescent="0.25">
      <c r="A85" s="48"/>
      <c r="B85" s="64"/>
      <c r="C85" s="57"/>
      <c r="D85" s="59"/>
      <c r="E85" s="57"/>
      <c r="F85" s="59"/>
      <c r="G85" s="57"/>
      <c r="H85" s="59"/>
      <c r="I85" s="57"/>
      <c r="J85" s="59"/>
      <c r="K85" s="48"/>
      <c r="M85" s="17" t="str">
        <f>IF($B85="", "", IF($B85&gt;'Client List'!$AA$22, 'Client List'!$AB$21, TEXT($B85, "mmm yyyy")))</f>
        <v/>
      </c>
      <c r="O85" s="17" t="str">
        <f t="shared" si="5"/>
        <v/>
      </c>
      <c r="Q85" s="17" t="str">
        <f>IF('Client List'!$Y85="", "", 'Client List'!$Y85)</f>
        <v/>
      </c>
      <c r="S85" s="17" t="str">
        <f t="shared" si="6"/>
        <v/>
      </c>
      <c r="T85" s="17" t="str">
        <f t="shared" si="7"/>
        <v/>
      </c>
      <c r="U85" s="17" t="str">
        <f t="shared" si="8"/>
        <v/>
      </c>
      <c r="V85" s="17" t="str">
        <f t="shared" si="9"/>
        <v/>
      </c>
      <c r="X85" s="17" t="str">
        <f>IF(C85="", "", IF(COUNTIF('Client List'!$Y$12:$Y$261, C85)=0, "X", ""))</f>
        <v/>
      </c>
      <c r="Z85" s="17" t="str">
        <f>IF(E85="", "", IF(COUNTIF('Client List'!$Y$12:$Y$261, E85)=0, "X", ""))</f>
        <v/>
      </c>
      <c r="AB85" s="17" t="str">
        <f>IF(G85="", "", IF(COUNTIF('Client List'!$Y$12:$Y$261, G85)=0, "X", ""))</f>
        <v/>
      </c>
      <c r="AD85" s="17" t="str">
        <f>IF(I85="", "", IF(COUNTIF('Client List'!$Y$12:$Y$261, I85)=0, "X", ""))</f>
        <v/>
      </c>
    </row>
    <row r="86" spans="1:30" x14ac:dyDescent="0.25">
      <c r="A86" s="48"/>
      <c r="B86" s="64"/>
      <c r="C86" s="57"/>
      <c r="D86" s="59"/>
      <c r="E86" s="57"/>
      <c r="F86" s="59"/>
      <c r="G86" s="57"/>
      <c r="H86" s="59"/>
      <c r="I86" s="57"/>
      <c r="J86" s="59"/>
      <c r="K86" s="48"/>
      <c r="M86" s="17" t="str">
        <f>IF($B86="", "", IF($B86&gt;'Client List'!$AA$22, 'Client List'!$AB$21, TEXT($B86, "mmm yyyy")))</f>
        <v/>
      </c>
      <c r="O86" s="17" t="str">
        <f t="shared" si="5"/>
        <v/>
      </c>
      <c r="Q86" s="17" t="str">
        <f>IF('Client List'!$Y86="", "", 'Client List'!$Y86)</f>
        <v/>
      </c>
      <c r="S86" s="17" t="str">
        <f t="shared" si="6"/>
        <v/>
      </c>
      <c r="T86" s="17" t="str">
        <f t="shared" si="7"/>
        <v/>
      </c>
      <c r="U86" s="17" t="str">
        <f t="shared" si="8"/>
        <v/>
      </c>
      <c r="V86" s="17" t="str">
        <f t="shared" si="9"/>
        <v/>
      </c>
      <c r="X86" s="17" t="str">
        <f>IF(C86="", "", IF(COUNTIF('Client List'!$Y$12:$Y$261, C86)=0, "X", ""))</f>
        <v/>
      </c>
      <c r="Z86" s="17" t="str">
        <f>IF(E86="", "", IF(COUNTIF('Client List'!$Y$12:$Y$261, E86)=0, "X", ""))</f>
        <v/>
      </c>
      <c r="AB86" s="17" t="str">
        <f>IF(G86="", "", IF(COUNTIF('Client List'!$Y$12:$Y$261, G86)=0, "X", ""))</f>
        <v/>
      </c>
      <c r="AD86" s="17" t="str">
        <f>IF(I86="", "", IF(COUNTIF('Client List'!$Y$12:$Y$261, I86)=0, "X", ""))</f>
        <v/>
      </c>
    </row>
    <row r="87" spans="1:30" x14ac:dyDescent="0.25">
      <c r="A87" s="48"/>
      <c r="B87" s="64"/>
      <c r="C87" s="57"/>
      <c r="D87" s="59"/>
      <c r="E87" s="57"/>
      <c r="F87" s="59"/>
      <c r="G87" s="57"/>
      <c r="H87" s="59"/>
      <c r="I87" s="57"/>
      <c r="J87" s="59"/>
      <c r="K87" s="48"/>
      <c r="M87" s="17" t="str">
        <f>IF($B87="", "", IF($B87&gt;'Client List'!$AA$22, 'Client List'!$AB$21, TEXT($B87, "mmm yyyy")))</f>
        <v/>
      </c>
      <c r="O87" s="17" t="str">
        <f t="shared" si="5"/>
        <v/>
      </c>
      <c r="Q87" s="17" t="str">
        <f>IF('Client List'!$Y87="", "", 'Client List'!$Y87)</f>
        <v/>
      </c>
      <c r="S87" s="17" t="str">
        <f t="shared" si="6"/>
        <v/>
      </c>
      <c r="T87" s="17" t="str">
        <f t="shared" si="7"/>
        <v/>
      </c>
      <c r="U87" s="17" t="str">
        <f t="shared" si="8"/>
        <v/>
      </c>
      <c r="V87" s="17" t="str">
        <f t="shared" si="9"/>
        <v/>
      </c>
      <c r="X87" s="17" t="str">
        <f>IF(C87="", "", IF(COUNTIF('Client List'!$Y$12:$Y$261, C87)=0, "X", ""))</f>
        <v/>
      </c>
      <c r="Z87" s="17" t="str">
        <f>IF(E87="", "", IF(COUNTIF('Client List'!$Y$12:$Y$261, E87)=0, "X", ""))</f>
        <v/>
      </c>
      <c r="AB87" s="17" t="str">
        <f>IF(G87="", "", IF(COUNTIF('Client List'!$Y$12:$Y$261, G87)=0, "X", ""))</f>
        <v/>
      </c>
      <c r="AD87" s="17" t="str">
        <f>IF(I87="", "", IF(COUNTIF('Client List'!$Y$12:$Y$261, I87)=0, "X", ""))</f>
        <v/>
      </c>
    </row>
    <row r="88" spans="1:30" x14ac:dyDescent="0.25">
      <c r="A88" s="48"/>
      <c r="B88" s="64"/>
      <c r="C88" s="57"/>
      <c r="D88" s="59"/>
      <c r="E88" s="57"/>
      <c r="F88" s="59"/>
      <c r="G88" s="57"/>
      <c r="H88" s="59"/>
      <c r="I88" s="57"/>
      <c r="J88" s="59"/>
      <c r="K88" s="48"/>
      <c r="M88" s="17" t="str">
        <f>IF($B88="", "", IF($B88&gt;'Client List'!$AA$22, 'Client List'!$AB$21, TEXT($B88, "mmm yyyy")))</f>
        <v/>
      </c>
      <c r="O88" s="17" t="str">
        <f t="shared" si="5"/>
        <v/>
      </c>
      <c r="Q88" s="17" t="str">
        <f>IF('Client List'!$Y88="", "", 'Client List'!$Y88)</f>
        <v/>
      </c>
      <c r="S88" s="17" t="str">
        <f t="shared" si="6"/>
        <v/>
      </c>
      <c r="T88" s="17" t="str">
        <f t="shared" si="7"/>
        <v/>
      </c>
      <c r="U88" s="17" t="str">
        <f t="shared" si="8"/>
        <v/>
      </c>
      <c r="V88" s="17" t="str">
        <f t="shared" si="9"/>
        <v/>
      </c>
      <c r="X88" s="17" t="str">
        <f>IF(C88="", "", IF(COUNTIF('Client List'!$Y$12:$Y$261, C88)=0, "X", ""))</f>
        <v/>
      </c>
      <c r="Z88" s="17" t="str">
        <f>IF(E88="", "", IF(COUNTIF('Client List'!$Y$12:$Y$261, E88)=0, "X", ""))</f>
        <v/>
      </c>
      <c r="AB88" s="17" t="str">
        <f>IF(G88="", "", IF(COUNTIF('Client List'!$Y$12:$Y$261, G88)=0, "X", ""))</f>
        <v/>
      </c>
      <c r="AD88" s="17" t="str">
        <f>IF(I88="", "", IF(COUNTIF('Client List'!$Y$12:$Y$261, I88)=0, "X", ""))</f>
        <v/>
      </c>
    </row>
    <row r="89" spans="1:30" x14ac:dyDescent="0.25">
      <c r="A89" s="48"/>
      <c r="B89" s="64"/>
      <c r="C89" s="57"/>
      <c r="D89" s="59"/>
      <c r="E89" s="57"/>
      <c r="F89" s="59"/>
      <c r="G89" s="57"/>
      <c r="H89" s="59"/>
      <c r="I89" s="57"/>
      <c r="J89" s="59"/>
      <c r="K89" s="48"/>
      <c r="M89" s="17" t="str">
        <f>IF($B89="", "", IF($B89&gt;'Client List'!$AA$22, 'Client List'!$AB$21, TEXT($B89, "mmm yyyy")))</f>
        <v/>
      </c>
      <c r="O89" s="17" t="str">
        <f t="shared" si="5"/>
        <v/>
      </c>
      <c r="Q89" s="17" t="str">
        <f>IF('Client List'!$Y89="", "", 'Client List'!$Y89)</f>
        <v/>
      </c>
      <c r="S89" s="17" t="str">
        <f t="shared" si="6"/>
        <v/>
      </c>
      <c r="T89" s="17" t="str">
        <f t="shared" si="7"/>
        <v/>
      </c>
      <c r="U89" s="17" t="str">
        <f t="shared" si="8"/>
        <v/>
      </c>
      <c r="V89" s="17" t="str">
        <f t="shared" si="9"/>
        <v/>
      </c>
      <c r="X89" s="17" t="str">
        <f>IF(C89="", "", IF(COUNTIF('Client List'!$Y$12:$Y$261, C89)=0, "X", ""))</f>
        <v/>
      </c>
      <c r="Z89" s="17" t="str">
        <f>IF(E89="", "", IF(COUNTIF('Client List'!$Y$12:$Y$261, E89)=0, "X", ""))</f>
        <v/>
      </c>
      <c r="AB89" s="17" t="str">
        <f>IF(G89="", "", IF(COUNTIF('Client List'!$Y$12:$Y$261, G89)=0, "X", ""))</f>
        <v/>
      </c>
      <c r="AD89" s="17" t="str">
        <f>IF(I89="", "", IF(COUNTIF('Client List'!$Y$12:$Y$261, I89)=0, "X", ""))</f>
        <v/>
      </c>
    </row>
    <row r="90" spans="1:30" x14ac:dyDescent="0.25">
      <c r="A90" s="48"/>
      <c r="B90" s="64"/>
      <c r="C90" s="57"/>
      <c r="D90" s="59"/>
      <c r="E90" s="57"/>
      <c r="F90" s="59"/>
      <c r="G90" s="57"/>
      <c r="H90" s="59"/>
      <c r="I90" s="57"/>
      <c r="J90" s="59"/>
      <c r="K90" s="48"/>
      <c r="M90" s="17" t="str">
        <f>IF($B90="", "", IF($B90&gt;'Client List'!$AA$22, 'Client List'!$AB$21, TEXT($B90, "mmm yyyy")))</f>
        <v/>
      </c>
      <c r="O90" s="17" t="str">
        <f t="shared" si="5"/>
        <v/>
      </c>
      <c r="Q90" s="17" t="str">
        <f>IF('Client List'!$Y90="", "", 'Client List'!$Y90)</f>
        <v/>
      </c>
      <c r="S90" s="17" t="str">
        <f t="shared" si="6"/>
        <v/>
      </c>
      <c r="T90" s="17" t="str">
        <f t="shared" si="7"/>
        <v/>
      </c>
      <c r="U90" s="17" t="str">
        <f t="shared" si="8"/>
        <v/>
      </c>
      <c r="V90" s="17" t="str">
        <f t="shared" si="9"/>
        <v/>
      </c>
      <c r="X90" s="17" t="str">
        <f>IF(C90="", "", IF(COUNTIF('Client List'!$Y$12:$Y$261, C90)=0, "X", ""))</f>
        <v/>
      </c>
      <c r="Z90" s="17" t="str">
        <f>IF(E90="", "", IF(COUNTIF('Client List'!$Y$12:$Y$261, E90)=0, "X", ""))</f>
        <v/>
      </c>
      <c r="AB90" s="17" t="str">
        <f>IF(G90="", "", IF(COUNTIF('Client List'!$Y$12:$Y$261, G90)=0, "X", ""))</f>
        <v/>
      </c>
      <c r="AD90" s="17" t="str">
        <f>IF(I90="", "", IF(COUNTIF('Client List'!$Y$12:$Y$261, I90)=0, "X", ""))</f>
        <v/>
      </c>
    </row>
    <row r="91" spans="1:30" x14ac:dyDescent="0.25">
      <c r="A91" s="48"/>
      <c r="B91" s="64"/>
      <c r="C91" s="57"/>
      <c r="D91" s="59"/>
      <c r="E91" s="57"/>
      <c r="F91" s="59"/>
      <c r="G91" s="57"/>
      <c r="H91" s="59"/>
      <c r="I91" s="57"/>
      <c r="J91" s="59"/>
      <c r="K91" s="48"/>
      <c r="M91" s="17" t="str">
        <f>IF($B91="", "", IF($B91&gt;'Client List'!$AA$22, 'Client List'!$AB$21, TEXT($B91, "mmm yyyy")))</f>
        <v/>
      </c>
      <c r="O91" s="17" t="str">
        <f t="shared" si="5"/>
        <v/>
      </c>
      <c r="Q91" s="17" t="str">
        <f>IF('Client List'!$Y91="", "", 'Client List'!$Y91)</f>
        <v/>
      </c>
      <c r="S91" s="17" t="str">
        <f t="shared" si="6"/>
        <v/>
      </c>
      <c r="T91" s="17" t="str">
        <f t="shared" si="7"/>
        <v/>
      </c>
      <c r="U91" s="17" t="str">
        <f t="shared" si="8"/>
        <v/>
      </c>
      <c r="V91" s="17" t="str">
        <f t="shared" si="9"/>
        <v/>
      </c>
      <c r="X91" s="17" t="str">
        <f>IF(C91="", "", IF(COUNTIF('Client List'!$Y$12:$Y$261, C91)=0, "X", ""))</f>
        <v/>
      </c>
      <c r="Z91" s="17" t="str">
        <f>IF(E91="", "", IF(COUNTIF('Client List'!$Y$12:$Y$261, E91)=0, "X", ""))</f>
        <v/>
      </c>
      <c r="AB91" s="17" t="str">
        <f>IF(G91="", "", IF(COUNTIF('Client List'!$Y$12:$Y$261, G91)=0, "X", ""))</f>
        <v/>
      </c>
      <c r="AD91" s="17" t="str">
        <f>IF(I91="", "", IF(COUNTIF('Client List'!$Y$12:$Y$261, I91)=0, "X", ""))</f>
        <v/>
      </c>
    </row>
    <row r="92" spans="1:30" x14ac:dyDescent="0.25">
      <c r="A92" s="48"/>
      <c r="B92" s="64"/>
      <c r="C92" s="57"/>
      <c r="D92" s="59"/>
      <c r="E92" s="57"/>
      <c r="F92" s="59"/>
      <c r="G92" s="57"/>
      <c r="H92" s="59"/>
      <c r="I92" s="57"/>
      <c r="J92" s="59"/>
      <c r="K92" s="48"/>
      <c r="M92" s="17" t="str">
        <f>IF($B92="", "", IF($B92&gt;'Client List'!$AA$22, 'Client List'!$AB$21, TEXT($B92, "mmm yyyy")))</f>
        <v/>
      </c>
      <c r="O92" s="17" t="str">
        <f t="shared" si="5"/>
        <v/>
      </c>
      <c r="Q92" s="17" t="str">
        <f>IF('Client List'!$Y92="", "", 'Client List'!$Y92)</f>
        <v/>
      </c>
      <c r="S92" s="17" t="str">
        <f t="shared" si="6"/>
        <v/>
      </c>
      <c r="T92" s="17" t="str">
        <f t="shared" si="7"/>
        <v/>
      </c>
      <c r="U92" s="17" t="str">
        <f t="shared" si="8"/>
        <v/>
      </c>
      <c r="V92" s="17" t="str">
        <f t="shared" si="9"/>
        <v/>
      </c>
      <c r="X92" s="17" t="str">
        <f>IF(C92="", "", IF(COUNTIF('Client List'!$Y$12:$Y$261, C92)=0, "X", ""))</f>
        <v/>
      </c>
      <c r="Z92" s="17" t="str">
        <f>IF(E92="", "", IF(COUNTIF('Client List'!$Y$12:$Y$261, E92)=0, "X", ""))</f>
        <v/>
      </c>
      <c r="AB92" s="17" t="str">
        <f>IF(G92="", "", IF(COUNTIF('Client List'!$Y$12:$Y$261, G92)=0, "X", ""))</f>
        <v/>
      </c>
      <c r="AD92" s="17" t="str">
        <f>IF(I92="", "", IF(COUNTIF('Client List'!$Y$12:$Y$261, I92)=0, "X", ""))</f>
        <v/>
      </c>
    </row>
    <row r="93" spans="1:30" x14ac:dyDescent="0.25">
      <c r="A93" s="48"/>
      <c r="B93" s="64"/>
      <c r="C93" s="57"/>
      <c r="D93" s="59"/>
      <c r="E93" s="57"/>
      <c r="F93" s="59"/>
      <c r="G93" s="57"/>
      <c r="H93" s="59"/>
      <c r="I93" s="57"/>
      <c r="J93" s="59"/>
      <c r="K93" s="48"/>
      <c r="M93" s="17" t="str">
        <f>IF($B93="", "", IF($B93&gt;'Client List'!$AA$22, 'Client List'!$AB$21, TEXT($B93, "mmm yyyy")))</f>
        <v/>
      </c>
      <c r="O93" s="17" t="str">
        <f t="shared" si="5"/>
        <v/>
      </c>
      <c r="Q93" s="17" t="str">
        <f>IF('Client List'!$Y93="", "", 'Client List'!$Y93)</f>
        <v/>
      </c>
      <c r="S93" s="17" t="str">
        <f t="shared" si="6"/>
        <v/>
      </c>
      <c r="T93" s="17" t="str">
        <f t="shared" si="7"/>
        <v/>
      </c>
      <c r="U93" s="17" t="str">
        <f t="shared" si="8"/>
        <v/>
      </c>
      <c r="V93" s="17" t="str">
        <f t="shared" si="9"/>
        <v/>
      </c>
      <c r="X93" s="17" t="str">
        <f>IF(C93="", "", IF(COUNTIF('Client List'!$Y$12:$Y$261, C93)=0, "X", ""))</f>
        <v/>
      </c>
      <c r="Z93" s="17" t="str">
        <f>IF(E93="", "", IF(COUNTIF('Client List'!$Y$12:$Y$261, E93)=0, "X", ""))</f>
        <v/>
      </c>
      <c r="AB93" s="17" t="str">
        <f>IF(G93="", "", IF(COUNTIF('Client List'!$Y$12:$Y$261, G93)=0, "X", ""))</f>
        <v/>
      </c>
      <c r="AD93" s="17" t="str">
        <f>IF(I93="", "", IF(COUNTIF('Client List'!$Y$12:$Y$261, I93)=0, "X", ""))</f>
        <v/>
      </c>
    </row>
    <row r="94" spans="1:30" x14ac:dyDescent="0.25">
      <c r="A94" s="48"/>
      <c r="B94" s="64"/>
      <c r="C94" s="57"/>
      <c r="D94" s="59"/>
      <c r="E94" s="57"/>
      <c r="F94" s="59"/>
      <c r="G94" s="57"/>
      <c r="H94" s="59"/>
      <c r="I94" s="57"/>
      <c r="J94" s="59"/>
      <c r="K94" s="48"/>
      <c r="M94" s="17" t="str">
        <f>IF($B94="", "", IF($B94&gt;'Client List'!$AA$22, 'Client List'!$AB$21, TEXT($B94, "mmm yyyy")))</f>
        <v/>
      </c>
      <c r="O94" s="17" t="str">
        <f t="shared" si="5"/>
        <v/>
      </c>
      <c r="Q94" s="17" t="str">
        <f>IF('Client List'!$Y94="", "", 'Client List'!$Y94)</f>
        <v/>
      </c>
      <c r="S94" s="17" t="str">
        <f t="shared" si="6"/>
        <v/>
      </c>
      <c r="T94" s="17" t="str">
        <f t="shared" si="7"/>
        <v/>
      </c>
      <c r="U94" s="17" t="str">
        <f t="shared" si="8"/>
        <v/>
      </c>
      <c r="V94" s="17" t="str">
        <f t="shared" si="9"/>
        <v/>
      </c>
      <c r="X94" s="17" t="str">
        <f>IF(C94="", "", IF(COUNTIF('Client List'!$Y$12:$Y$261, C94)=0, "X", ""))</f>
        <v/>
      </c>
      <c r="Z94" s="17" t="str">
        <f>IF(E94="", "", IF(COUNTIF('Client List'!$Y$12:$Y$261, E94)=0, "X", ""))</f>
        <v/>
      </c>
      <c r="AB94" s="17" t="str">
        <f>IF(G94="", "", IF(COUNTIF('Client List'!$Y$12:$Y$261, G94)=0, "X", ""))</f>
        <v/>
      </c>
      <c r="AD94" s="17" t="str">
        <f>IF(I94="", "", IF(COUNTIF('Client List'!$Y$12:$Y$261, I94)=0, "X", ""))</f>
        <v/>
      </c>
    </row>
    <row r="95" spans="1:30" x14ac:dyDescent="0.25">
      <c r="A95" s="48"/>
      <c r="B95" s="64"/>
      <c r="C95" s="57"/>
      <c r="D95" s="59"/>
      <c r="E95" s="57"/>
      <c r="F95" s="59"/>
      <c r="G95" s="57"/>
      <c r="H95" s="59"/>
      <c r="I95" s="57"/>
      <c r="J95" s="59"/>
      <c r="K95" s="48"/>
      <c r="M95" s="17" t="str">
        <f>IF($B95="", "", IF($B95&gt;'Client List'!$AA$22, 'Client List'!$AB$21, TEXT($B95, "mmm yyyy")))</f>
        <v/>
      </c>
      <c r="O95" s="17" t="str">
        <f t="shared" si="5"/>
        <v/>
      </c>
      <c r="Q95" s="17" t="str">
        <f>IF('Client List'!$Y95="", "", 'Client List'!$Y95)</f>
        <v/>
      </c>
      <c r="S95" s="17" t="str">
        <f t="shared" si="6"/>
        <v/>
      </c>
      <c r="T95" s="17" t="str">
        <f t="shared" si="7"/>
        <v/>
      </c>
      <c r="U95" s="17" t="str">
        <f t="shared" si="8"/>
        <v/>
      </c>
      <c r="V95" s="17" t="str">
        <f t="shared" si="9"/>
        <v/>
      </c>
      <c r="X95" s="17" t="str">
        <f>IF(C95="", "", IF(COUNTIF('Client List'!$Y$12:$Y$261, C95)=0, "X", ""))</f>
        <v/>
      </c>
      <c r="Z95" s="17" t="str">
        <f>IF(E95="", "", IF(COUNTIF('Client List'!$Y$12:$Y$261, E95)=0, "X", ""))</f>
        <v/>
      </c>
      <c r="AB95" s="17" t="str">
        <f>IF(G95="", "", IF(COUNTIF('Client List'!$Y$12:$Y$261, G95)=0, "X", ""))</f>
        <v/>
      </c>
      <c r="AD95" s="17" t="str">
        <f>IF(I95="", "", IF(COUNTIF('Client List'!$Y$12:$Y$261, I95)=0, "X", ""))</f>
        <v/>
      </c>
    </row>
    <row r="96" spans="1:30" x14ac:dyDescent="0.25">
      <c r="A96" s="48"/>
      <c r="B96" s="64"/>
      <c r="C96" s="57"/>
      <c r="D96" s="59"/>
      <c r="E96" s="57"/>
      <c r="F96" s="59"/>
      <c r="G96" s="57"/>
      <c r="H96" s="59"/>
      <c r="I96" s="57"/>
      <c r="J96" s="59"/>
      <c r="K96" s="48"/>
      <c r="M96" s="17" t="str">
        <f>IF($B96="", "", IF($B96&gt;'Client List'!$AA$22, 'Client List'!$AB$21, TEXT($B96, "mmm yyyy")))</f>
        <v/>
      </c>
      <c r="O96" s="17" t="str">
        <f t="shared" si="5"/>
        <v/>
      </c>
      <c r="Q96" s="17" t="str">
        <f>IF('Client List'!$Y96="", "", 'Client List'!$Y96)</f>
        <v/>
      </c>
      <c r="S96" s="17" t="str">
        <f t="shared" si="6"/>
        <v/>
      </c>
      <c r="T96" s="17" t="str">
        <f t="shared" si="7"/>
        <v/>
      </c>
      <c r="U96" s="17" t="str">
        <f t="shared" si="8"/>
        <v/>
      </c>
      <c r="V96" s="17" t="str">
        <f t="shared" si="9"/>
        <v/>
      </c>
      <c r="X96" s="17" t="str">
        <f>IF(C96="", "", IF(COUNTIF('Client List'!$Y$12:$Y$261, C96)=0, "X", ""))</f>
        <v/>
      </c>
      <c r="Z96" s="17" t="str">
        <f>IF(E96="", "", IF(COUNTIF('Client List'!$Y$12:$Y$261, E96)=0, "X", ""))</f>
        <v/>
      </c>
      <c r="AB96" s="17" t="str">
        <f>IF(G96="", "", IF(COUNTIF('Client List'!$Y$12:$Y$261, G96)=0, "X", ""))</f>
        <v/>
      </c>
      <c r="AD96" s="17" t="str">
        <f>IF(I96="", "", IF(COUNTIF('Client List'!$Y$12:$Y$261, I96)=0, "X", ""))</f>
        <v/>
      </c>
    </row>
    <row r="97" spans="1:30" x14ac:dyDescent="0.25">
      <c r="A97" s="48"/>
      <c r="B97" s="64"/>
      <c r="C97" s="57"/>
      <c r="D97" s="59"/>
      <c r="E97" s="57"/>
      <c r="F97" s="59"/>
      <c r="G97" s="57"/>
      <c r="H97" s="59"/>
      <c r="I97" s="57"/>
      <c r="J97" s="59"/>
      <c r="K97" s="48"/>
      <c r="M97" s="17" t="str">
        <f>IF($B97="", "", IF($B97&gt;'Client List'!$AA$22, 'Client List'!$AB$21, TEXT($B97, "mmm yyyy")))</f>
        <v/>
      </c>
      <c r="O97" s="17" t="str">
        <f t="shared" si="5"/>
        <v/>
      </c>
      <c r="Q97" s="17" t="str">
        <f>IF('Client List'!$Y97="", "", 'Client List'!$Y97)</f>
        <v/>
      </c>
      <c r="S97" s="17" t="str">
        <f t="shared" si="6"/>
        <v/>
      </c>
      <c r="T97" s="17" t="str">
        <f t="shared" si="7"/>
        <v/>
      </c>
      <c r="U97" s="17" t="str">
        <f t="shared" si="8"/>
        <v/>
      </c>
      <c r="V97" s="17" t="str">
        <f t="shared" si="9"/>
        <v/>
      </c>
      <c r="X97" s="17" t="str">
        <f>IF(C97="", "", IF(COUNTIF('Client List'!$Y$12:$Y$261, C97)=0, "X", ""))</f>
        <v/>
      </c>
      <c r="Z97" s="17" t="str">
        <f>IF(E97="", "", IF(COUNTIF('Client List'!$Y$12:$Y$261, E97)=0, "X", ""))</f>
        <v/>
      </c>
      <c r="AB97" s="17" t="str">
        <f>IF(G97="", "", IF(COUNTIF('Client List'!$Y$12:$Y$261, G97)=0, "X", ""))</f>
        <v/>
      </c>
      <c r="AD97" s="17" t="str">
        <f>IF(I97="", "", IF(COUNTIF('Client List'!$Y$12:$Y$261, I97)=0, "X", ""))</f>
        <v/>
      </c>
    </row>
    <row r="98" spans="1:30" x14ac:dyDescent="0.25">
      <c r="A98" s="48"/>
      <c r="B98" s="64"/>
      <c r="C98" s="57"/>
      <c r="D98" s="59"/>
      <c r="E98" s="57"/>
      <c r="F98" s="59"/>
      <c r="G98" s="57"/>
      <c r="H98" s="59"/>
      <c r="I98" s="57"/>
      <c r="J98" s="59"/>
      <c r="K98" s="48"/>
      <c r="M98" s="17" t="str">
        <f>IF($B98="", "", IF($B98&gt;'Client List'!$AA$22, 'Client List'!$AB$21, TEXT($B98, "mmm yyyy")))</f>
        <v/>
      </c>
      <c r="O98" s="17" t="str">
        <f t="shared" si="5"/>
        <v/>
      </c>
      <c r="Q98" s="17" t="str">
        <f>IF('Client List'!$Y98="", "", 'Client List'!$Y98)</f>
        <v/>
      </c>
      <c r="S98" s="17" t="str">
        <f t="shared" si="6"/>
        <v/>
      </c>
      <c r="T98" s="17" t="str">
        <f t="shared" si="7"/>
        <v/>
      </c>
      <c r="U98" s="17" t="str">
        <f t="shared" si="8"/>
        <v/>
      </c>
      <c r="V98" s="17" t="str">
        <f t="shared" si="9"/>
        <v/>
      </c>
      <c r="X98" s="17" t="str">
        <f>IF(C98="", "", IF(COUNTIF('Client List'!$Y$12:$Y$261, C98)=0, "X", ""))</f>
        <v/>
      </c>
      <c r="Z98" s="17" t="str">
        <f>IF(E98="", "", IF(COUNTIF('Client List'!$Y$12:$Y$261, E98)=0, "X", ""))</f>
        <v/>
      </c>
      <c r="AB98" s="17" t="str">
        <f>IF(G98="", "", IF(COUNTIF('Client List'!$Y$12:$Y$261, G98)=0, "X", ""))</f>
        <v/>
      </c>
      <c r="AD98" s="17" t="str">
        <f>IF(I98="", "", IF(COUNTIF('Client List'!$Y$12:$Y$261, I98)=0, "X", ""))</f>
        <v/>
      </c>
    </row>
    <row r="99" spans="1:30" x14ac:dyDescent="0.25">
      <c r="A99" s="48"/>
      <c r="B99" s="64"/>
      <c r="C99" s="57"/>
      <c r="D99" s="59"/>
      <c r="E99" s="57"/>
      <c r="F99" s="59"/>
      <c r="G99" s="57"/>
      <c r="H99" s="59"/>
      <c r="I99" s="57"/>
      <c r="J99" s="59"/>
      <c r="K99" s="48"/>
      <c r="M99" s="17" t="str">
        <f>IF($B99="", "", IF($B99&gt;'Client List'!$AA$22, 'Client List'!$AB$21, TEXT($B99, "mmm yyyy")))</f>
        <v/>
      </c>
      <c r="O99" s="17" t="str">
        <f t="shared" si="5"/>
        <v/>
      </c>
      <c r="Q99" s="17" t="str">
        <f>IF('Client List'!$Y99="", "", 'Client List'!$Y99)</f>
        <v/>
      </c>
      <c r="S99" s="17" t="str">
        <f t="shared" si="6"/>
        <v/>
      </c>
      <c r="T99" s="17" t="str">
        <f t="shared" si="7"/>
        <v/>
      </c>
      <c r="U99" s="17" t="str">
        <f t="shared" si="8"/>
        <v/>
      </c>
      <c r="V99" s="17" t="str">
        <f t="shared" si="9"/>
        <v/>
      </c>
      <c r="X99" s="17" t="str">
        <f>IF(C99="", "", IF(COUNTIF('Client List'!$Y$12:$Y$261, C99)=0, "X", ""))</f>
        <v/>
      </c>
      <c r="Z99" s="17" t="str">
        <f>IF(E99="", "", IF(COUNTIF('Client List'!$Y$12:$Y$261, E99)=0, "X", ""))</f>
        <v/>
      </c>
      <c r="AB99" s="17" t="str">
        <f>IF(G99="", "", IF(COUNTIF('Client List'!$Y$12:$Y$261, G99)=0, "X", ""))</f>
        <v/>
      </c>
      <c r="AD99" s="17" t="str">
        <f>IF(I99="", "", IF(COUNTIF('Client List'!$Y$12:$Y$261, I99)=0, "X", ""))</f>
        <v/>
      </c>
    </row>
    <row r="100" spans="1:30" x14ac:dyDescent="0.25">
      <c r="A100" s="48"/>
      <c r="B100" s="64"/>
      <c r="C100" s="57"/>
      <c r="D100" s="59"/>
      <c r="E100" s="57"/>
      <c r="F100" s="59"/>
      <c r="G100" s="57"/>
      <c r="H100" s="59"/>
      <c r="I100" s="57"/>
      <c r="J100" s="59"/>
      <c r="K100" s="48"/>
      <c r="M100" s="17" t="str">
        <f>IF($B100="", "", IF($B100&gt;'Client List'!$AA$22, 'Client List'!$AB$21, TEXT($B100, "mmm yyyy")))</f>
        <v/>
      </c>
      <c r="O100" s="17" t="str">
        <f t="shared" si="5"/>
        <v/>
      </c>
      <c r="Q100" s="17" t="str">
        <f>IF('Client List'!$Y100="", "", 'Client List'!$Y100)</f>
        <v/>
      </c>
      <c r="S100" s="17" t="str">
        <f t="shared" si="6"/>
        <v/>
      </c>
      <c r="T100" s="17" t="str">
        <f t="shared" si="7"/>
        <v/>
      </c>
      <c r="U100" s="17" t="str">
        <f t="shared" si="8"/>
        <v/>
      </c>
      <c r="V100" s="17" t="str">
        <f t="shared" si="9"/>
        <v/>
      </c>
      <c r="X100" s="17" t="str">
        <f>IF(C100="", "", IF(COUNTIF('Client List'!$Y$12:$Y$261, C100)=0, "X", ""))</f>
        <v/>
      </c>
      <c r="Z100" s="17" t="str">
        <f>IF(E100="", "", IF(COUNTIF('Client List'!$Y$12:$Y$261, E100)=0, "X", ""))</f>
        <v/>
      </c>
      <c r="AB100" s="17" t="str">
        <f>IF(G100="", "", IF(COUNTIF('Client List'!$Y$12:$Y$261, G100)=0, "X", ""))</f>
        <v/>
      </c>
      <c r="AD100" s="17" t="str">
        <f>IF(I100="", "", IF(COUNTIF('Client List'!$Y$12:$Y$261, I100)=0, "X", ""))</f>
        <v/>
      </c>
    </row>
    <row r="101" spans="1:30" x14ac:dyDescent="0.25">
      <c r="A101" s="48"/>
      <c r="B101" s="64"/>
      <c r="C101" s="57"/>
      <c r="D101" s="59"/>
      <c r="E101" s="57"/>
      <c r="F101" s="59"/>
      <c r="G101" s="57"/>
      <c r="H101" s="59"/>
      <c r="I101" s="57"/>
      <c r="J101" s="59"/>
      <c r="K101" s="48"/>
      <c r="M101" s="17" t="str">
        <f>IF($B101="", "", IF($B101&gt;'Client List'!$AA$22, 'Client List'!$AB$21, TEXT($B101, "mmm yyyy")))</f>
        <v/>
      </c>
      <c r="O101" s="17" t="str">
        <f t="shared" si="5"/>
        <v/>
      </c>
      <c r="Q101" s="17" t="str">
        <f>IF('Client List'!$Y101="", "", 'Client List'!$Y101)</f>
        <v/>
      </c>
      <c r="S101" s="17" t="str">
        <f t="shared" si="6"/>
        <v/>
      </c>
      <c r="T101" s="17" t="str">
        <f t="shared" si="7"/>
        <v/>
      </c>
      <c r="U101" s="17" t="str">
        <f t="shared" si="8"/>
        <v/>
      </c>
      <c r="V101" s="17" t="str">
        <f t="shared" si="9"/>
        <v/>
      </c>
      <c r="X101" s="17" t="str">
        <f>IF(C101="", "", IF(COUNTIF('Client List'!$Y$12:$Y$261, C101)=0, "X", ""))</f>
        <v/>
      </c>
      <c r="Z101" s="17" t="str">
        <f>IF(E101="", "", IF(COUNTIF('Client List'!$Y$12:$Y$261, E101)=0, "X", ""))</f>
        <v/>
      </c>
      <c r="AB101" s="17" t="str">
        <f>IF(G101="", "", IF(COUNTIF('Client List'!$Y$12:$Y$261, G101)=0, "X", ""))</f>
        <v/>
      </c>
      <c r="AD101" s="17" t="str">
        <f>IF(I101="", "", IF(COUNTIF('Client List'!$Y$12:$Y$261, I101)=0, "X", ""))</f>
        <v/>
      </c>
    </row>
    <row r="102" spans="1:30" x14ac:dyDescent="0.25">
      <c r="A102" s="48"/>
      <c r="B102" s="64"/>
      <c r="C102" s="57"/>
      <c r="D102" s="59"/>
      <c r="E102" s="57"/>
      <c r="F102" s="59"/>
      <c r="G102" s="57"/>
      <c r="H102" s="59"/>
      <c r="I102" s="57"/>
      <c r="J102" s="59"/>
      <c r="K102" s="48"/>
      <c r="M102" s="17" t="str">
        <f>IF($B102="", "", IF($B102&gt;'Client List'!$AA$22, 'Client List'!$AB$21, TEXT($B102, "mmm yyyy")))</f>
        <v/>
      </c>
      <c r="O102" s="17" t="str">
        <f t="shared" si="5"/>
        <v/>
      </c>
      <c r="Q102" s="17" t="str">
        <f>IF('Client List'!$Y102="", "", 'Client List'!$Y102)</f>
        <v/>
      </c>
      <c r="S102" s="17" t="str">
        <f t="shared" si="6"/>
        <v/>
      </c>
      <c r="T102" s="17" t="str">
        <f t="shared" si="7"/>
        <v/>
      </c>
      <c r="U102" s="17" t="str">
        <f t="shared" si="8"/>
        <v/>
      </c>
      <c r="V102" s="17" t="str">
        <f t="shared" si="9"/>
        <v/>
      </c>
      <c r="X102" s="17" t="str">
        <f>IF(C102="", "", IF(COUNTIF('Client List'!$Y$12:$Y$261, C102)=0, "X", ""))</f>
        <v/>
      </c>
      <c r="Z102" s="17" t="str">
        <f>IF(E102="", "", IF(COUNTIF('Client List'!$Y$12:$Y$261, E102)=0, "X", ""))</f>
        <v/>
      </c>
      <c r="AB102" s="17" t="str">
        <f>IF(G102="", "", IF(COUNTIF('Client List'!$Y$12:$Y$261, G102)=0, "X", ""))</f>
        <v/>
      </c>
      <c r="AD102" s="17" t="str">
        <f>IF(I102="", "", IF(COUNTIF('Client List'!$Y$12:$Y$261, I102)=0, "X", ""))</f>
        <v/>
      </c>
    </row>
    <row r="103" spans="1:30" x14ac:dyDescent="0.25">
      <c r="A103" s="48"/>
      <c r="B103" s="64"/>
      <c r="C103" s="57"/>
      <c r="D103" s="59"/>
      <c r="E103" s="57"/>
      <c r="F103" s="59"/>
      <c r="G103" s="57"/>
      <c r="H103" s="59"/>
      <c r="I103" s="57"/>
      <c r="J103" s="59"/>
      <c r="K103" s="48"/>
      <c r="M103" s="17" t="str">
        <f>IF($B103="", "", IF($B103&gt;'Client List'!$AA$22, 'Client List'!$AB$21, TEXT($B103, "mmm yyyy")))</f>
        <v/>
      </c>
      <c r="O103" s="17" t="str">
        <f t="shared" si="5"/>
        <v/>
      </c>
      <c r="Q103" s="17" t="str">
        <f>IF('Client List'!$Y103="", "", 'Client List'!$Y103)</f>
        <v/>
      </c>
      <c r="S103" s="17" t="str">
        <f t="shared" si="6"/>
        <v/>
      </c>
      <c r="T103" s="17" t="str">
        <f t="shared" si="7"/>
        <v/>
      </c>
      <c r="U103" s="17" t="str">
        <f t="shared" si="8"/>
        <v/>
      </c>
      <c r="V103" s="17" t="str">
        <f t="shared" si="9"/>
        <v/>
      </c>
      <c r="X103" s="17" t="str">
        <f>IF(C103="", "", IF(COUNTIF('Client List'!$Y$12:$Y$261, C103)=0, "X", ""))</f>
        <v/>
      </c>
      <c r="Z103" s="17" t="str">
        <f>IF(E103="", "", IF(COUNTIF('Client List'!$Y$12:$Y$261, E103)=0, "X", ""))</f>
        <v/>
      </c>
      <c r="AB103" s="17" t="str">
        <f>IF(G103="", "", IF(COUNTIF('Client List'!$Y$12:$Y$261, G103)=0, "X", ""))</f>
        <v/>
      </c>
      <c r="AD103" s="17" t="str">
        <f>IF(I103="", "", IF(COUNTIF('Client List'!$Y$12:$Y$261, I103)=0, "X", ""))</f>
        <v/>
      </c>
    </row>
    <row r="104" spans="1:30" x14ac:dyDescent="0.25">
      <c r="A104" s="48"/>
      <c r="B104" s="64"/>
      <c r="C104" s="57"/>
      <c r="D104" s="59"/>
      <c r="E104" s="57"/>
      <c r="F104" s="59"/>
      <c r="G104" s="57"/>
      <c r="H104" s="59"/>
      <c r="I104" s="57"/>
      <c r="J104" s="59"/>
      <c r="K104" s="48"/>
      <c r="M104" s="17" t="str">
        <f>IF($B104="", "", IF($B104&gt;'Client List'!$AA$22, 'Client List'!$AB$21, TEXT($B104, "mmm yyyy")))</f>
        <v/>
      </c>
      <c r="O104" s="17" t="str">
        <f t="shared" si="5"/>
        <v/>
      </c>
      <c r="Q104" s="17" t="str">
        <f>IF('Client List'!$Y104="", "", 'Client List'!$Y104)</f>
        <v/>
      </c>
      <c r="S104" s="17" t="str">
        <f t="shared" si="6"/>
        <v/>
      </c>
      <c r="T104" s="17" t="str">
        <f t="shared" si="7"/>
        <v/>
      </c>
      <c r="U104" s="17" t="str">
        <f t="shared" si="8"/>
        <v/>
      </c>
      <c r="V104" s="17" t="str">
        <f t="shared" si="9"/>
        <v/>
      </c>
      <c r="X104" s="17" t="str">
        <f>IF(C104="", "", IF(COUNTIF('Client List'!$Y$12:$Y$261, C104)=0, "X", ""))</f>
        <v/>
      </c>
      <c r="Z104" s="17" t="str">
        <f>IF(E104="", "", IF(COUNTIF('Client List'!$Y$12:$Y$261, E104)=0, "X", ""))</f>
        <v/>
      </c>
      <c r="AB104" s="17" t="str">
        <f>IF(G104="", "", IF(COUNTIF('Client List'!$Y$12:$Y$261, G104)=0, "X", ""))</f>
        <v/>
      </c>
      <c r="AD104" s="17" t="str">
        <f>IF(I104="", "", IF(COUNTIF('Client List'!$Y$12:$Y$261, I104)=0, "X", ""))</f>
        <v/>
      </c>
    </row>
    <row r="105" spans="1:30" x14ac:dyDescent="0.25">
      <c r="A105" s="48"/>
      <c r="B105" s="64"/>
      <c r="C105" s="57"/>
      <c r="D105" s="59"/>
      <c r="E105" s="57"/>
      <c r="F105" s="59"/>
      <c r="G105" s="57"/>
      <c r="H105" s="59"/>
      <c r="I105" s="57"/>
      <c r="J105" s="59"/>
      <c r="K105" s="48"/>
      <c r="M105" s="17" t="str">
        <f>IF($B105="", "", IF($B105&gt;'Client List'!$AA$22, 'Client List'!$AB$21, TEXT($B105, "mmm yyyy")))</f>
        <v/>
      </c>
      <c r="O105" s="17" t="str">
        <f t="shared" si="5"/>
        <v/>
      </c>
      <c r="Q105" s="17" t="str">
        <f>IF('Client List'!$Y105="", "", 'Client List'!$Y105)</f>
        <v/>
      </c>
      <c r="S105" s="17" t="str">
        <f t="shared" si="6"/>
        <v/>
      </c>
      <c r="T105" s="17" t="str">
        <f t="shared" si="7"/>
        <v/>
      </c>
      <c r="U105" s="17" t="str">
        <f t="shared" si="8"/>
        <v/>
      </c>
      <c r="V105" s="17" t="str">
        <f t="shared" si="9"/>
        <v/>
      </c>
      <c r="X105" s="17" t="str">
        <f>IF(C105="", "", IF(COUNTIF('Client List'!$Y$12:$Y$261, C105)=0, "X", ""))</f>
        <v/>
      </c>
      <c r="Z105" s="17" t="str">
        <f>IF(E105="", "", IF(COUNTIF('Client List'!$Y$12:$Y$261, E105)=0, "X", ""))</f>
        <v/>
      </c>
      <c r="AB105" s="17" t="str">
        <f>IF(G105="", "", IF(COUNTIF('Client List'!$Y$12:$Y$261, G105)=0, "X", ""))</f>
        <v/>
      </c>
      <c r="AD105" s="17" t="str">
        <f>IF(I105="", "", IF(COUNTIF('Client List'!$Y$12:$Y$261, I105)=0, "X", ""))</f>
        <v/>
      </c>
    </row>
    <row r="106" spans="1:30" x14ac:dyDescent="0.25">
      <c r="A106" s="48"/>
      <c r="B106" s="64"/>
      <c r="C106" s="57"/>
      <c r="D106" s="59"/>
      <c r="E106" s="57"/>
      <c r="F106" s="59"/>
      <c r="G106" s="57"/>
      <c r="H106" s="59"/>
      <c r="I106" s="57"/>
      <c r="J106" s="59"/>
      <c r="K106" s="48"/>
      <c r="M106" s="17" t="str">
        <f>IF($B106="", "", IF($B106&gt;'Client List'!$AA$22, 'Client List'!$AB$21, TEXT($B106, "mmm yyyy")))</f>
        <v/>
      </c>
      <c r="O106" s="17" t="str">
        <f t="shared" si="5"/>
        <v/>
      </c>
      <c r="Q106" s="17" t="str">
        <f>IF('Client List'!$Y106="", "", 'Client List'!$Y106)</f>
        <v/>
      </c>
      <c r="S106" s="17" t="str">
        <f t="shared" si="6"/>
        <v/>
      </c>
      <c r="T106" s="17" t="str">
        <f t="shared" si="7"/>
        <v/>
      </c>
      <c r="U106" s="17" t="str">
        <f t="shared" si="8"/>
        <v/>
      </c>
      <c r="V106" s="17" t="str">
        <f t="shared" si="9"/>
        <v/>
      </c>
      <c r="X106" s="17" t="str">
        <f>IF(C106="", "", IF(COUNTIF('Client List'!$Y$12:$Y$261, C106)=0, "X", ""))</f>
        <v/>
      </c>
      <c r="Z106" s="17" t="str">
        <f>IF(E106="", "", IF(COUNTIF('Client List'!$Y$12:$Y$261, E106)=0, "X", ""))</f>
        <v/>
      </c>
      <c r="AB106" s="17" t="str">
        <f>IF(G106="", "", IF(COUNTIF('Client List'!$Y$12:$Y$261, G106)=0, "X", ""))</f>
        <v/>
      </c>
      <c r="AD106" s="17" t="str">
        <f>IF(I106="", "", IF(COUNTIF('Client List'!$Y$12:$Y$261, I106)=0, "X", ""))</f>
        <v/>
      </c>
    </row>
    <row r="107" spans="1:30" x14ac:dyDescent="0.25">
      <c r="A107" s="48"/>
      <c r="B107" s="64"/>
      <c r="C107" s="57"/>
      <c r="D107" s="59"/>
      <c r="E107" s="57"/>
      <c r="F107" s="59"/>
      <c r="G107" s="57"/>
      <c r="H107" s="59"/>
      <c r="I107" s="57"/>
      <c r="J107" s="59"/>
      <c r="K107" s="48"/>
      <c r="M107" s="17" t="str">
        <f>IF($B107="", "", IF($B107&gt;'Client List'!$AA$22, 'Client List'!$AB$21, TEXT($B107, "mmm yyyy")))</f>
        <v/>
      </c>
      <c r="O107" s="17" t="str">
        <f t="shared" si="5"/>
        <v/>
      </c>
      <c r="Q107" s="17" t="str">
        <f>IF('Client List'!$Y107="", "", 'Client List'!$Y107)</f>
        <v/>
      </c>
      <c r="S107" s="17" t="str">
        <f t="shared" si="6"/>
        <v/>
      </c>
      <c r="T107" s="17" t="str">
        <f t="shared" si="7"/>
        <v/>
      </c>
      <c r="U107" s="17" t="str">
        <f t="shared" si="8"/>
        <v/>
      </c>
      <c r="V107" s="17" t="str">
        <f t="shared" si="9"/>
        <v/>
      </c>
      <c r="X107" s="17" t="str">
        <f>IF(C107="", "", IF(COUNTIF('Client List'!$Y$12:$Y$261, C107)=0, "X", ""))</f>
        <v/>
      </c>
      <c r="Z107" s="17" t="str">
        <f>IF(E107="", "", IF(COUNTIF('Client List'!$Y$12:$Y$261, E107)=0, "X", ""))</f>
        <v/>
      </c>
      <c r="AB107" s="17" t="str">
        <f>IF(G107="", "", IF(COUNTIF('Client List'!$Y$12:$Y$261, G107)=0, "X", ""))</f>
        <v/>
      </c>
      <c r="AD107" s="17" t="str">
        <f>IF(I107="", "", IF(COUNTIF('Client List'!$Y$12:$Y$261, I107)=0, "X", ""))</f>
        <v/>
      </c>
    </row>
    <row r="108" spans="1:30" x14ac:dyDescent="0.25">
      <c r="A108" s="48"/>
      <c r="B108" s="64"/>
      <c r="C108" s="57"/>
      <c r="D108" s="59"/>
      <c r="E108" s="57"/>
      <c r="F108" s="59"/>
      <c r="G108" s="57"/>
      <c r="H108" s="59"/>
      <c r="I108" s="57"/>
      <c r="J108" s="59"/>
      <c r="K108" s="48"/>
      <c r="M108" s="17" t="str">
        <f>IF($B108="", "", IF($B108&gt;'Client List'!$AA$22, 'Client List'!$AB$21, TEXT($B108, "mmm yyyy")))</f>
        <v/>
      </c>
      <c r="O108" s="17" t="str">
        <f t="shared" si="5"/>
        <v/>
      </c>
      <c r="Q108" s="17" t="str">
        <f>IF('Client List'!$Y108="", "", 'Client List'!$Y108)</f>
        <v/>
      </c>
      <c r="S108" s="17" t="str">
        <f t="shared" si="6"/>
        <v/>
      </c>
      <c r="T108" s="17" t="str">
        <f t="shared" si="7"/>
        <v/>
      </c>
      <c r="U108" s="17" t="str">
        <f t="shared" si="8"/>
        <v/>
      </c>
      <c r="V108" s="17" t="str">
        <f t="shared" si="9"/>
        <v/>
      </c>
      <c r="X108" s="17" t="str">
        <f>IF(C108="", "", IF(COUNTIF('Client List'!$Y$12:$Y$261, C108)=0, "X", ""))</f>
        <v/>
      </c>
      <c r="Z108" s="17" t="str">
        <f>IF(E108="", "", IF(COUNTIF('Client List'!$Y$12:$Y$261, E108)=0, "X", ""))</f>
        <v/>
      </c>
      <c r="AB108" s="17" t="str">
        <f>IF(G108="", "", IF(COUNTIF('Client List'!$Y$12:$Y$261, G108)=0, "X", ""))</f>
        <v/>
      </c>
      <c r="AD108" s="17" t="str">
        <f>IF(I108="", "", IF(COUNTIF('Client List'!$Y$12:$Y$261, I108)=0, "X", ""))</f>
        <v/>
      </c>
    </row>
    <row r="109" spans="1:30" x14ac:dyDescent="0.25">
      <c r="A109" s="48"/>
      <c r="B109" s="64"/>
      <c r="C109" s="57"/>
      <c r="D109" s="59"/>
      <c r="E109" s="57"/>
      <c r="F109" s="59"/>
      <c r="G109" s="57"/>
      <c r="H109" s="59"/>
      <c r="I109" s="57"/>
      <c r="J109" s="59"/>
      <c r="K109" s="48"/>
      <c r="M109" s="17" t="str">
        <f>IF($B109="", "", IF($B109&gt;'Client List'!$AA$22, 'Client List'!$AB$21, TEXT($B109, "mmm yyyy")))</f>
        <v/>
      </c>
      <c r="O109" s="17" t="str">
        <f t="shared" si="5"/>
        <v/>
      </c>
      <c r="Q109" s="17" t="str">
        <f>IF('Client List'!$Y109="", "", 'Client List'!$Y109)</f>
        <v/>
      </c>
      <c r="S109" s="17" t="str">
        <f t="shared" si="6"/>
        <v/>
      </c>
      <c r="T109" s="17" t="str">
        <f t="shared" si="7"/>
        <v/>
      </c>
      <c r="U109" s="17" t="str">
        <f t="shared" si="8"/>
        <v/>
      </c>
      <c r="V109" s="17" t="str">
        <f t="shared" si="9"/>
        <v/>
      </c>
      <c r="X109" s="17" t="str">
        <f>IF(C109="", "", IF(COUNTIF('Client List'!$Y$12:$Y$261, C109)=0, "X", ""))</f>
        <v/>
      </c>
      <c r="Z109" s="17" t="str">
        <f>IF(E109="", "", IF(COUNTIF('Client List'!$Y$12:$Y$261, E109)=0, "X", ""))</f>
        <v/>
      </c>
      <c r="AB109" s="17" t="str">
        <f>IF(G109="", "", IF(COUNTIF('Client List'!$Y$12:$Y$261, G109)=0, "X", ""))</f>
        <v/>
      </c>
      <c r="AD109" s="17" t="str">
        <f>IF(I109="", "", IF(COUNTIF('Client List'!$Y$12:$Y$261, I109)=0, "X", ""))</f>
        <v/>
      </c>
    </row>
    <row r="110" spans="1:30" x14ac:dyDescent="0.25">
      <c r="A110" s="48"/>
      <c r="B110" s="64"/>
      <c r="C110" s="57"/>
      <c r="D110" s="59"/>
      <c r="E110" s="57"/>
      <c r="F110" s="59"/>
      <c r="G110" s="57"/>
      <c r="H110" s="59"/>
      <c r="I110" s="57"/>
      <c r="J110" s="59"/>
      <c r="K110" s="48"/>
      <c r="M110" s="17" t="str">
        <f>IF($B110="", "", IF($B110&gt;'Client List'!$AA$22, 'Client List'!$AB$21, TEXT($B110, "mmm yyyy")))</f>
        <v/>
      </c>
      <c r="O110" s="17" t="str">
        <f t="shared" si="5"/>
        <v/>
      </c>
      <c r="Q110" s="17" t="str">
        <f>IF('Client List'!$Y110="", "", 'Client List'!$Y110)</f>
        <v/>
      </c>
      <c r="S110" s="17" t="str">
        <f t="shared" si="6"/>
        <v/>
      </c>
      <c r="T110" s="17" t="str">
        <f t="shared" si="7"/>
        <v/>
      </c>
      <c r="U110" s="17" t="str">
        <f t="shared" si="8"/>
        <v/>
      </c>
      <c r="V110" s="17" t="str">
        <f t="shared" si="9"/>
        <v/>
      </c>
      <c r="X110" s="17" t="str">
        <f>IF(C110="", "", IF(COUNTIF('Client List'!$Y$12:$Y$261, C110)=0, "X", ""))</f>
        <v/>
      </c>
      <c r="Z110" s="17" t="str">
        <f>IF(E110="", "", IF(COUNTIF('Client List'!$Y$12:$Y$261, E110)=0, "X", ""))</f>
        <v/>
      </c>
      <c r="AB110" s="17" t="str">
        <f>IF(G110="", "", IF(COUNTIF('Client List'!$Y$12:$Y$261, G110)=0, "X", ""))</f>
        <v/>
      </c>
      <c r="AD110" s="17" t="str">
        <f>IF(I110="", "", IF(COUNTIF('Client List'!$Y$12:$Y$261, I110)=0, "X", ""))</f>
        <v/>
      </c>
    </row>
    <row r="111" spans="1:30" x14ac:dyDescent="0.25">
      <c r="A111" s="48"/>
      <c r="B111" s="64"/>
      <c r="C111" s="57"/>
      <c r="D111" s="59"/>
      <c r="E111" s="57"/>
      <c r="F111" s="59"/>
      <c r="G111" s="57"/>
      <c r="H111" s="59"/>
      <c r="I111" s="57"/>
      <c r="J111" s="59"/>
      <c r="K111" s="48"/>
      <c r="M111" s="17" t="str">
        <f>IF($B111="", "", IF($B111&gt;'Client List'!$AA$22, 'Client List'!$AB$21, TEXT($B111, "mmm yyyy")))</f>
        <v/>
      </c>
      <c r="O111" s="17" t="str">
        <f t="shared" si="5"/>
        <v/>
      </c>
      <c r="Q111" s="17" t="str">
        <f>IF('Client List'!$Y111="", "", 'Client List'!$Y111)</f>
        <v/>
      </c>
      <c r="S111" s="17" t="str">
        <f t="shared" si="6"/>
        <v/>
      </c>
      <c r="T111" s="17" t="str">
        <f t="shared" si="7"/>
        <v/>
      </c>
      <c r="U111" s="17" t="str">
        <f t="shared" si="8"/>
        <v/>
      </c>
      <c r="V111" s="17" t="str">
        <f t="shared" si="9"/>
        <v/>
      </c>
      <c r="X111" s="17" t="str">
        <f>IF(C111="", "", IF(COUNTIF('Client List'!$Y$12:$Y$261, C111)=0, "X", ""))</f>
        <v/>
      </c>
      <c r="Z111" s="17" t="str">
        <f>IF(E111="", "", IF(COUNTIF('Client List'!$Y$12:$Y$261, E111)=0, "X", ""))</f>
        <v/>
      </c>
      <c r="AB111" s="17" t="str">
        <f>IF(G111="", "", IF(COUNTIF('Client List'!$Y$12:$Y$261, G111)=0, "X", ""))</f>
        <v/>
      </c>
      <c r="AD111" s="17" t="str">
        <f>IF(I111="", "", IF(COUNTIF('Client List'!$Y$12:$Y$261, I111)=0, "X", ""))</f>
        <v/>
      </c>
    </row>
    <row r="112" spans="1:30" x14ac:dyDescent="0.25">
      <c r="A112" s="48"/>
      <c r="B112" s="64"/>
      <c r="C112" s="57"/>
      <c r="D112" s="59"/>
      <c r="E112" s="57"/>
      <c r="F112" s="59"/>
      <c r="G112" s="57"/>
      <c r="H112" s="59"/>
      <c r="I112" s="57"/>
      <c r="J112" s="59"/>
      <c r="K112" s="48"/>
      <c r="M112" s="17" t="str">
        <f>IF($B112="", "", IF($B112&gt;'Client List'!$AA$22, 'Client List'!$AB$21, TEXT($B112, "mmm yyyy")))</f>
        <v/>
      </c>
      <c r="O112" s="17" t="str">
        <f t="shared" si="5"/>
        <v/>
      </c>
      <c r="Q112" s="17" t="str">
        <f>IF('Client List'!$Y112="", "", 'Client List'!$Y112)</f>
        <v/>
      </c>
      <c r="S112" s="17" t="str">
        <f t="shared" si="6"/>
        <v/>
      </c>
      <c r="T112" s="17" t="str">
        <f t="shared" si="7"/>
        <v/>
      </c>
      <c r="U112" s="17" t="str">
        <f t="shared" si="8"/>
        <v/>
      </c>
      <c r="V112" s="17" t="str">
        <f t="shared" si="9"/>
        <v/>
      </c>
      <c r="X112" s="17" t="str">
        <f>IF(C112="", "", IF(COUNTIF('Client List'!$Y$12:$Y$261, C112)=0, "X", ""))</f>
        <v/>
      </c>
      <c r="Z112" s="17" t="str">
        <f>IF(E112="", "", IF(COUNTIF('Client List'!$Y$12:$Y$261, E112)=0, "X", ""))</f>
        <v/>
      </c>
      <c r="AB112" s="17" t="str">
        <f>IF(G112="", "", IF(COUNTIF('Client List'!$Y$12:$Y$261, G112)=0, "X", ""))</f>
        <v/>
      </c>
      <c r="AD112" s="17" t="str">
        <f>IF(I112="", "", IF(COUNTIF('Client List'!$Y$12:$Y$261, I112)=0, "X", ""))</f>
        <v/>
      </c>
    </row>
    <row r="113" spans="1:30" x14ac:dyDescent="0.25">
      <c r="A113" s="48"/>
      <c r="B113" s="64"/>
      <c r="C113" s="57"/>
      <c r="D113" s="59"/>
      <c r="E113" s="57"/>
      <c r="F113" s="59"/>
      <c r="G113" s="57"/>
      <c r="H113" s="59"/>
      <c r="I113" s="57"/>
      <c r="J113" s="59"/>
      <c r="K113" s="48"/>
      <c r="M113" s="17" t="str">
        <f>IF($B113="", "", IF($B113&gt;'Client List'!$AA$22, 'Client List'!$AB$21, TEXT($B113, "mmm yyyy")))</f>
        <v/>
      </c>
      <c r="O113" s="17" t="str">
        <f t="shared" si="5"/>
        <v/>
      </c>
      <c r="Q113" s="17" t="str">
        <f>IF('Client List'!$Y113="", "", 'Client List'!$Y113)</f>
        <v/>
      </c>
      <c r="S113" s="17" t="str">
        <f t="shared" si="6"/>
        <v/>
      </c>
      <c r="T113" s="17" t="str">
        <f t="shared" si="7"/>
        <v/>
      </c>
      <c r="U113" s="17" t="str">
        <f t="shared" si="8"/>
        <v/>
      </c>
      <c r="V113" s="17" t="str">
        <f t="shared" si="9"/>
        <v/>
      </c>
      <c r="X113" s="17" t="str">
        <f>IF(C113="", "", IF(COUNTIF('Client List'!$Y$12:$Y$261, C113)=0, "X", ""))</f>
        <v/>
      </c>
      <c r="Z113" s="17" t="str">
        <f>IF(E113="", "", IF(COUNTIF('Client List'!$Y$12:$Y$261, E113)=0, "X", ""))</f>
        <v/>
      </c>
      <c r="AB113" s="17" t="str">
        <f>IF(G113="", "", IF(COUNTIF('Client List'!$Y$12:$Y$261, G113)=0, "X", ""))</f>
        <v/>
      </c>
      <c r="AD113" s="17" t="str">
        <f>IF(I113="", "", IF(COUNTIF('Client List'!$Y$12:$Y$261, I113)=0, "X", ""))</f>
        <v/>
      </c>
    </row>
    <row r="114" spans="1:30" x14ac:dyDescent="0.25">
      <c r="A114" s="48"/>
      <c r="B114" s="64"/>
      <c r="C114" s="57"/>
      <c r="D114" s="59"/>
      <c r="E114" s="57"/>
      <c r="F114" s="59"/>
      <c r="G114" s="57"/>
      <c r="H114" s="59"/>
      <c r="I114" s="57"/>
      <c r="J114" s="59"/>
      <c r="K114" s="48"/>
      <c r="M114" s="17" t="str">
        <f>IF($B114="", "", IF($B114&gt;'Client List'!$AA$22, 'Client List'!$AB$21, TEXT($B114, "mmm yyyy")))</f>
        <v/>
      </c>
      <c r="O114" s="17" t="str">
        <f t="shared" si="5"/>
        <v/>
      </c>
      <c r="Q114" s="17" t="str">
        <f>IF('Client List'!$Y114="", "", 'Client List'!$Y114)</f>
        <v/>
      </c>
      <c r="S114" s="17" t="str">
        <f t="shared" si="6"/>
        <v/>
      </c>
      <c r="T114" s="17" t="str">
        <f t="shared" si="7"/>
        <v/>
      </c>
      <c r="U114" s="17" t="str">
        <f t="shared" si="8"/>
        <v/>
      </c>
      <c r="V114" s="17" t="str">
        <f t="shared" si="9"/>
        <v/>
      </c>
      <c r="X114" s="17" t="str">
        <f>IF(C114="", "", IF(COUNTIF('Client List'!$Y$12:$Y$261, C114)=0, "X", ""))</f>
        <v/>
      </c>
      <c r="Z114" s="17" t="str">
        <f>IF(E114="", "", IF(COUNTIF('Client List'!$Y$12:$Y$261, E114)=0, "X", ""))</f>
        <v/>
      </c>
      <c r="AB114" s="17" t="str">
        <f>IF(G114="", "", IF(COUNTIF('Client List'!$Y$12:$Y$261, G114)=0, "X", ""))</f>
        <v/>
      </c>
      <c r="AD114" s="17" t="str">
        <f>IF(I114="", "", IF(COUNTIF('Client List'!$Y$12:$Y$261, I114)=0, "X", ""))</f>
        <v/>
      </c>
    </row>
    <row r="115" spans="1:30" x14ac:dyDescent="0.25">
      <c r="A115" s="48"/>
      <c r="B115" s="64"/>
      <c r="C115" s="57"/>
      <c r="D115" s="59"/>
      <c r="E115" s="57"/>
      <c r="F115" s="59"/>
      <c r="G115" s="57"/>
      <c r="H115" s="59"/>
      <c r="I115" s="57"/>
      <c r="J115" s="59"/>
      <c r="K115" s="48"/>
      <c r="M115" s="17" t="str">
        <f>IF($B115="", "", IF($B115&gt;'Client List'!$AA$22, 'Client List'!$AB$21, TEXT($B115, "mmm yyyy")))</f>
        <v/>
      </c>
      <c r="O115" s="17" t="str">
        <f t="shared" si="5"/>
        <v/>
      </c>
      <c r="Q115" s="17" t="str">
        <f>IF('Client List'!$Y115="", "", 'Client List'!$Y115)</f>
        <v/>
      </c>
      <c r="S115" s="17" t="str">
        <f t="shared" si="6"/>
        <v/>
      </c>
      <c r="T115" s="17" t="str">
        <f t="shared" si="7"/>
        <v/>
      </c>
      <c r="U115" s="17" t="str">
        <f t="shared" si="8"/>
        <v/>
      </c>
      <c r="V115" s="17" t="str">
        <f t="shared" si="9"/>
        <v/>
      </c>
      <c r="X115" s="17" t="str">
        <f>IF(C115="", "", IF(COUNTIF('Client List'!$Y$12:$Y$261, C115)=0, "X", ""))</f>
        <v/>
      </c>
      <c r="Z115" s="17" t="str">
        <f>IF(E115="", "", IF(COUNTIF('Client List'!$Y$12:$Y$261, E115)=0, "X", ""))</f>
        <v/>
      </c>
      <c r="AB115" s="17" t="str">
        <f>IF(G115="", "", IF(COUNTIF('Client List'!$Y$12:$Y$261, G115)=0, "X", ""))</f>
        <v/>
      </c>
      <c r="AD115" s="17" t="str">
        <f>IF(I115="", "", IF(COUNTIF('Client List'!$Y$12:$Y$261, I115)=0, "X", ""))</f>
        <v/>
      </c>
    </row>
    <row r="116" spans="1:30" x14ac:dyDescent="0.25">
      <c r="A116" s="48"/>
      <c r="B116" s="64"/>
      <c r="C116" s="57"/>
      <c r="D116" s="59"/>
      <c r="E116" s="57"/>
      <c r="F116" s="59"/>
      <c r="G116" s="57"/>
      <c r="H116" s="59"/>
      <c r="I116" s="57"/>
      <c r="J116" s="59"/>
      <c r="K116" s="48"/>
      <c r="M116" s="17" t="str">
        <f>IF($B116="", "", IF($B116&gt;'Client List'!$AA$22, 'Client List'!$AB$21, TEXT($B116, "mmm yyyy")))</f>
        <v/>
      </c>
      <c r="O116" s="17" t="str">
        <f t="shared" si="5"/>
        <v/>
      </c>
      <c r="Q116" s="17" t="str">
        <f>IF('Client List'!$Y116="", "", 'Client List'!$Y116)</f>
        <v/>
      </c>
      <c r="S116" s="17" t="str">
        <f t="shared" si="6"/>
        <v/>
      </c>
      <c r="T116" s="17" t="str">
        <f t="shared" si="7"/>
        <v/>
      </c>
      <c r="U116" s="17" t="str">
        <f t="shared" si="8"/>
        <v/>
      </c>
      <c r="V116" s="17" t="str">
        <f t="shared" si="9"/>
        <v/>
      </c>
      <c r="X116" s="17" t="str">
        <f>IF(C116="", "", IF(COUNTIF('Client List'!$Y$12:$Y$261, C116)=0, "X", ""))</f>
        <v/>
      </c>
      <c r="Z116" s="17" t="str">
        <f>IF(E116="", "", IF(COUNTIF('Client List'!$Y$12:$Y$261, E116)=0, "X", ""))</f>
        <v/>
      </c>
      <c r="AB116" s="17" t="str">
        <f>IF(G116="", "", IF(COUNTIF('Client List'!$Y$12:$Y$261, G116)=0, "X", ""))</f>
        <v/>
      </c>
      <c r="AD116" s="17" t="str">
        <f>IF(I116="", "", IF(COUNTIF('Client List'!$Y$12:$Y$261, I116)=0, "X", ""))</f>
        <v/>
      </c>
    </row>
    <row r="117" spans="1:30" x14ac:dyDescent="0.25">
      <c r="A117" s="48"/>
      <c r="B117" s="64"/>
      <c r="C117" s="57"/>
      <c r="D117" s="59"/>
      <c r="E117" s="57"/>
      <c r="F117" s="59"/>
      <c r="G117" s="57"/>
      <c r="H117" s="59"/>
      <c r="I117" s="57"/>
      <c r="J117" s="59"/>
      <c r="K117" s="48"/>
      <c r="M117" s="17" t="str">
        <f>IF($B117="", "", IF($B117&gt;'Client List'!$AA$22, 'Client List'!$AB$21, TEXT($B117, "mmm yyyy")))</f>
        <v/>
      </c>
      <c r="O117" s="17" t="str">
        <f t="shared" si="5"/>
        <v/>
      </c>
      <c r="Q117" s="17" t="str">
        <f>IF('Client List'!$Y117="", "", 'Client List'!$Y117)</f>
        <v/>
      </c>
      <c r="S117" s="17" t="str">
        <f t="shared" si="6"/>
        <v/>
      </c>
      <c r="T117" s="17" t="str">
        <f t="shared" si="7"/>
        <v/>
      </c>
      <c r="U117" s="17" t="str">
        <f t="shared" si="8"/>
        <v/>
      </c>
      <c r="V117" s="17" t="str">
        <f t="shared" si="9"/>
        <v/>
      </c>
      <c r="X117" s="17" t="str">
        <f>IF(C117="", "", IF(COUNTIF('Client List'!$Y$12:$Y$261, C117)=0, "X", ""))</f>
        <v/>
      </c>
      <c r="Z117" s="17" t="str">
        <f>IF(E117="", "", IF(COUNTIF('Client List'!$Y$12:$Y$261, E117)=0, "X", ""))</f>
        <v/>
      </c>
      <c r="AB117" s="17" t="str">
        <f>IF(G117="", "", IF(COUNTIF('Client List'!$Y$12:$Y$261, G117)=0, "X", ""))</f>
        <v/>
      </c>
      <c r="AD117" s="17" t="str">
        <f>IF(I117="", "", IF(COUNTIF('Client List'!$Y$12:$Y$261, I117)=0, "X", ""))</f>
        <v/>
      </c>
    </row>
    <row r="118" spans="1:30" x14ac:dyDescent="0.25">
      <c r="A118" s="48"/>
      <c r="B118" s="64"/>
      <c r="C118" s="57"/>
      <c r="D118" s="59"/>
      <c r="E118" s="57"/>
      <c r="F118" s="59"/>
      <c r="G118" s="57"/>
      <c r="H118" s="59"/>
      <c r="I118" s="57"/>
      <c r="J118" s="59"/>
      <c r="K118" s="48"/>
      <c r="M118" s="17" t="str">
        <f>IF($B118="", "", IF($B118&gt;'Client List'!$AA$22, 'Client List'!$AB$21, TEXT($B118, "mmm yyyy")))</f>
        <v/>
      </c>
      <c r="O118" s="17" t="str">
        <f t="shared" si="5"/>
        <v/>
      </c>
      <c r="Q118" s="17" t="str">
        <f>IF('Client List'!$Y118="", "", 'Client List'!$Y118)</f>
        <v/>
      </c>
      <c r="S118" s="17" t="str">
        <f t="shared" si="6"/>
        <v/>
      </c>
      <c r="T118" s="17" t="str">
        <f t="shared" si="7"/>
        <v/>
      </c>
      <c r="U118" s="17" t="str">
        <f t="shared" si="8"/>
        <v/>
      </c>
      <c r="V118" s="17" t="str">
        <f t="shared" si="9"/>
        <v/>
      </c>
      <c r="X118" s="17" t="str">
        <f>IF(C118="", "", IF(COUNTIF('Client List'!$Y$12:$Y$261, C118)=0, "X", ""))</f>
        <v/>
      </c>
      <c r="Z118" s="17" t="str">
        <f>IF(E118="", "", IF(COUNTIF('Client List'!$Y$12:$Y$261, E118)=0, "X", ""))</f>
        <v/>
      </c>
      <c r="AB118" s="17" t="str">
        <f>IF(G118="", "", IF(COUNTIF('Client List'!$Y$12:$Y$261, G118)=0, "X", ""))</f>
        <v/>
      </c>
      <c r="AD118" s="17" t="str">
        <f>IF(I118="", "", IF(COUNTIF('Client List'!$Y$12:$Y$261, I118)=0, "X", ""))</f>
        <v/>
      </c>
    </row>
    <row r="119" spans="1:30" x14ac:dyDescent="0.25">
      <c r="A119" s="48"/>
      <c r="B119" s="64"/>
      <c r="C119" s="57"/>
      <c r="D119" s="59"/>
      <c r="E119" s="57"/>
      <c r="F119" s="59"/>
      <c r="G119" s="57"/>
      <c r="H119" s="59"/>
      <c r="I119" s="57"/>
      <c r="J119" s="59"/>
      <c r="K119" s="48"/>
      <c r="M119" s="17" t="str">
        <f>IF($B119="", "", IF($B119&gt;'Client List'!$AA$22, 'Client List'!$AB$21, TEXT($B119, "mmm yyyy")))</f>
        <v/>
      </c>
      <c r="O119" s="17" t="str">
        <f t="shared" si="5"/>
        <v/>
      </c>
      <c r="Q119" s="17" t="str">
        <f>IF('Client List'!$Y119="", "", 'Client List'!$Y119)</f>
        <v/>
      </c>
      <c r="S119" s="17" t="str">
        <f t="shared" si="6"/>
        <v/>
      </c>
      <c r="T119" s="17" t="str">
        <f t="shared" si="7"/>
        <v/>
      </c>
      <c r="U119" s="17" t="str">
        <f t="shared" si="8"/>
        <v/>
      </c>
      <c r="V119" s="17" t="str">
        <f t="shared" si="9"/>
        <v/>
      </c>
      <c r="X119" s="17" t="str">
        <f>IF(C119="", "", IF(COUNTIF('Client List'!$Y$12:$Y$261, C119)=0, "X", ""))</f>
        <v/>
      </c>
      <c r="Z119" s="17" t="str">
        <f>IF(E119="", "", IF(COUNTIF('Client List'!$Y$12:$Y$261, E119)=0, "X", ""))</f>
        <v/>
      </c>
      <c r="AB119" s="17" t="str">
        <f>IF(G119="", "", IF(COUNTIF('Client List'!$Y$12:$Y$261, G119)=0, "X", ""))</f>
        <v/>
      </c>
      <c r="AD119" s="17" t="str">
        <f>IF(I119="", "", IF(COUNTIF('Client List'!$Y$12:$Y$261, I119)=0, "X", ""))</f>
        <v/>
      </c>
    </row>
    <row r="120" spans="1:30" x14ac:dyDescent="0.25">
      <c r="A120" s="48"/>
      <c r="B120" s="64"/>
      <c r="C120" s="57"/>
      <c r="D120" s="59"/>
      <c r="E120" s="57"/>
      <c r="F120" s="59"/>
      <c r="G120" s="57"/>
      <c r="H120" s="59"/>
      <c r="I120" s="57"/>
      <c r="J120" s="59"/>
      <c r="K120" s="48"/>
      <c r="M120" s="17" t="str">
        <f>IF($B120="", "", IF($B120&gt;'Client List'!$AA$22, 'Client List'!$AB$21, TEXT($B120, "mmm yyyy")))</f>
        <v/>
      </c>
      <c r="O120" s="17" t="str">
        <f t="shared" si="5"/>
        <v/>
      </c>
      <c r="Q120" s="17" t="str">
        <f>IF('Client List'!$Y120="", "", 'Client List'!$Y120)</f>
        <v/>
      </c>
      <c r="S120" s="17" t="str">
        <f t="shared" si="6"/>
        <v/>
      </c>
      <c r="T120" s="17" t="str">
        <f t="shared" si="7"/>
        <v/>
      </c>
      <c r="U120" s="17" t="str">
        <f t="shared" si="8"/>
        <v/>
      </c>
      <c r="V120" s="17" t="str">
        <f t="shared" si="9"/>
        <v/>
      </c>
      <c r="X120" s="17" t="str">
        <f>IF(C120="", "", IF(COUNTIF('Client List'!$Y$12:$Y$261, C120)=0, "X", ""))</f>
        <v/>
      </c>
      <c r="Z120" s="17" t="str">
        <f>IF(E120="", "", IF(COUNTIF('Client List'!$Y$12:$Y$261, E120)=0, "X", ""))</f>
        <v/>
      </c>
      <c r="AB120" s="17" t="str">
        <f>IF(G120="", "", IF(COUNTIF('Client List'!$Y$12:$Y$261, G120)=0, "X", ""))</f>
        <v/>
      </c>
      <c r="AD120" s="17" t="str">
        <f>IF(I120="", "", IF(COUNTIF('Client List'!$Y$12:$Y$261, I120)=0, "X", ""))</f>
        <v/>
      </c>
    </row>
    <row r="121" spans="1:30" x14ac:dyDescent="0.25">
      <c r="A121" s="48"/>
      <c r="B121" s="64"/>
      <c r="C121" s="57"/>
      <c r="D121" s="59"/>
      <c r="E121" s="57"/>
      <c r="F121" s="59"/>
      <c r="G121" s="57"/>
      <c r="H121" s="59"/>
      <c r="I121" s="57"/>
      <c r="J121" s="59"/>
      <c r="K121" s="48"/>
      <c r="M121" s="17" t="str">
        <f>IF($B121="", "", IF($B121&gt;'Client List'!$AA$22, 'Client List'!$AB$21, TEXT($B121, "mmm yyyy")))</f>
        <v/>
      </c>
      <c r="O121" s="17" t="str">
        <f t="shared" si="5"/>
        <v/>
      </c>
      <c r="Q121" s="17" t="str">
        <f>IF('Client List'!$Y121="", "", 'Client List'!$Y121)</f>
        <v/>
      </c>
      <c r="S121" s="17" t="str">
        <f t="shared" si="6"/>
        <v/>
      </c>
      <c r="T121" s="17" t="str">
        <f t="shared" si="7"/>
        <v/>
      </c>
      <c r="U121" s="17" t="str">
        <f t="shared" si="8"/>
        <v/>
      </c>
      <c r="V121" s="17" t="str">
        <f t="shared" si="9"/>
        <v/>
      </c>
      <c r="X121" s="17" t="str">
        <f>IF(C121="", "", IF(COUNTIF('Client List'!$Y$12:$Y$261, C121)=0, "X", ""))</f>
        <v/>
      </c>
      <c r="Z121" s="17" t="str">
        <f>IF(E121="", "", IF(COUNTIF('Client List'!$Y$12:$Y$261, E121)=0, "X", ""))</f>
        <v/>
      </c>
      <c r="AB121" s="17" t="str">
        <f>IF(G121="", "", IF(COUNTIF('Client List'!$Y$12:$Y$261, G121)=0, "X", ""))</f>
        <v/>
      </c>
      <c r="AD121" s="17" t="str">
        <f>IF(I121="", "", IF(COUNTIF('Client List'!$Y$12:$Y$261, I121)=0, "X", ""))</f>
        <v/>
      </c>
    </row>
    <row r="122" spans="1:30" x14ac:dyDescent="0.25">
      <c r="A122" s="48"/>
      <c r="B122" s="64"/>
      <c r="C122" s="57"/>
      <c r="D122" s="59"/>
      <c r="E122" s="57"/>
      <c r="F122" s="59"/>
      <c r="G122" s="57"/>
      <c r="H122" s="59"/>
      <c r="I122" s="57"/>
      <c r="J122" s="59"/>
      <c r="K122" s="48"/>
      <c r="M122" s="17" t="str">
        <f>IF($B122="", "", IF($B122&gt;'Client List'!$AA$22, 'Client List'!$AB$21, TEXT($B122, "mmm yyyy")))</f>
        <v/>
      </c>
      <c r="O122" s="17" t="str">
        <f t="shared" si="5"/>
        <v/>
      </c>
      <c r="Q122" s="17" t="str">
        <f>IF('Client List'!$Y122="", "", 'Client List'!$Y122)</f>
        <v/>
      </c>
      <c r="S122" s="17" t="str">
        <f t="shared" si="6"/>
        <v/>
      </c>
      <c r="T122" s="17" t="str">
        <f t="shared" si="7"/>
        <v/>
      </c>
      <c r="U122" s="17" t="str">
        <f t="shared" si="8"/>
        <v/>
      </c>
      <c r="V122" s="17" t="str">
        <f t="shared" si="9"/>
        <v/>
      </c>
      <c r="X122" s="17" t="str">
        <f>IF(C122="", "", IF(COUNTIF('Client List'!$Y$12:$Y$261, C122)=0, "X", ""))</f>
        <v/>
      </c>
      <c r="Z122" s="17" t="str">
        <f>IF(E122="", "", IF(COUNTIF('Client List'!$Y$12:$Y$261, E122)=0, "X", ""))</f>
        <v/>
      </c>
      <c r="AB122" s="17" t="str">
        <f>IF(G122="", "", IF(COUNTIF('Client List'!$Y$12:$Y$261, G122)=0, "X", ""))</f>
        <v/>
      </c>
      <c r="AD122" s="17" t="str">
        <f>IF(I122="", "", IF(COUNTIF('Client List'!$Y$12:$Y$261, I122)=0, "X", ""))</f>
        <v/>
      </c>
    </row>
    <row r="123" spans="1:30" x14ac:dyDescent="0.25">
      <c r="A123" s="48"/>
      <c r="B123" s="64"/>
      <c r="C123" s="57"/>
      <c r="D123" s="59"/>
      <c r="E123" s="57"/>
      <c r="F123" s="59"/>
      <c r="G123" s="57"/>
      <c r="H123" s="59"/>
      <c r="I123" s="57"/>
      <c r="J123" s="59"/>
      <c r="K123" s="48"/>
      <c r="M123" s="17" t="str">
        <f>IF($B123="", "", IF($B123&gt;'Client List'!$AA$22, 'Client List'!$AB$21, TEXT($B123, "mmm yyyy")))</f>
        <v/>
      </c>
      <c r="O123" s="17" t="str">
        <f t="shared" si="5"/>
        <v/>
      </c>
      <c r="Q123" s="17" t="str">
        <f>IF('Client List'!$Y123="", "", 'Client List'!$Y123)</f>
        <v/>
      </c>
      <c r="S123" s="17" t="str">
        <f t="shared" si="6"/>
        <v/>
      </c>
      <c r="T123" s="17" t="str">
        <f t="shared" si="7"/>
        <v/>
      </c>
      <c r="U123" s="17" t="str">
        <f t="shared" si="8"/>
        <v/>
      </c>
      <c r="V123" s="17" t="str">
        <f t="shared" si="9"/>
        <v/>
      </c>
      <c r="X123" s="17" t="str">
        <f>IF(C123="", "", IF(COUNTIF('Client List'!$Y$12:$Y$261, C123)=0, "X", ""))</f>
        <v/>
      </c>
      <c r="Z123" s="17" t="str">
        <f>IF(E123="", "", IF(COUNTIF('Client List'!$Y$12:$Y$261, E123)=0, "X", ""))</f>
        <v/>
      </c>
      <c r="AB123" s="17" t="str">
        <f>IF(G123="", "", IF(COUNTIF('Client List'!$Y$12:$Y$261, G123)=0, "X", ""))</f>
        <v/>
      </c>
      <c r="AD123" s="17" t="str">
        <f>IF(I123="", "", IF(COUNTIF('Client List'!$Y$12:$Y$261, I123)=0, "X", ""))</f>
        <v/>
      </c>
    </row>
    <row r="124" spans="1:30" x14ac:dyDescent="0.25">
      <c r="A124" s="48"/>
      <c r="B124" s="64"/>
      <c r="C124" s="57"/>
      <c r="D124" s="59"/>
      <c r="E124" s="57"/>
      <c r="F124" s="59"/>
      <c r="G124" s="57"/>
      <c r="H124" s="59"/>
      <c r="I124" s="57"/>
      <c r="J124" s="59"/>
      <c r="K124" s="48"/>
      <c r="M124" s="17" t="str">
        <f>IF($B124="", "", IF($B124&gt;'Client List'!$AA$22, 'Client List'!$AB$21, TEXT($B124, "mmm yyyy")))</f>
        <v/>
      </c>
      <c r="O124" s="17" t="str">
        <f t="shared" si="5"/>
        <v/>
      </c>
      <c r="Q124" s="17" t="str">
        <f>IF('Client List'!$Y124="", "", 'Client List'!$Y124)</f>
        <v/>
      </c>
      <c r="S124" s="17" t="str">
        <f t="shared" si="6"/>
        <v/>
      </c>
      <c r="T124" s="17" t="str">
        <f t="shared" si="7"/>
        <v/>
      </c>
      <c r="U124" s="17" t="str">
        <f t="shared" si="8"/>
        <v/>
      </c>
      <c r="V124" s="17" t="str">
        <f t="shared" si="9"/>
        <v/>
      </c>
      <c r="X124" s="17" t="str">
        <f>IF(C124="", "", IF(COUNTIF('Client List'!$Y$12:$Y$261, C124)=0, "X", ""))</f>
        <v/>
      </c>
      <c r="Z124" s="17" t="str">
        <f>IF(E124="", "", IF(COUNTIF('Client List'!$Y$12:$Y$261, E124)=0, "X", ""))</f>
        <v/>
      </c>
      <c r="AB124" s="17" t="str">
        <f>IF(G124="", "", IF(COUNTIF('Client List'!$Y$12:$Y$261, G124)=0, "X", ""))</f>
        <v/>
      </c>
      <c r="AD124" s="17" t="str">
        <f>IF(I124="", "", IF(COUNTIF('Client List'!$Y$12:$Y$261, I124)=0, "X", ""))</f>
        <v/>
      </c>
    </row>
    <row r="125" spans="1:30" x14ac:dyDescent="0.25">
      <c r="A125" s="48"/>
      <c r="B125" s="64"/>
      <c r="C125" s="57"/>
      <c r="D125" s="59"/>
      <c r="E125" s="57"/>
      <c r="F125" s="59"/>
      <c r="G125" s="57"/>
      <c r="H125" s="59"/>
      <c r="I125" s="57"/>
      <c r="J125" s="59"/>
      <c r="K125" s="48"/>
      <c r="M125" s="17" t="str">
        <f>IF($B125="", "", IF($B125&gt;'Client List'!$AA$22, 'Client List'!$AB$21, TEXT($B125, "mmm yyyy")))</f>
        <v/>
      </c>
      <c r="O125" s="17" t="str">
        <f t="shared" si="5"/>
        <v/>
      </c>
      <c r="Q125" s="17" t="str">
        <f>IF('Client List'!$Y125="", "", 'Client List'!$Y125)</f>
        <v/>
      </c>
      <c r="S125" s="17" t="str">
        <f t="shared" si="6"/>
        <v/>
      </c>
      <c r="T125" s="17" t="str">
        <f t="shared" si="7"/>
        <v/>
      </c>
      <c r="U125" s="17" t="str">
        <f t="shared" si="8"/>
        <v/>
      </c>
      <c r="V125" s="17" t="str">
        <f t="shared" si="9"/>
        <v/>
      </c>
      <c r="X125" s="17" t="str">
        <f>IF(C125="", "", IF(COUNTIF('Client List'!$Y$12:$Y$261, C125)=0, "X", ""))</f>
        <v/>
      </c>
      <c r="Z125" s="17" t="str">
        <f>IF(E125="", "", IF(COUNTIF('Client List'!$Y$12:$Y$261, E125)=0, "X", ""))</f>
        <v/>
      </c>
      <c r="AB125" s="17" t="str">
        <f>IF(G125="", "", IF(COUNTIF('Client List'!$Y$12:$Y$261, G125)=0, "X", ""))</f>
        <v/>
      </c>
      <c r="AD125" s="17" t="str">
        <f>IF(I125="", "", IF(COUNTIF('Client List'!$Y$12:$Y$261, I125)=0, "X", ""))</f>
        <v/>
      </c>
    </row>
    <row r="126" spans="1:30" x14ac:dyDescent="0.25">
      <c r="A126" s="48"/>
      <c r="B126" s="64"/>
      <c r="C126" s="57"/>
      <c r="D126" s="59"/>
      <c r="E126" s="57"/>
      <c r="F126" s="59"/>
      <c r="G126" s="57"/>
      <c r="H126" s="59"/>
      <c r="I126" s="57"/>
      <c r="J126" s="59"/>
      <c r="K126" s="48"/>
      <c r="M126" s="17" t="str">
        <f>IF($B126="", "", IF($B126&gt;'Client List'!$AA$22, 'Client List'!$AB$21, TEXT($B126, "mmm yyyy")))</f>
        <v/>
      </c>
      <c r="O126" s="17" t="str">
        <f t="shared" si="5"/>
        <v/>
      </c>
      <c r="Q126" s="17" t="str">
        <f>IF('Client List'!$Y126="", "", 'Client List'!$Y126)</f>
        <v/>
      </c>
      <c r="S126" s="17" t="str">
        <f t="shared" si="6"/>
        <v/>
      </c>
      <c r="T126" s="17" t="str">
        <f t="shared" si="7"/>
        <v/>
      </c>
      <c r="U126" s="17" t="str">
        <f t="shared" si="8"/>
        <v/>
      </c>
      <c r="V126" s="17" t="str">
        <f t="shared" si="9"/>
        <v/>
      </c>
      <c r="X126" s="17" t="str">
        <f>IF(C126="", "", IF(COUNTIF('Client List'!$Y$12:$Y$261, C126)=0, "X", ""))</f>
        <v/>
      </c>
      <c r="Z126" s="17" t="str">
        <f>IF(E126="", "", IF(COUNTIF('Client List'!$Y$12:$Y$261, E126)=0, "X", ""))</f>
        <v/>
      </c>
      <c r="AB126" s="17" t="str">
        <f>IF(G126="", "", IF(COUNTIF('Client List'!$Y$12:$Y$261, G126)=0, "X", ""))</f>
        <v/>
      </c>
      <c r="AD126" s="17" t="str">
        <f>IF(I126="", "", IF(COUNTIF('Client List'!$Y$12:$Y$261, I126)=0, "X", ""))</f>
        <v/>
      </c>
    </row>
    <row r="127" spans="1:30" x14ac:dyDescent="0.25">
      <c r="A127" s="48"/>
      <c r="B127" s="64"/>
      <c r="C127" s="57"/>
      <c r="D127" s="59"/>
      <c r="E127" s="57"/>
      <c r="F127" s="59"/>
      <c r="G127" s="57"/>
      <c r="H127" s="59"/>
      <c r="I127" s="57"/>
      <c r="J127" s="59"/>
      <c r="K127" s="48"/>
      <c r="M127" s="17" t="str">
        <f>IF($B127="", "", IF($B127&gt;'Client List'!$AA$22, 'Client List'!$AB$21, TEXT($B127, "mmm yyyy")))</f>
        <v/>
      </c>
      <c r="O127" s="17" t="str">
        <f t="shared" si="5"/>
        <v/>
      </c>
      <c r="Q127" s="17" t="str">
        <f>IF('Client List'!$Y127="", "", 'Client List'!$Y127)</f>
        <v/>
      </c>
      <c r="S127" s="17" t="str">
        <f t="shared" si="6"/>
        <v/>
      </c>
      <c r="T127" s="17" t="str">
        <f t="shared" si="7"/>
        <v/>
      </c>
      <c r="U127" s="17" t="str">
        <f t="shared" si="8"/>
        <v/>
      </c>
      <c r="V127" s="17" t="str">
        <f t="shared" si="9"/>
        <v/>
      </c>
      <c r="X127" s="17" t="str">
        <f>IF(C127="", "", IF(COUNTIF('Client List'!$Y$12:$Y$261, C127)=0, "X", ""))</f>
        <v/>
      </c>
      <c r="Z127" s="17" t="str">
        <f>IF(E127="", "", IF(COUNTIF('Client List'!$Y$12:$Y$261, E127)=0, "X", ""))</f>
        <v/>
      </c>
      <c r="AB127" s="17" t="str">
        <f>IF(G127="", "", IF(COUNTIF('Client List'!$Y$12:$Y$261, G127)=0, "X", ""))</f>
        <v/>
      </c>
      <c r="AD127" s="17" t="str">
        <f>IF(I127="", "", IF(COUNTIF('Client List'!$Y$12:$Y$261, I127)=0, "X", ""))</f>
        <v/>
      </c>
    </row>
    <row r="128" spans="1:30" x14ac:dyDescent="0.25">
      <c r="A128" s="48"/>
      <c r="B128" s="64"/>
      <c r="C128" s="57"/>
      <c r="D128" s="59"/>
      <c r="E128" s="57"/>
      <c r="F128" s="59"/>
      <c r="G128" s="57"/>
      <c r="H128" s="59"/>
      <c r="I128" s="57"/>
      <c r="J128" s="59"/>
      <c r="K128" s="48"/>
      <c r="M128" s="17" t="str">
        <f>IF($B128="", "", IF($B128&gt;'Client List'!$AA$22, 'Client List'!$AB$21, TEXT($B128, "mmm yyyy")))</f>
        <v/>
      </c>
      <c r="O128" s="17" t="str">
        <f t="shared" si="5"/>
        <v/>
      </c>
      <c r="Q128" s="17" t="str">
        <f>IF('Client List'!$Y128="", "", 'Client List'!$Y128)</f>
        <v/>
      </c>
      <c r="S128" s="17" t="str">
        <f t="shared" si="6"/>
        <v/>
      </c>
      <c r="T128" s="17" t="str">
        <f t="shared" si="7"/>
        <v/>
      </c>
      <c r="U128" s="17" t="str">
        <f t="shared" si="8"/>
        <v/>
      </c>
      <c r="V128" s="17" t="str">
        <f t="shared" si="9"/>
        <v/>
      </c>
      <c r="X128" s="17" t="str">
        <f>IF(C128="", "", IF(COUNTIF('Client List'!$Y$12:$Y$261, C128)=0, "X", ""))</f>
        <v/>
      </c>
      <c r="Z128" s="17" t="str">
        <f>IF(E128="", "", IF(COUNTIF('Client List'!$Y$12:$Y$261, E128)=0, "X", ""))</f>
        <v/>
      </c>
      <c r="AB128" s="17" t="str">
        <f>IF(G128="", "", IF(COUNTIF('Client List'!$Y$12:$Y$261, G128)=0, "X", ""))</f>
        <v/>
      </c>
      <c r="AD128" s="17" t="str">
        <f>IF(I128="", "", IF(COUNTIF('Client List'!$Y$12:$Y$261, I128)=0, "X", ""))</f>
        <v/>
      </c>
    </row>
    <row r="129" spans="1:30" x14ac:dyDescent="0.25">
      <c r="A129" s="48"/>
      <c r="B129" s="64"/>
      <c r="C129" s="57"/>
      <c r="D129" s="59"/>
      <c r="E129" s="57"/>
      <c r="F129" s="59"/>
      <c r="G129" s="57"/>
      <c r="H129" s="59"/>
      <c r="I129" s="57"/>
      <c r="J129" s="59"/>
      <c r="K129" s="48"/>
      <c r="M129" s="17" t="str">
        <f>IF($B129="", "", IF($B129&gt;'Client List'!$AA$22, 'Client List'!$AB$21, TEXT($B129, "mmm yyyy")))</f>
        <v/>
      </c>
      <c r="O129" s="17" t="str">
        <f t="shared" si="5"/>
        <v/>
      </c>
      <c r="Q129" s="17" t="str">
        <f>IF('Client List'!$Y129="", "", 'Client List'!$Y129)</f>
        <v/>
      </c>
      <c r="S129" s="17" t="str">
        <f t="shared" si="6"/>
        <v/>
      </c>
      <c r="T129" s="17" t="str">
        <f t="shared" si="7"/>
        <v/>
      </c>
      <c r="U129" s="17" t="str">
        <f t="shared" si="8"/>
        <v/>
      </c>
      <c r="V129" s="17" t="str">
        <f t="shared" si="9"/>
        <v/>
      </c>
      <c r="X129" s="17" t="str">
        <f>IF(C129="", "", IF(COUNTIF('Client List'!$Y$12:$Y$261, C129)=0, "X", ""))</f>
        <v/>
      </c>
      <c r="Z129" s="17" t="str">
        <f>IF(E129="", "", IF(COUNTIF('Client List'!$Y$12:$Y$261, E129)=0, "X", ""))</f>
        <v/>
      </c>
      <c r="AB129" s="17" t="str">
        <f>IF(G129="", "", IF(COUNTIF('Client List'!$Y$12:$Y$261, G129)=0, "X", ""))</f>
        <v/>
      </c>
      <c r="AD129" s="17" t="str">
        <f>IF(I129="", "", IF(COUNTIF('Client List'!$Y$12:$Y$261, I129)=0, "X", ""))</f>
        <v/>
      </c>
    </row>
    <row r="130" spans="1:30" x14ac:dyDescent="0.25">
      <c r="A130" s="48"/>
      <c r="B130" s="64"/>
      <c r="C130" s="57"/>
      <c r="D130" s="59"/>
      <c r="E130" s="57"/>
      <c r="F130" s="59"/>
      <c r="G130" s="57"/>
      <c r="H130" s="59"/>
      <c r="I130" s="57"/>
      <c r="J130" s="59"/>
      <c r="K130" s="48"/>
      <c r="M130" s="17" t="str">
        <f>IF($B130="", "", IF($B130&gt;'Client List'!$AA$22, 'Client List'!$AB$21, TEXT($B130, "mmm yyyy")))</f>
        <v/>
      </c>
      <c r="O130" s="17" t="str">
        <f t="shared" si="5"/>
        <v/>
      </c>
      <c r="Q130" s="17" t="str">
        <f>IF('Client List'!$Y130="", "", 'Client List'!$Y130)</f>
        <v/>
      </c>
      <c r="S130" s="17" t="str">
        <f t="shared" si="6"/>
        <v/>
      </c>
      <c r="T130" s="17" t="str">
        <f t="shared" si="7"/>
        <v/>
      </c>
      <c r="U130" s="17" t="str">
        <f t="shared" si="8"/>
        <v/>
      </c>
      <c r="V130" s="17" t="str">
        <f t="shared" si="9"/>
        <v/>
      </c>
      <c r="X130" s="17" t="str">
        <f>IF(C130="", "", IF(COUNTIF('Client List'!$Y$12:$Y$261, C130)=0, "X", ""))</f>
        <v/>
      </c>
      <c r="Z130" s="17" t="str">
        <f>IF(E130="", "", IF(COUNTIF('Client List'!$Y$12:$Y$261, E130)=0, "X", ""))</f>
        <v/>
      </c>
      <c r="AB130" s="17" t="str">
        <f>IF(G130="", "", IF(COUNTIF('Client List'!$Y$12:$Y$261, G130)=0, "X", ""))</f>
        <v/>
      </c>
      <c r="AD130" s="17" t="str">
        <f>IF(I130="", "", IF(COUNTIF('Client List'!$Y$12:$Y$261, I130)=0, "X", ""))</f>
        <v/>
      </c>
    </row>
    <row r="131" spans="1:30" x14ac:dyDescent="0.25">
      <c r="A131" s="48"/>
      <c r="B131" s="64"/>
      <c r="C131" s="57"/>
      <c r="D131" s="59"/>
      <c r="E131" s="57"/>
      <c r="F131" s="59"/>
      <c r="G131" s="57"/>
      <c r="H131" s="59"/>
      <c r="I131" s="57"/>
      <c r="J131" s="59"/>
      <c r="K131" s="48"/>
      <c r="M131" s="17" t="str">
        <f>IF($B131="", "", IF($B131&gt;'Client List'!$AA$22, 'Client List'!$AB$21, TEXT($B131, "mmm yyyy")))</f>
        <v/>
      </c>
      <c r="O131" s="17" t="str">
        <f t="shared" si="5"/>
        <v/>
      </c>
      <c r="Q131" s="17" t="str">
        <f>IF('Client List'!$Y131="", "", 'Client List'!$Y131)</f>
        <v/>
      </c>
      <c r="S131" s="17" t="str">
        <f t="shared" si="6"/>
        <v/>
      </c>
      <c r="T131" s="17" t="str">
        <f t="shared" si="7"/>
        <v/>
      </c>
      <c r="U131" s="17" t="str">
        <f t="shared" si="8"/>
        <v/>
      </c>
      <c r="V131" s="17" t="str">
        <f t="shared" si="9"/>
        <v/>
      </c>
      <c r="X131" s="17" t="str">
        <f>IF(C131="", "", IF(COUNTIF('Client List'!$Y$12:$Y$261, C131)=0, "X", ""))</f>
        <v/>
      </c>
      <c r="Z131" s="17" t="str">
        <f>IF(E131="", "", IF(COUNTIF('Client List'!$Y$12:$Y$261, E131)=0, "X", ""))</f>
        <v/>
      </c>
      <c r="AB131" s="17" t="str">
        <f>IF(G131="", "", IF(COUNTIF('Client List'!$Y$12:$Y$261, G131)=0, "X", ""))</f>
        <v/>
      </c>
      <c r="AD131" s="17" t="str">
        <f>IF(I131="", "", IF(COUNTIF('Client List'!$Y$12:$Y$261, I131)=0, "X", ""))</f>
        <v/>
      </c>
    </row>
    <row r="132" spans="1:30" x14ac:dyDescent="0.25">
      <c r="A132" s="48"/>
      <c r="B132" s="64"/>
      <c r="C132" s="57"/>
      <c r="D132" s="59"/>
      <c r="E132" s="57"/>
      <c r="F132" s="59"/>
      <c r="G132" s="57"/>
      <c r="H132" s="59"/>
      <c r="I132" s="57"/>
      <c r="J132" s="59"/>
      <c r="K132" s="48"/>
      <c r="M132" s="17" t="str">
        <f>IF($B132="", "", IF($B132&gt;'Client List'!$AA$22, 'Client List'!$AB$21, TEXT($B132, "mmm yyyy")))</f>
        <v/>
      </c>
      <c r="O132" s="17" t="str">
        <f t="shared" si="5"/>
        <v/>
      </c>
      <c r="Q132" s="17" t="str">
        <f>IF('Client List'!$Y132="", "", 'Client List'!$Y132)</f>
        <v/>
      </c>
      <c r="S132" s="17" t="str">
        <f t="shared" si="6"/>
        <v/>
      </c>
      <c r="T132" s="17" t="str">
        <f t="shared" si="7"/>
        <v/>
      </c>
      <c r="U132" s="17" t="str">
        <f t="shared" si="8"/>
        <v/>
      </c>
      <c r="V132" s="17" t="str">
        <f t="shared" si="9"/>
        <v/>
      </c>
      <c r="X132" s="17" t="str">
        <f>IF(C132="", "", IF(COUNTIF('Client List'!$Y$12:$Y$261, C132)=0, "X", ""))</f>
        <v/>
      </c>
      <c r="Z132" s="17" t="str">
        <f>IF(E132="", "", IF(COUNTIF('Client List'!$Y$12:$Y$261, E132)=0, "X", ""))</f>
        <v/>
      </c>
      <c r="AB132" s="17" t="str">
        <f>IF(G132="", "", IF(COUNTIF('Client List'!$Y$12:$Y$261, G132)=0, "X", ""))</f>
        <v/>
      </c>
      <c r="AD132" s="17" t="str">
        <f>IF(I132="", "", IF(COUNTIF('Client List'!$Y$12:$Y$261, I132)=0, "X", ""))</f>
        <v/>
      </c>
    </row>
    <row r="133" spans="1:30" x14ac:dyDescent="0.25">
      <c r="A133" s="48"/>
      <c r="B133" s="64"/>
      <c r="C133" s="57"/>
      <c r="D133" s="59"/>
      <c r="E133" s="57"/>
      <c r="F133" s="59"/>
      <c r="G133" s="57"/>
      <c r="H133" s="59"/>
      <c r="I133" s="57"/>
      <c r="J133" s="59"/>
      <c r="K133" s="48"/>
      <c r="M133" s="17" t="str">
        <f>IF($B133="", "", IF($B133&gt;'Client List'!$AA$22, 'Client List'!$AB$21, TEXT($B133, "mmm yyyy")))</f>
        <v/>
      </c>
      <c r="O133" s="17" t="str">
        <f t="shared" si="5"/>
        <v/>
      </c>
      <c r="Q133" s="17" t="str">
        <f>IF('Client List'!$Y133="", "", 'Client List'!$Y133)</f>
        <v/>
      </c>
      <c r="S133" s="17" t="str">
        <f t="shared" si="6"/>
        <v/>
      </c>
      <c r="T133" s="17" t="str">
        <f t="shared" si="7"/>
        <v/>
      </c>
      <c r="U133" s="17" t="str">
        <f t="shared" si="8"/>
        <v/>
      </c>
      <c r="V133" s="17" t="str">
        <f t="shared" si="9"/>
        <v/>
      </c>
      <c r="X133" s="17" t="str">
        <f>IF(C133="", "", IF(COUNTIF('Client List'!$Y$12:$Y$261, C133)=0, "X", ""))</f>
        <v/>
      </c>
      <c r="Z133" s="17" t="str">
        <f>IF(E133="", "", IF(COUNTIF('Client List'!$Y$12:$Y$261, E133)=0, "X", ""))</f>
        <v/>
      </c>
      <c r="AB133" s="17" t="str">
        <f>IF(G133="", "", IF(COUNTIF('Client List'!$Y$12:$Y$261, G133)=0, "X", ""))</f>
        <v/>
      </c>
      <c r="AD133" s="17" t="str">
        <f>IF(I133="", "", IF(COUNTIF('Client List'!$Y$12:$Y$261, I133)=0, "X", ""))</f>
        <v/>
      </c>
    </row>
    <row r="134" spans="1:30" x14ac:dyDescent="0.25">
      <c r="A134" s="48"/>
      <c r="B134" s="64"/>
      <c r="C134" s="57"/>
      <c r="D134" s="59"/>
      <c r="E134" s="57"/>
      <c r="F134" s="59"/>
      <c r="G134" s="57"/>
      <c r="H134" s="59"/>
      <c r="I134" s="57"/>
      <c r="J134" s="59"/>
      <c r="K134" s="48"/>
      <c r="M134" s="17" t="str">
        <f>IF($B134="", "", IF($B134&gt;'Client List'!$AA$22, 'Client List'!$AB$21, TEXT($B134, "mmm yyyy")))</f>
        <v/>
      </c>
      <c r="O134" s="17" t="str">
        <f t="shared" si="5"/>
        <v/>
      </c>
      <c r="Q134" s="17" t="str">
        <f>IF('Client List'!$Y134="", "", 'Client List'!$Y134)</f>
        <v/>
      </c>
      <c r="S134" s="17" t="str">
        <f t="shared" si="6"/>
        <v/>
      </c>
      <c r="T134" s="17" t="str">
        <f t="shared" si="7"/>
        <v/>
      </c>
      <c r="U134" s="17" t="str">
        <f t="shared" si="8"/>
        <v/>
      </c>
      <c r="V134" s="17" t="str">
        <f t="shared" si="9"/>
        <v/>
      </c>
      <c r="X134" s="17" t="str">
        <f>IF(C134="", "", IF(COUNTIF('Client List'!$Y$12:$Y$261, C134)=0, "X", ""))</f>
        <v/>
      </c>
      <c r="Z134" s="17" t="str">
        <f>IF(E134="", "", IF(COUNTIF('Client List'!$Y$12:$Y$261, E134)=0, "X", ""))</f>
        <v/>
      </c>
      <c r="AB134" s="17" t="str">
        <f>IF(G134="", "", IF(COUNTIF('Client List'!$Y$12:$Y$261, G134)=0, "X", ""))</f>
        <v/>
      </c>
      <c r="AD134" s="17" t="str">
        <f>IF(I134="", "", IF(COUNTIF('Client List'!$Y$12:$Y$261, I134)=0, "X", ""))</f>
        <v/>
      </c>
    </row>
    <row r="135" spans="1:30" x14ac:dyDescent="0.25">
      <c r="A135" s="48"/>
      <c r="B135" s="64"/>
      <c r="C135" s="57"/>
      <c r="D135" s="59"/>
      <c r="E135" s="57"/>
      <c r="F135" s="59"/>
      <c r="G135" s="57"/>
      <c r="H135" s="59"/>
      <c r="I135" s="57"/>
      <c r="J135" s="59"/>
      <c r="K135" s="48"/>
      <c r="M135" s="17" t="str">
        <f>IF($B135="", "", IF($B135&gt;'Client List'!$AA$22, 'Client List'!$AB$21, TEXT($B135, "mmm yyyy")))</f>
        <v/>
      </c>
      <c r="O135" s="17" t="str">
        <f t="shared" si="5"/>
        <v/>
      </c>
      <c r="Q135" s="17" t="str">
        <f>IF('Client List'!$Y135="", "", 'Client List'!$Y135)</f>
        <v/>
      </c>
      <c r="S135" s="17" t="str">
        <f t="shared" si="6"/>
        <v/>
      </c>
      <c r="T135" s="17" t="str">
        <f t="shared" si="7"/>
        <v/>
      </c>
      <c r="U135" s="17" t="str">
        <f t="shared" si="8"/>
        <v/>
      </c>
      <c r="V135" s="17" t="str">
        <f t="shared" si="9"/>
        <v/>
      </c>
      <c r="X135" s="17" t="str">
        <f>IF(C135="", "", IF(COUNTIF('Client List'!$Y$12:$Y$261, C135)=0, "X", ""))</f>
        <v/>
      </c>
      <c r="Z135" s="17" t="str">
        <f>IF(E135="", "", IF(COUNTIF('Client List'!$Y$12:$Y$261, E135)=0, "X", ""))</f>
        <v/>
      </c>
      <c r="AB135" s="17" t="str">
        <f>IF(G135="", "", IF(COUNTIF('Client List'!$Y$12:$Y$261, G135)=0, "X", ""))</f>
        <v/>
      </c>
      <c r="AD135" s="17" t="str">
        <f>IF(I135="", "", IF(COUNTIF('Client List'!$Y$12:$Y$261, I135)=0, "X", ""))</f>
        <v/>
      </c>
    </row>
    <row r="136" spans="1:30" x14ac:dyDescent="0.25">
      <c r="A136" s="48"/>
      <c r="B136" s="64"/>
      <c r="C136" s="57"/>
      <c r="D136" s="59"/>
      <c r="E136" s="57"/>
      <c r="F136" s="59"/>
      <c r="G136" s="57"/>
      <c r="H136" s="59"/>
      <c r="I136" s="57"/>
      <c r="J136" s="59"/>
      <c r="K136" s="48"/>
      <c r="M136" s="17" t="str">
        <f>IF($B136="", "", IF($B136&gt;'Client List'!$AA$22, 'Client List'!$AB$21, TEXT($B136, "mmm yyyy")))</f>
        <v/>
      </c>
      <c r="O136" s="17" t="str">
        <f t="shared" si="5"/>
        <v/>
      </c>
      <c r="Q136" s="17" t="str">
        <f>IF('Client List'!$Y136="", "", 'Client List'!$Y136)</f>
        <v/>
      </c>
      <c r="S136" s="17" t="str">
        <f t="shared" si="6"/>
        <v/>
      </c>
      <c r="T136" s="17" t="str">
        <f t="shared" si="7"/>
        <v/>
      </c>
      <c r="U136" s="17" t="str">
        <f t="shared" si="8"/>
        <v/>
      </c>
      <c r="V136" s="17" t="str">
        <f t="shared" si="9"/>
        <v/>
      </c>
      <c r="X136" s="17" t="str">
        <f>IF(C136="", "", IF(COUNTIF('Client List'!$Y$12:$Y$261, C136)=0, "X", ""))</f>
        <v/>
      </c>
      <c r="Z136" s="17" t="str">
        <f>IF(E136="", "", IF(COUNTIF('Client List'!$Y$12:$Y$261, E136)=0, "X", ""))</f>
        <v/>
      </c>
      <c r="AB136" s="17" t="str">
        <f>IF(G136="", "", IF(COUNTIF('Client List'!$Y$12:$Y$261, G136)=0, "X", ""))</f>
        <v/>
      </c>
      <c r="AD136" s="17" t="str">
        <f>IF(I136="", "", IF(COUNTIF('Client List'!$Y$12:$Y$261, I136)=0, "X", ""))</f>
        <v/>
      </c>
    </row>
    <row r="137" spans="1:30" x14ac:dyDescent="0.25">
      <c r="A137" s="48"/>
      <c r="B137" s="64"/>
      <c r="C137" s="57"/>
      <c r="D137" s="59"/>
      <c r="E137" s="57"/>
      <c r="F137" s="59"/>
      <c r="G137" s="57"/>
      <c r="H137" s="59"/>
      <c r="I137" s="57"/>
      <c r="J137" s="59"/>
      <c r="K137" s="48"/>
      <c r="M137" s="17" t="str">
        <f>IF($B137="", "", IF($B137&gt;'Client List'!$AA$22, 'Client List'!$AB$21, TEXT($B137, "mmm yyyy")))</f>
        <v/>
      </c>
      <c r="O137" s="17" t="str">
        <f t="shared" si="5"/>
        <v/>
      </c>
      <c r="Q137" s="17" t="str">
        <f>IF('Client List'!$Y137="", "", 'Client List'!$Y137)</f>
        <v/>
      </c>
      <c r="S137" s="17" t="str">
        <f t="shared" si="6"/>
        <v/>
      </c>
      <c r="T137" s="17" t="str">
        <f t="shared" si="7"/>
        <v/>
      </c>
      <c r="U137" s="17" t="str">
        <f t="shared" si="8"/>
        <v/>
      </c>
      <c r="V137" s="17" t="str">
        <f t="shared" si="9"/>
        <v/>
      </c>
      <c r="X137" s="17" t="str">
        <f>IF(C137="", "", IF(COUNTIF('Client List'!$Y$12:$Y$261, C137)=0, "X", ""))</f>
        <v/>
      </c>
      <c r="Z137" s="17" t="str">
        <f>IF(E137="", "", IF(COUNTIF('Client List'!$Y$12:$Y$261, E137)=0, "X", ""))</f>
        <v/>
      </c>
      <c r="AB137" s="17" t="str">
        <f>IF(G137="", "", IF(COUNTIF('Client List'!$Y$12:$Y$261, G137)=0, "X", ""))</f>
        <v/>
      </c>
      <c r="AD137" s="17" t="str">
        <f>IF(I137="", "", IF(COUNTIF('Client List'!$Y$12:$Y$261, I137)=0, "X", ""))</f>
        <v/>
      </c>
    </row>
    <row r="138" spans="1:30" x14ac:dyDescent="0.25">
      <c r="A138" s="48"/>
      <c r="B138" s="64"/>
      <c r="C138" s="57"/>
      <c r="D138" s="59"/>
      <c r="E138" s="57"/>
      <c r="F138" s="59"/>
      <c r="G138" s="57"/>
      <c r="H138" s="59"/>
      <c r="I138" s="57"/>
      <c r="J138" s="59"/>
      <c r="K138" s="48"/>
      <c r="M138" s="17" t="str">
        <f>IF($B138="", "", IF($B138&gt;'Client List'!$AA$22, 'Client List'!$AB$21, TEXT($B138, "mmm yyyy")))</f>
        <v/>
      </c>
      <c r="O138" s="17" t="str">
        <f t="shared" si="5"/>
        <v/>
      </c>
      <c r="Q138" s="17" t="str">
        <f>IF('Client List'!$Y138="", "", 'Client List'!$Y138)</f>
        <v/>
      </c>
      <c r="S138" s="17" t="str">
        <f t="shared" si="6"/>
        <v/>
      </c>
      <c r="T138" s="17" t="str">
        <f t="shared" si="7"/>
        <v/>
      </c>
      <c r="U138" s="17" t="str">
        <f t="shared" si="8"/>
        <v/>
      </c>
      <c r="V138" s="17" t="str">
        <f t="shared" si="9"/>
        <v/>
      </c>
      <c r="X138" s="17" t="str">
        <f>IF(C138="", "", IF(COUNTIF('Client List'!$Y$12:$Y$261, C138)=0, "X", ""))</f>
        <v/>
      </c>
      <c r="Z138" s="17" t="str">
        <f>IF(E138="", "", IF(COUNTIF('Client List'!$Y$12:$Y$261, E138)=0, "X", ""))</f>
        <v/>
      </c>
      <c r="AB138" s="17" t="str">
        <f>IF(G138="", "", IF(COUNTIF('Client List'!$Y$12:$Y$261, G138)=0, "X", ""))</f>
        <v/>
      </c>
      <c r="AD138" s="17" t="str">
        <f>IF(I138="", "", IF(COUNTIF('Client List'!$Y$12:$Y$261, I138)=0, "X", ""))</f>
        <v/>
      </c>
    </row>
    <row r="139" spans="1:30" x14ac:dyDescent="0.25">
      <c r="A139" s="48"/>
      <c r="B139" s="64"/>
      <c r="C139" s="57"/>
      <c r="D139" s="59"/>
      <c r="E139" s="57"/>
      <c r="F139" s="59"/>
      <c r="G139" s="57"/>
      <c r="H139" s="59"/>
      <c r="I139" s="57"/>
      <c r="J139" s="59"/>
      <c r="K139" s="48"/>
      <c r="M139" s="17" t="str">
        <f>IF($B139="", "", IF($B139&gt;'Client List'!$AA$22, 'Client List'!$AB$21, TEXT($B139, "mmm yyyy")))</f>
        <v/>
      </c>
      <c r="O139" s="17" t="str">
        <f t="shared" si="5"/>
        <v/>
      </c>
      <c r="Q139" s="17" t="str">
        <f>IF('Client List'!$Y139="", "", 'Client List'!$Y139)</f>
        <v/>
      </c>
      <c r="S139" s="17" t="str">
        <f t="shared" si="6"/>
        <v/>
      </c>
      <c r="T139" s="17" t="str">
        <f t="shared" si="7"/>
        <v/>
      </c>
      <c r="U139" s="17" t="str">
        <f t="shared" si="8"/>
        <v/>
      </c>
      <c r="V139" s="17" t="str">
        <f t="shared" si="9"/>
        <v/>
      </c>
      <c r="X139" s="17" t="str">
        <f>IF(C139="", "", IF(COUNTIF('Client List'!$Y$12:$Y$261, C139)=0, "X", ""))</f>
        <v/>
      </c>
      <c r="Z139" s="17" t="str">
        <f>IF(E139="", "", IF(COUNTIF('Client List'!$Y$12:$Y$261, E139)=0, "X", ""))</f>
        <v/>
      </c>
      <c r="AB139" s="17" t="str">
        <f>IF(G139="", "", IF(COUNTIF('Client List'!$Y$12:$Y$261, G139)=0, "X", ""))</f>
        <v/>
      </c>
      <c r="AD139" s="17" t="str">
        <f>IF(I139="", "", IF(COUNTIF('Client List'!$Y$12:$Y$261, I139)=0, "X", ""))</f>
        <v/>
      </c>
    </row>
    <row r="140" spans="1:30" x14ac:dyDescent="0.25">
      <c r="A140" s="48"/>
      <c r="B140" s="64"/>
      <c r="C140" s="57"/>
      <c r="D140" s="59"/>
      <c r="E140" s="57"/>
      <c r="F140" s="59"/>
      <c r="G140" s="57"/>
      <c r="H140" s="59"/>
      <c r="I140" s="57"/>
      <c r="J140" s="59"/>
      <c r="K140" s="48"/>
      <c r="M140" s="17" t="str">
        <f>IF($B140="", "", IF($B140&gt;'Client List'!$AA$22, 'Client List'!$AB$21, TEXT($B140, "mmm yyyy")))</f>
        <v/>
      </c>
      <c r="O140" s="17" t="str">
        <f t="shared" si="5"/>
        <v/>
      </c>
      <c r="Q140" s="17" t="str">
        <f>IF('Client List'!$Y140="", "", 'Client List'!$Y140)</f>
        <v/>
      </c>
      <c r="S140" s="17" t="str">
        <f t="shared" si="6"/>
        <v/>
      </c>
      <c r="T140" s="17" t="str">
        <f t="shared" si="7"/>
        <v/>
      </c>
      <c r="U140" s="17" t="str">
        <f t="shared" si="8"/>
        <v/>
      </c>
      <c r="V140" s="17" t="str">
        <f t="shared" si="9"/>
        <v/>
      </c>
      <c r="X140" s="17" t="str">
        <f>IF(C140="", "", IF(COUNTIF('Client List'!$Y$12:$Y$261, C140)=0, "X", ""))</f>
        <v/>
      </c>
      <c r="Z140" s="17" t="str">
        <f>IF(E140="", "", IF(COUNTIF('Client List'!$Y$12:$Y$261, E140)=0, "X", ""))</f>
        <v/>
      </c>
      <c r="AB140" s="17" t="str">
        <f>IF(G140="", "", IF(COUNTIF('Client List'!$Y$12:$Y$261, G140)=0, "X", ""))</f>
        <v/>
      </c>
      <c r="AD140" s="17" t="str">
        <f>IF(I140="", "", IF(COUNTIF('Client List'!$Y$12:$Y$261, I140)=0, "X", ""))</f>
        <v/>
      </c>
    </row>
    <row r="141" spans="1:30" x14ac:dyDescent="0.25">
      <c r="A141" s="48"/>
      <c r="B141" s="64"/>
      <c r="C141" s="57"/>
      <c r="D141" s="59"/>
      <c r="E141" s="57"/>
      <c r="F141" s="59"/>
      <c r="G141" s="57"/>
      <c r="H141" s="59"/>
      <c r="I141" s="57"/>
      <c r="J141" s="59"/>
      <c r="K141" s="48"/>
      <c r="M141" s="17" t="str">
        <f>IF($B141="", "", IF($B141&gt;'Client List'!$AA$22, 'Client List'!$AB$21, TEXT($B141, "mmm yyyy")))</f>
        <v/>
      </c>
      <c r="O141" s="17" t="str">
        <f t="shared" ref="O141:O204" si="10">IF($B141="", "", IF(OR($B141&lt;$O$6, $B141&gt;$O$7), "X", ""))</f>
        <v/>
      </c>
      <c r="Q141" s="17" t="str">
        <f>IF('Client List'!$Y141="", "", 'Client List'!$Y141)</f>
        <v/>
      </c>
      <c r="S141" s="17" t="str">
        <f t="shared" ref="S141:S204" si="11">IF($C141="", "", _xlfn.CONCAT($M141, " - ", $C141))</f>
        <v/>
      </c>
      <c r="T141" s="17" t="str">
        <f t="shared" ref="T141:T204" si="12">IF($E141="", "", _xlfn.CONCAT($M141, " - ", $E141))</f>
        <v/>
      </c>
      <c r="U141" s="17" t="str">
        <f t="shared" ref="U141:U204" si="13">IF($G141="", "", _xlfn.CONCAT($M141, " - ", $G141))</f>
        <v/>
      </c>
      <c r="V141" s="17" t="str">
        <f t="shared" ref="V141:V204" si="14">IF($I141="", "", _xlfn.CONCAT($M141, " - ", $I141))</f>
        <v/>
      </c>
      <c r="X141" s="17" t="str">
        <f>IF(C141="", "", IF(COUNTIF('Client List'!$Y$12:$Y$261, C141)=0, "X", ""))</f>
        <v/>
      </c>
      <c r="Z141" s="17" t="str">
        <f>IF(E141="", "", IF(COUNTIF('Client List'!$Y$12:$Y$261, E141)=0, "X", ""))</f>
        <v/>
      </c>
      <c r="AB141" s="17" t="str">
        <f>IF(G141="", "", IF(COUNTIF('Client List'!$Y$12:$Y$261, G141)=0, "X", ""))</f>
        <v/>
      </c>
      <c r="AD141" s="17" t="str">
        <f>IF(I141="", "", IF(COUNTIF('Client List'!$Y$12:$Y$261, I141)=0, "X", ""))</f>
        <v/>
      </c>
    </row>
    <row r="142" spans="1:30" x14ac:dyDescent="0.25">
      <c r="A142" s="48"/>
      <c r="B142" s="64"/>
      <c r="C142" s="57"/>
      <c r="D142" s="59"/>
      <c r="E142" s="57"/>
      <c r="F142" s="59"/>
      <c r="G142" s="57"/>
      <c r="H142" s="59"/>
      <c r="I142" s="57"/>
      <c r="J142" s="59"/>
      <c r="K142" s="48"/>
      <c r="M142" s="17" t="str">
        <f>IF($B142="", "", IF($B142&gt;'Client List'!$AA$22, 'Client List'!$AB$21, TEXT($B142, "mmm yyyy")))</f>
        <v/>
      </c>
      <c r="O142" s="17" t="str">
        <f t="shared" si="10"/>
        <v/>
      </c>
      <c r="Q142" s="17" t="str">
        <f>IF('Client List'!$Y142="", "", 'Client List'!$Y142)</f>
        <v/>
      </c>
      <c r="S142" s="17" t="str">
        <f t="shared" si="11"/>
        <v/>
      </c>
      <c r="T142" s="17" t="str">
        <f t="shared" si="12"/>
        <v/>
      </c>
      <c r="U142" s="17" t="str">
        <f t="shared" si="13"/>
        <v/>
      </c>
      <c r="V142" s="17" t="str">
        <f t="shared" si="14"/>
        <v/>
      </c>
      <c r="X142" s="17" t="str">
        <f>IF(C142="", "", IF(COUNTIF('Client List'!$Y$12:$Y$261, C142)=0, "X", ""))</f>
        <v/>
      </c>
      <c r="Z142" s="17" t="str">
        <f>IF(E142="", "", IF(COUNTIF('Client List'!$Y$12:$Y$261, E142)=0, "X", ""))</f>
        <v/>
      </c>
      <c r="AB142" s="17" t="str">
        <f>IF(G142="", "", IF(COUNTIF('Client List'!$Y$12:$Y$261, G142)=0, "X", ""))</f>
        <v/>
      </c>
      <c r="AD142" s="17" t="str">
        <f>IF(I142="", "", IF(COUNTIF('Client List'!$Y$12:$Y$261, I142)=0, "X", ""))</f>
        <v/>
      </c>
    </row>
    <row r="143" spans="1:30" x14ac:dyDescent="0.25">
      <c r="A143" s="48"/>
      <c r="B143" s="64"/>
      <c r="C143" s="57"/>
      <c r="D143" s="59"/>
      <c r="E143" s="57"/>
      <c r="F143" s="59"/>
      <c r="G143" s="57"/>
      <c r="H143" s="59"/>
      <c r="I143" s="57"/>
      <c r="J143" s="59"/>
      <c r="K143" s="48"/>
      <c r="M143" s="17" t="str">
        <f>IF($B143="", "", IF($B143&gt;'Client List'!$AA$22, 'Client List'!$AB$21, TEXT($B143, "mmm yyyy")))</f>
        <v/>
      </c>
      <c r="O143" s="17" t="str">
        <f t="shared" si="10"/>
        <v/>
      </c>
      <c r="Q143" s="17" t="str">
        <f>IF('Client List'!$Y143="", "", 'Client List'!$Y143)</f>
        <v/>
      </c>
      <c r="S143" s="17" t="str">
        <f t="shared" si="11"/>
        <v/>
      </c>
      <c r="T143" s="17" t="str">
        <f t="shared" si="12"/>
        <v/>
      </c>
      <c r="U143" s="17" t="str">
        <f t="shared" si="13"/>
        <v/>
      </c>
      <c r="V143" s="17" t="str">
        <f t="shared" si="14"/>
        <v/>
      </c>
      <c r="X143" s="17" t="str">
        <f>IF(C143="", "", IF(COUNTIF('Client List'!$Y$12:$Y$261, C143)=0, "X", ""))</f>
        <v/>
      </c>
      <c r="Z143" s="17" t="str">
        <f>IF(E143="", "", IF(COUNTIF('Client List'!$Y$12:$Y$261, E143)=0, "X", ""))</f>
        <v/>
      </c>
      <c r="AB143" s="17" t="str">
        <f>IF(G143="", "", IF(COUNTIF('Client List'!$Y$12:$Y$261, G143)=0, "X", ""))</f>
        <v/>
      </c>
      <c r="AD143" s="17" t="str">
        <f>IF(I143="", "", IF(COUNTIF('Client List'!$Y$12:$Y$261, I143)=0, "X", ""))</f>
        <v/>
      </c>
    </row>
    <row r="144" spans="1:30" x14ac:dyDescent="0.25">
      <c r="A144" s="48"/>
      <c r="B144" s="64"/>
      <c r="C144" s="57"/>
      <c r="D144" s="59"/>
      <c r="E144" s="57"/>
      <c r="F144" s="59"/>
      <c r="G144" s="57"/>
      <c r="H144" s="59"/>
      <c r="I144" s="57"/>
      <c r="J144" s="59"/>
      <c r="K144" s="48"/>
      <c r="M144" s="17" t="str">
        <f>IF($B144="", "", IF($B144&gt;'Client List'!$AA$22, 'Client List'!$AB$21, TEXT($B144, "mmm yyyy")))</f>
        <v/>
      </c>
      <c r="O144" s="17" t="str">
        <f t="shared" si="10"/>
        <v/>
      </c>
      <c r="Q144" s="17" t="str">
        <f>IF('Client List'!$Y144="", "", 'Client List'!$Y144)</f>
        <v/>
      </c>
      <c r="S144" s="17" t="str">
        <f t="shared" si="11"/>
        <v/>
      </c>
      <c r="T144" s="17" t="str">
        <f t="shared" si="12"/>
        <v/>
      </c>
      <c r="U144" s="17" t="str">
        <f t="shared" si="13"/>
        <v/>
      </c>
      <c r="V144" s="17" t="str">
        <f t="shared" si="14"/>
        <v/>
      </c>
      <c r="X144" s="17" t="str">
        <f>IF(C144="", "", IF(COUNTIF('Client List'!$Y$12:$Y$261, C144)=0, "X", ""))</f>
        <v/>
      </c>
      <c r="Z144" s="17" t="str">
        <f>IF(E144="", "", IF(COUNTIF('Client List'!$Y$12:$Y$261, E144)=0, "X", ""))</f>
        <v/>
      </c>
      <c r="AB144" s="17" t="str">
        <f>IF(G144="", "", IF(COUNTIF('Client List'!$Y$12:$Y$261, G144)=0, "X", ""))</f>
        <v/>
      </c>
      <c r="AD144" s="17" t="str">
        <f>IF(I144="", "", IF(COUNTIF('Client List'!$Y$12:$Y$261, I144)=0, "X", ""))</f>
        <v/>
      </c>
    </row>
    <row r="145" spans="1:30" x14ac:dyDescent="0.25">
      <c r="A145" s="48"/>
      <c r="B145" s="64"/>
      <c r="C145" s="57"/>
      <c r="D145" s="59"/>
      <c r="E145" s="57"/>
      <c r="F145" s="59"/>
      <c r="G145" s="57"/>
      <c r="H145" s="59"/>
      <c r="I145" s="57"/>
      <c r="J145" s="59"/>
      <c r="K145" s="48"/>
      <c r="M145" s="17" t="str">
        <f>IF($B145="", "", IF($B145&gt;'Client List'!$AA$22, 'Client List'!$AB$21, TEXT($B145, "mmm yyyy")))</f>
        <v/>
      </c>
      <c r="O145" s="17" t="str">
        <f t="shared" si="10"/>
        <v/>
      </c>
      <c r="Q145" s="17" t="str">
        <f>IF('Client List'!$Y145="", "", 'Client List'!$Y145)</f>
        <v/>
      </c>
      <c r="S145" s="17" t="str">
        <f t="shared" si="11"/>
        <v/>
      </c>
      <c r="T145" s="17" t="str">
        <f t="shared" si="12"/>
        <v/>
      </c>
      <c r="U145" s="17" t="str">
        <f t="shared" si="13"/>
        <v/>
      </c>
      <c r="V145" s="17" t="str">
        <f t="shared" si="14"/>
        <v/>
      </c>
      <c r="X145" s="17" t="str">
        <f>IF(C145="", "", IF(COUNTIF('Client List'!$Y$12:$Y$261, C145)=0, "X", ""))</f>
        <v/>
      </c>
      <c r="Z145" s="17" t="str">
        <f>IF(E145="", "", IF(COUNTIF('Client List'!$Y$12:$Y$261, E145)=0, "X", ""))</f>
        <v/>
      </c>
      <c r="AB145" s="17" t="str">
        <f>IF(G145="", "", IF(COUNTIF('Client List'!$Y$12:$Y$261, G145)=0, "X", ""))</f>
        <v/>
      </c>
      <c r="AD145" s="17" t="str">
        <f>IF(I145="", "", IF(COUNTIF('Client List'!$Y$12:$Y$261, I145)=0, "X", ""))</f>
        <v/>
      </c>
    </row>
    <row r="146" spans="1:30" x14ac:dyDescent="0.25">
      <c r="A146" s="48"/>
      <c r="B146" s="64"/>
      <c r="C146" s="57"/>
      <c r="D146" s="59"/>
      <c r="E146" s="57"/>
      <c r="F146" s="59"/>
      <c r="G146" s="57"/>
      <c r="H146" s="59"/>
      <c r="I146" s="57"/>
      <c r="J146" s="59"/>
      <c r="K146" s="48"/>
      <c r="M146" s="17" t="str">
        <f>IF($B146="", "", IF($B146&gt;'Client List'!$AA$22, 'Client List'!$AB$21, TEXT($B146, "mmm yyyy")))</f>
        <v/>
      </c>
      <c r="O146" s="17" t="str">
        <f t="shared" si="10"/>
        <v/>
      </c>
      <c r="Q146" s="17" t="str">
        <f>IF('Client List'!$Y146="", "", 'Client List'!$Y146)</f>
        <v/>
      </c>
      <c r="S146" s="17" t="str">
        <f t="shared" si="11"/>
        <v/>
      </c>
      <c r="T146" s="17" t="str">
        <f t="shared" si="12"/>
        <v/>
      </c>
      <c r="U146" s="17" t="str">
        <f t="shared" si="13"/>
        <v/>
      </c>
      <c r="V146" s="17" t="str">
        <f t="shared" si="14"/>
        <v/>
      </c>
      <c r="X146" s="17" t="str">
        <f>IF(C146="", "", IF(COUNTIF('Client List'!$Y$12:$Y$261, C146)=0, "X", ""))</f>
        <v/>
      </c>
      <c r="Z146" s="17" t="str">
        <f>IF(E146="", "", IF(COUNTIF('Client List'!$Y$12:$Y$261, E146)=0, "X", ""))</f>
        <v/>
      </c>
      <c r="AB146" s="17" t="str">
        <f>IF(G146="", "", IF(COUNTIF('Client List'!$Y$12:$Y$261, G146)=0, "X", ""))</f>
        <v/>
      </c>
      <c r="AD146" s="17" t="str">
        <f>IF(I146="", "", IF(COUNTIF('Client List'!$Y$12:$Y$261, I146)=0, "X", ""))</f>
        <v/>
      </c>
    </row>
    <row r="147" spans="1:30" x14ac:dyDescent="0.25">
      <c r="A147" s="48"/>
      <c r="B147" s="64"/>
      <c r="C147" s="57"/>
      <c r="D147" s="59"/>
      <c r="E147" s="57"/>
      <c r="F147" s="59"/>
      <c r="G147" s="57"/>
      <c r="H147" s="59"/>
      <c r="I147" s="57"/>
      <c r="J147" s="59"/>
      <c r="K147" s="48"/>
      <c r="M147" s="17" t="str">
        <f>IF($B147="", "", IF($B147&gt;'Client List'!$AA$22, 'Client List'!$AB$21, TEXT($B147, "mmm yyyy")))</f>
        <v/>
      </c>
      <c r="O147" s="17" t="str">
        <f t="shared" si="10"/>
        <v/>
      </c>
      <c r="Q147" s="17" t="str">
        <f>IF('Client List'!$Y147="", "", 'Client List'!$Y147)</f>
        <v/>
      </c>
      <c r="S147" s="17" t="str">
        <f t="shared" si="11"/>
        <v/>
      </c>
      <c r="T147" s="17" t="str">
        <f t="shared" si="12"/>
        <v/>
      </c>
      <c r="U147" s="17" t="str">
        <f t="shared" si="13"/>
        <v/>
      </c>
      <c r="V147" s="17" t="str">
        <f t="shared" si="14"/>
        <v/>
      </c>
      <c r="X147" s="17" t="str">
        <f>IF(C147="", "", IF(COUNTIF('Client List'!$Y$12:$Y$261, C147)=0, "X", ""))</f>
        <v/>
      </c>
      <c r="Z147" s="17" t="str">
        <f>IF(E147="", "", IF(COUNTIF('Client List'!$Y$12:$Y$261, E147)=0, "X", ""))</f>
        <v/>
      </c>
      <c r="AB147" s="17" t="str">
        <f>IF(G147="", "", IF(COUNTIF('Client List'!$Y$12:$Y$261, G147)=0, "X", ""))</f>
        <v/>
      </c>
      <c r="AD147" s="17" t="str">
        <f>IF(I147="", "", IF(COUNTIF('Client List'!$Y$12:$Y$261, I147)=0, "X", ""))</f>
        <v/>
      </c>
    </row>
    <row r="148" spans="1:30" x14ac:dyDescent="0.25">
      <c r="A148" s="48"/>
      <c r="B148" s="64"/>
      <c r="C148" s="57"/>
      <c r="D148" s="59"/>
      <c r="E148" s="57"/>
      <c r="F148" s="59"/>
      <c r="G148" s="57"/>
      <c r="H148" s="59"/>
      <c r="I148" s="57"/>
      <c r="J148" s="59"/>
      <c r="K148" s="48"/>
      <c r="M148" s="17" t="str">
        <f>IF($B148="", "", IF($B148&gt;'Client List'!$AA$22, 'Client List'!$AB$21, TEXT($B148, "mmm yyyy")))</f>
        <v/>
      </c>
      <c r="O148" s="17" t="str">
        <f t="shared" si="10"/>
        <v/>
      </c>
      <c r="Q148" s="17" t="str">
        <f>IF('Client List'!$Y148="", "", 'Client List'!$Y148)</f>
        <v/>
      </c>
      <c r="S148" s="17" t="str">
        <f t="shared" si="11"/>
        <v/>
      </c>
      <c r="T148" s="17" t="str">
        <f t="shared" si="12"/>
        <v/>
      </c>
      <c r="U148" s="17" t="str">
        <f t="shared" si="13"/>
        <v/>
      </c>
      <c r="V148" s="17" t="str">
        <f t="shared" si="14"/>
        <v/>
      </c>
      <c r="X148" s="17" t="str">
        <f>IF(C148="", "", IF(COUNTIF('Client List'!$Y$12:$Y$261, C148)=0, "X", ""))</f>
        <v/>
      </c>
      <c r="Z148" s="17" t="str">
        <f>IF(E148="", "", IF(COUNTIF('Client List'!$Y$12:$Y$261, E148)=0, "X", ""))</f>
        <v/>
      </c>
      <c r="AB148" s="17" t="str">
        <f>IF(G148="", "", IF(COUNTIF('Client List'!$Y$12:$Y$261, G148)=0, "X", ""))</f>
        <v/>
      </c>
      <c r="AD148" s="17" t="str">
        <f>IF(I148="", "", IF(COUNTIF('Client List'!$Y$12:$Y$261, I148)=0, "X", ""))</f>
        <v/>
      </c>
    </row>
    <row r="149" spans="1:30" x14ac:dyDescent="0.25">
      <c r="A149" s="48"/>
      <c r="B149" s="64"/>
      <c r="C149" s="57"/>
      <c r="D149" s="59"/>
      <c r="E149" s="57"/>
      <c r="F149" s="59"/>
      <c r="G149" s="57"/>
      <c r="H149" s="59"/>
      <c r="I149" s="57"/>
      <c r="J149" s="59"/>
      <c r="K149" s="48"/>
      <c r="M149" s="17" t="str">
        <f>IF($B149="", "", IF($B149&gt;'Client List'!$AA$22, 'Client List'!$AB$21, TEXT($B149, "mmm yyyy")))</f>
        <v/>
      </c>
      <c r="O149" s="17" t="str">
        <f t="shared" si="10"/>
        <v/>
      </c>
      <c r="Q149" s="17" t="str">
        <f>IF('Client List'!$Y149="", "", 'Client List'!$Y149)</f>
        <v/>
      </c>
      <c r="S149" s="17" t="str">
        <f t="shared" si="11"/>
        <v/>
      </c>
      <c r="T149" s="17" t="str">
        <f t="shared" si="12"/>
        <v/>
      </c>
      <c r="U149" s="17" t="str">
        <f t="shared" si="13"/>
        <v/>
      </c>
      <c r="V149" s="17" t="str">
        <f t="shared" si="14"/>
        <v/>
      </c>
      <c r="X149" s="17" t="str">
        <f>IF(C149="", "", IF(COUNTIF('Client List'!$Y$12:$Y$261, C149)=0, "X", ""))</f>
        <v/>
      </c>
      <c r="Z149" s="17" t="str">
        <f>IF(E149="", "", IF(COUNTIF('Client List'!$Y$12:$Y$261, E149)=0, "X", ""))</f>
        <v/>
      </c>
      <c r="AB149" s="17" t="str">
        <f>IF(G149="", "", IF(COUNTIF('Client List'!$Y$12:$Y$261, G149)=0, "X", ""))</f>
        <v/>
      </c>
      <c r="AD149" s="17" t="str">
        <f>IF(I149="", "", IF(COUNTIF('Client List'!$Y$12:$Y$261, I149)=0, "X", ""))</f>
        <v/>
      </c>
    </row>
    <row r="150" spans="1:30" x14ac:dyDescent="0.25">
      <c r="A150" s="48"/>
      <c r="B150" s="64"/>
      <c r="C150" s="57"/>
      <c r="D150" s="59"/>
      <c r="E150" s="57"/>
      <c r="F150" s="59"/>
      <c r="G150" s="57"/>
      <c r="H150" s="59"/>
      <c r="I150" s="57"/>
      <c r="J150" s="59"/>
      <c r="K150" s="48"/>
      <c r="M150" s="17" t="str">
        <f>IF($B150="", "", IF($B150&gt;'Client List'!$AA$22, 'Client List'!$AB$21, TEXT($B150, "mmm yyyy")))</f>
        <v/>
      </c>
      <c r="O150" s="17" t="str">
        <f t="shared" si="10"/>
        <v/>
      </c>
      <c r="Q150" s="17" t="str">
        <f>IF('Client List'!$Y150="", "", 'Client List'!$Y150)</f>
        <v/>
      </c>
      <c r="S150" s="17" t="str">
        <f t="shared" si="11"/>
        <v/>
      </c>
      <c r="T150" s="17" t="str">
        <f t="shared" si="12"/>
        <v/>
      </c>
      <c r="U150" s="17" t="str">
        <f t="shared" si="13"/>
        <v/>
      </c>
      <c r="V150" s="17" t="str">
        <f t="shared" si="14"/>
        <v/>
      </c>
      <c r="X150" s="17" t="str">
        <f>IF(C150="", "", IF(COUNTIF('Client List'!$Y$12:$Y$261, C150)=0, "X", ""))</f>
        <v/>
      </c>
      <c r="Z150" s="17" t="str">
        <f>IF(E150="", "", IF(COUNTIF('Client List'!$Y$12:$Y$261, E150)=0, "X", ""))</f>
        <v/>
      </c>
      <c r="AB150" s="17" t="str">
        <f>IF(G150="", "", IF(COUNTIF('Client List'!$Y$12:$Y$261, G150)=0, "X", ""))</f>
        <v/>
      </c>
      <c r="AD150" s="17" t="str">
        <f>IF(I150="", "", IF(COUNTIF('Client List'!$Y$12:$Y$261, I150)=0, "X", ""))</f>
        <v/>
      </c>
    </row>
    <row r="151" spans="1:30" x14ac:dyDescent="0.25">
      <c r="A151" s="48"/>
      <c r="B151" s="64"/>
      <c r="C151" s="57"/>
      <c r="D151" s="59"/>
      <c r="E151" s="57"/>
      <c r="F151" s="59"/>
      <c r="G151" s="57"/>
      <c r="H151" s="59"/>
      <c r="I151" s="57"/>
      <c r="J151" s="59"/>
      <c r="K151" s="48"/>
      <c r="M151" s="17" t="str">
        <f>IF($B151="", "", IF($B151&gt;'Client List'!$AA$22, 'Client List'!$AB$21, TEXT($B151, "mmm yyyy")))</f>
        <v/>
      </c>
      <c r="O151" s="17" t="str">
        <f t="shared" si="10"/>
        <v/>
      </c>
      <c r="Q151" s="17" t="str">
        <f>IF('Client List'!$Y151="", "", 'Client List'!$Y151)</f>
        <v/>
      </c>
      <c r="S151" s="17" t="str">
        <f t="shared" si="11"/>
        <v/>
      </c>
      <c r="T151" s="17" t="str">
        <f t="shared" si="12"/>
        <v/>
      </c>
      <c r="U151" s="17" t="str">
        <f t="shared" si="13"/>
        <v/>
      </c>
      <c r="V151" s="17" t="str">
        <f t="shared" si="14"/>
        <v/>
      </c>
      <c r="X151" s="17" t="str">
        <f>IF(C151="", "", IF(COUNTIF('Client List'!$Y$12:$Y$261, C151)=0, "X", ""))</f>
        <v/>
      </c>
      <c r="Z151" s="17" t="str">
        <f>IF(E151="", "", IF(COUNTIF('Client List'!$Y$12:$Y$261, E151)=0, "X", ""))</f>
        <v/>
      </c>
      <c r="AB151" s="17" t="str">
        <f>IF(G151="", "", IF(COUNTIF('Client List'!$Y$12:$Y$261, G151)=0, "X", ""))</f>
        <v/>
      </c>
      <c r="AD151" s="17" t="str">
        <f>IF(I151="", "", IF(COUNTIF('Client List'!$Y$12:$Y$261, I151)=0, "X", ""))</f>
        <v/>
      </c>
    </row>
    <row r="152" spans="1:30" x14ac:dyDescent="0.25">
      <c r="A152" s="48"/>
      <c r="B152" s="64"/>
      <c r="C152" s="57"/>
      <c r="D152" s="59"/>
      <c r="E152" s="57"/>
      <c r="F152" s="59"/>
      <c r="G152" s="57"/>
      <c r="H152" s="59"/>
      <c r="I152" s="57"/>
      <c r="J152" s="59"/>
      <c r="K152" s="48"/>
      <c r="M152" s="17" t="str">
        <f>IF($B152="", "", IF($B152&gt;'Client List'!$AA$22, 'Client List'!$AB$21, TEXT($B152, "mmm yyyy")))</f>
        <v/>
      </c>
      <c r="O152" s="17" t="str">
        <f t="shared" si="10"/>
        <v/>
      </c>
      <c r="Q152" s="17" t="str">
        <f>IF('Client List'!$Y152="", "", 'Client List'!$Y152)</f>
        <v/>
      </c>
      <c r="S152" s="17" t="str">
        <f t="shared" si="11"/>
        <v/>
      </c>
      <c r="T152" s="17" t="str">
        <f t="shared" si="12"/>
        <v/>
      </c>
      <c r="U152" s="17" t="str">
        <f t="shared" si="13"/>
        <v/>
      </c>
      <c r="V152" s="17" t="str">
        <f t="shared" si="14"/>
        <v/>
      </c>
      <c r="X152" s="17" t="str">
        <f>IF(C152="", "", IF(COUNTIF('Client List'!$Y$12:$Y$261, C152)=0, "X", ""))</f>
        <v/>
      </c>
      <c r="Z152" s="17" t="str">
        <f>IF(E152="", "", IF(COUNTIF('Client List'!$Y$12:$Y$261, E152)=0, "X", ""))</f>
        <v/>
      </c>
      <c r="AB152" s="17" t="str">
        <f>IF(G152="", "", IF(COUNTIF('Client List'!$Y$12:$Y$261, G152)=0, "X", ""))</f>
        <v/>
      </c>
      <c r="AD152" s="17" t="str">
        <f>IF(I152="", "", IF(COUNTIF('Client List'!$Y$12:$Y$261, I152)=0, "X", ""))</f>
        <v/>
      </c>
    </row>
    <row r="153" spans="1:30" x14ac:dyDescent="0.25">
      <c r="A153" s="48"/>
      <c r="B153" s="64"/>
      <c r="C153" s="57"/>
      <c r="D153" s="59"/>
      <c r="E153" s="57"/>
      <c r="F153" s="59"/>
      <c r="G153" s="57"/>
      <c r="H153" s="59"/>
      <c r="I153" s="57"/>
      <c r="J153" s="59"/>
      <c r="K153" s="48"/>
      <c r="M153" s="17" t="str">
        <f>IF($B153="", "", IF($B153&gt;'Client List'!$AA$22, 'Client List'!$AB$21, TEXT($B153, "mmm yyyy")))</f>
        <v/>
      </c>
      <c r="O153" s="17" t="str">
        <f t="shared" si="10"/>
        <v/>
      </c>
      <c r="Q153" s="17" t="str">
        <f>IF('Client List'!$Y153="", "", 'Client List'!$Y153)</f>
        <v/>
      </c>
      <c r="S153" s="17" t="str">
        <f t="shared" si="11"/>
        <v/>
      </c>
      <c r="T153" s="17" t="str">
        <f t="shared" si="12"/>
        <v/>
      </c>
      <c r="U153" s="17" t="str">
        <f t="shared" si="13"/>
        <v/>
      </c>
      <c r="V153" s="17" t="str">
        <f t="shared" si="14"/>
        <v/>
      </c>
      <c r="X153" s="17" t="str">
        <f>IF(C153="", "", IF(COUNTIF('Client List'!$Y$12:$Y$261, C153)=0, "X", ""))</f>
        <v/>
      </c>
      <c r="Z153" s="17" t="str">
        <f>IF(E153="", "", IF(COUNTIF('Client List'!$Y$12:$Y$261, E153)=0, "X", ""))</f>
        <v/>
      </c>
      <c r="AB153" s="17" t="str">
        <f>IF(G153="", "", IF(COUNTIF('Client List'!$Y$12:$Y$261, G153)=0, "X", ""))</f>
        <v/>
      </c>
      <c r="AD153" s="17" t="str">
        <f>IF(I153="", "", IF(COUNTIF('Client List'!$Y$12:$Y$261, I153)=0, "X", ""))</f>
        <v/>
      </c>
    </row>
    <row r="154" spans="1:30" x14ac:dyDescent="0.25">
      <c r="A154" s="48"/>
      <c r="B154" s="64"/>
      <c r="C154" s="57"/>
      <c r="D154" s="59"/>
      <c r="E154" s="57"/>
      <c r="F154" s="59"/>
      <c r="G154" s="57"/>
      <c r="H154" s="59"/>
      <c r="I154" s="57"/>
      <c r="J154" s="59"/>
      <c r="K154" s="48"/>
      <c r="M154" s="17" t="str">
        <f>IF($B154="", "", IF($B154&gt;'Client List'!$AA$22, 'Client List'!$AB$21, TEXT($B154, "mmm yyyy")))</f>
        <v/>
      </c>
      <c r="O154" s="17" t="str">
        <f t="shared" si="10"/>
        <v/>
      </c>
      <c r="Q154" s="17" t="str">
        <f>IF('Client List'!$Y154="", "", 'Client List'!$Y154)</f>
        <v/>
      </c>
      <c r="S154" s="17" t="str">
        <f t="shared" si="11"/>
        <v/>
      </c>
      <c r="T154" s="17" t="str">
        <f t="shared" si="12"/>
        <v/>
      </c>
      <c r="U154" s="17" t="str">
        <f t="shared" si="13"/>
        <v/>
      </c>
      <c r="V154" s="17" t="str">
        <f t="shared" si="14"/>
        <v/>
      </c>
      <c r="X154" s="17" t="str">
        <f>IF(C154="", "", IF(COUNTIF('Client List'!$Y$12:$Y$261, C154)=0, "X", ""))</f>
        <v/>
      </c>
      <c r="Z154" s="17" t="str">
        <f>IF(E154="", "", IF(COUNTIF('Client List'!$Y$12:$Y$261, E154)=0, "X", ""))</f>
        <v/>
      </c>
      <c r="AB154" s="17" t="str">
        <f>IF(G154="", "", IF(COUNTIF('Client List'!$Y$12:$Y$261, G154)=0, "X", ""))</f>
        <v/>
      </c>
      <c r="AD154" s="17" t="str">
        <f>IF(I154="", "", IF(COUNTIF('Client List'!$Y$12:$Y$261, I154)=0, "X", ""))</f>
        <v/>
      </c>
    </row>
    <row r="155" spans="1:30" x14ac:dyDescent="0.25">
      <c r="A155" s="48"/>
      <c r="B155" s="64"/>
      <c r="C155" s="57"/>
      <c r="D155" s="59"/>
      <c r="E155" s="57"/>
      <c r="F155" s="59"/>
      <c r="G155" s="57"/>
      <c r="H155" s="59"/>
      <c r="I155" s="57"/>
      <c r="J155" s="59"/>
      <c r="K155" s="48"/>
      <c r="M155" s="17" t="str">
        <f>IF($B155="", "", IF($B155&gt;'Client List'!$AA$22, 'Client List'!$AB$21, TEXT($B155, "mmm yyyy")))</f>
        <v/>
      </c>
      <c r="O155" s="17" t="str">
        <f t="shared" si="10"/>
        <v/>
      </c>
      <c r="Q155" s="17" t="str">
        <f>IF('Client List'!$Y155="", "", 'Client List'!$Y155)</f>
        <v/>
      </c>
      <c r="S155" s="17" t="str">
        <f t="shared" si="11"/>
        <v/>
      </c>
      <c r="T155" s="17" t="str">
        <f t="shared" si="12"/>
        <v/>
      </c>
      <c r="U155" s="17" t="str">
        <f t="shared" si="13"/>
        <v/>
      </c>
      <c r="V155" s="17" t="str">
        <f t="shared" si="14"/>
        <v/>
      </c>
      <c r="X155" s="17" t="str">
        <f>IF(C155="", "", IF(COUNTIF('Client List'!$Y$12:$Y$261, C155)=0, "X", ""))</f>
        <v/>
      </c>
      <c r="Z155" s="17" t="str">
        <f>IF(E155="", "", IF(COUNTIF('Client List'!$Y$12:$Y$261, E155)=0, "X", ""))</f>
        <v/>
      </c>
      <c r="AB155" s="17" t="str">
        <f>IF(G155="", "", IF(COUNTIF('Client List'!$Y$12:$Y$261, G155)=0, "X", ""))</f>
        <v/>
      </c>
      <c r="AD155" s="17" t="str">
        <f>IF(I155="", "", IF(COUNTIF('Client List'!$Y$12:$Y$261, I155)=0, "X", ""))</f>
        <v/>
      </c>
    </row>
    <row r="156" spans="1:30" x14ac:dyDescent="0.25">
      <c r="A156" s="48"/>
      <c r="B156" s="64"/>
      <c r="C156" s="57"/>
      <c r="D156" s="59"/>
      <c r="E156" s="57"/>
      <c r="F156" s="59"/>
      <c r="G156" s="57"/>
      <c r="H156" s="59"/>
      <c r="I156" s="57"/>
      <c r="J156" s="59"/>
      <c r="K156" s="48"/>
      <c r="M156" s="17" t="str">
        <f>IF($B156="", "", IF($B156&gt;'Client List'!$AA$22, 'Client List'!$AB$21, TEXT($B156, "mmm yyyy")))</f>
        <v/>
      </c>
      <c r="O156" s="17" t="str">
        <f t="shared" si="10"/>
        <v/>
      </c>
      <c r="Q156" s="17" t="str">
        <f>IF('Client List'!$Y156="", "", 'Client List'!$Y156)</f>
        <v/>
      </c>
      <c r="S156" s="17" t="str">
        <f t="shared" si="11"/>
        <v/>
      </c>
      <c r="T156" s="17" t="str">
        <f t="shared" si="12"/>
        <v/>
      </c>
      <c r="U156" s="17" t="str">
        <f t="shared" si="13"/>
        <v/>
      </c>
      <c r="V156" s="17" t="str">
        <f t="shared" si="14"/>
        <v/>
      </c>
      <c r="X156" s="17" t="str">
        <f>IF(C156="", "", IF(COUNTIF('Client List'!$Y$12:$Y$261, C156)=0, "X", ""))</f>
        <v/>
      </c>
      <c r="Z156" s="17" t="str">
        <f>IF(E156="", "", IF(COUNTIF('Client List'!$Y$12:$Y$261, E156)=0, "X", ""))</f>
        <v/>
      </c>
      <c r="AB156" s="17" t="str">
        <f>IF(G156="", "", IF(COUNTIF('Client List'!$Y$12:$Y$261, G156)=0, "X", ""))</f>
        <v/>
      </c>
      <c r="AD156" s="17" t="str">
        <f>IF(I156="", "", IF(COUNTIF('Client List'!$Y$12:$Y$261, I156)=0, "X", ""))</f>
        <v/>
      </c>
    </row>
    <row r="157" spans="1:30" x14ac:dyDescent="0.25">
      <c r="A157" s="48"/>
      <c r="B157" s="64"/>
      <c r="C157" s="57"/>
      <c r="D157" s="59"/>
      <c r="E157" s="57"/>
      <c r="F157" s="59"/>
      <c r="G157" s="57"/>
      <c r="H157" s="59"/>
      <c r="I157" s="57"/>
      <c r="J157" s="59"/>
      <c r="K157" s="48"/>
      <c r="M157" s="17" t="str">
        <f>IF($B157="", "", IF($B157&gt;'Client List'!$AA$22, 'Client List'!$AB$21, TEXT($B157, "mmm yyyy")))</f>
        <v/>
      </c>
      <c r="O157" s="17" t="str">
        <f t="shared" si="10"/>
        <v/>
      </c>
      <c r="Q157" s="17" t="str">
        <f>IF('Client List'!$Y157="", "", 'Client List'!$Y157)</f>
        <v/>
      </c>
      <c r="S157" s="17" t="str">
        <f t="shared" si="11"/>
        <v/>
      </c>
      <c r="T157" s="17" t="str">
        <f t="shared" si="12"/>
        <v/>
      </c>
      <c r="U157" s="17" t="str">
        <f t="shared" si="13"/>
        <v/>
      </c>
      <c r="V157" s="17" t="str">
        <f t="shared" si="14"/>
        <v/>
      </c>
      <c r="X157" s="17" t="str">
        <f>IF(C157="", "", IF(COUNTIF('Client List'!$Y$12:$Y$261, C157)=0, "X", ""))</f>
        <v/>
      </c>
      <c r="Z157" s="17" t="str">
        <f>IF(E157="", "", IF(COUNTIF('Client List'!$Y$12:$Y$261, E157)=0, "X", ""))</f>
        <v/>
      </c>
      <c r="AB157" s="17" t="str">
        <f>IF(G157="", "", IF(COUNTIF('Client List'!$Y$12:$Y$261, G157)=0, "X", ""))</f>
        <v/>
      </c>
      <c r="AD157" s="17" t="str">
        <f>IF(I157="", "", IF(COUNTIF('Client List'!$Y$12:$Y$261, I157)=0, "X", ""))</f>
        <v/>
      </c>
    </row>
    <row r="158" spans="1:30" x14ac:dyDescent="0.25">
      <c r="A158" s="48"/>
      <c r="B158" s="64"/>
      <c r="C158" s="57"/>
      <c r="D158" s="59"/>
      <c r="E158" s="57"/>
      <c r="F158" s="59"/>
      <c r="G158" s="57"/>
      <c r="H158" s="59"/>
      <c r="I158" s="57"/>
      <c r="J158" s="59"/>
      <c r="K158" s="48"/>
      <c r="M158" s="17" t="str">
        <f>IF($B158="", "", IF($B158&gt;'Client List'!$AA$22, 'Client List'!$AB$21, TEXT($B158, "mmm yyyy")))</f>
        <v/>
      </c>
      <c r="O158" s="17" t="str">
        <f t="shared" si="10"/>
        <v/>
      </c>
      <c r="Q158" s="17" t="str">
        <f>IF('Client List'!$Y158="", "", 'Client List'!$Y158)</f>
        <v/>
      </c>
      <c r="S158" s="17" t="str">
        <f t="shared" si="11"/>
        <v/>
      </c>
      <c r="T158" s="17" t="str">
        <f t="shared" si="12"/>
        <v/>
      </c>
      <c r="U158" s="17" t="str">
        <f t="shared" si="13"/>
        <v/>
      </c>
      <c r="V158" s="17" t="str">
        <f t="shared" si="14"/>
        <v/>
      </c>
      <c r="X158" s="17" t="str">
        <f>IF(C158="", "", IF(COUNTIF('Client List'!$Y$12:$Y$261, C158)=0, "X", ""))</f>
        <v/>
      </c>
      <c r="Z158" s="17" t="str">
        <f>IF(E158="", "", IF(COUNTIF('Client List'!$Y$12:$Y$261, E158)=0, "X", ""))</f>
        <v/>
      </c>
      <c r="AB158" s="17" t="str">
        <f>IF(G158="", "", IF(COUNTIF('Client List'!$Y$12:$Y$261, G158)=0, "X", ""))</f>
        <v/>
      </c>
      <c r="AD158" s="17" t="str">
        <f>IF(I158="", "", IF(COUNTIF('Client List'!$Y$12:$Y$261, I158)=0, "X", ""))</f>
        <v/>
      </c>
    </row>
    <row r="159" spans="1:30" x14ac:dyDescent="0.25">
      <c r="A159" s="48"/>
      <c r="B159" s="64"/>
      <c r="C159" s="57"/>
      <c r="D159" s="59"/>
      <c r="E159" s="57"/>
      <c r="F159" s="59"/>
      <c r="G159" s="57"/>
      <c r="H159" s="59"/>
      <c r="I159" s="57"/>
      <c r="J159" s="59"/>
      <c r="K159" s="48"/>
      <c r="M159" s="17" t="str">
        <f>IF($B159="", "", IF($B159&gt;'Client List'!$AA$22, 'Client List'!$AB$21, TEXT($B159, "mmm yyyy")))</f>
        <v/>
      </c>
      <c r="O159" s="17" t="str">
        <f t="shared" si="10"/>
        <v/>
      </c>
      <c r="Q159" s="17" t="str">
        <f>IF('Client List'!$Y159="", "", 'Client List'!$Y159)</f>
        <v/>
      </c>
      <c r="S159" s="17" t="str">
        <f t="shared" si="11"/>
        <v/>
      </c>
      <c r="T159" s="17" t="str">
        <f t="shared" si="12"/>
        <v/>
      </c>
      <c r="U159" s="17" t="str">
        <f t="shared" si="13"/>
        <v/>
      </c>
      <c r="V159" s="17" t="str">
        <f t="shared" si="14"/>
        <v/>
      </c>
      <c r="X159" s="17" t="str">
        <f>IF(C159="", "", IF(COUNTIF('Client List'!$Y$12:$Y$261, C159)=0, "X", ""))</f>
        <v/>
      </c>
      <c r="Z159" s="17" t="str">
        <f>IF(E159="", "", IF(COUNTIF('Client List'!$Y$12:$Y$261, E159)=0, "X", ""))</f>
        <v/>
      </c>
      <c r="AB159" s="17" t="str">
        <f>IF(G159="", "", IF(COUNTIF('Client List'!$Y$12:$Y$261, G159)=0, "X", ""))</f>
        <v/>
      </c>
      <c r="AD159" s="17" t="str">
        <f>IF(I159="", "", IF(COUNTIF('Client List'!$Y$12:$Y$261, I159)=0, "X", ""))</f>
        <v/>
      </c>
    </row>
    <row r="160" spans="1:30" x14ac:dyDescent="0.25">
      <c r="A160" s="48"/>
      <c r="B160" s="64"/>
      <c r="C160" s="57"/>
      <c r="D160" s="59"/>
      <c r="E160" s="57"/>
      <c r="F160" s="59"/>
      <c r="G160" s="57"/>
      <c r="H160" s="59"/>
      <c r="I160" s="57"/>
      <c r="J160" s="59"/>
      <c r="K160" s="48"/>
      <c r="M160" s="17" t="str">
        <f>IF($B160="", "", IF($B160&gt;'Client List'!$AA$22, 'Client List'!$AB$21, TEXT($B160, "mmm yyyy")))</f>
        <v/>
      </c>
      <c r="O160" s="17" t="str">
        <f t="shared" si="10"/>
        <v/>
      </c>
      <c r="Q160" s="17" t="str">
        <f>IF('Client List'!$Y160="", "", 'Client List'!$Y160)</f>
        <v/>
      </c>
      <c r="S160" s="17" t="str">
        <f t="shared" si="11"/>
        <v/>
      </c>
      <c r="T160" s="17" t="str">
        <f t="shared" si="12"/>
        <v/>
      </c>
      <c r="U160" s="17" t="str">
        <f t="shared" si="13"/>
        <v/>
      </c>
      <c r="V160" s="17" t="str">
        <f t="shared" si="14"/>
        <v/>
      </c>
      <c r="X160" s="17" t="str">
        <f>IF(C160="", "", IF(COUNTIF('Client List'!$Y$12:$Y$261, C160)=0, "X", ""))</f>
        <v/>
      </c>
      <c r="Z160" s="17" t="str">
        <f>IF(E160="", "", IF(COUNTIF('Client List'!$Y$12:$Y$261, E160)=0, "X", ""))</f>
        <v/>
      </c>
      <c r="AB160" s="17" t="str">
        <f>IF(G160="", "", IF(COUNTIF('Client List'!$Y$12:$Y$261, G160)=0, "X", ""))</f>
        <v/>
      </c>
      <c r="AD160" s="17" t="str">
        <f>IF(I160="", "", IF(COUNTIF('Client List'!$Y$12:$Y$261, I160)=0, "X", ""))</f>
        <v/>
      </c>
    </row>
    <row r="161" spans="1:30" x14ac:dyDescent="0.25">
      <c r="A161" s="48"/>
      <c r="B161" s="64"/>
      <c r="C161" s="57"/>
      <c r="D161" s="59"/>
      <c r="E161" s="57"/>
      <c r="F161" s="59"/>
      <c r="G161" s="57"/>
      <c r="H161" s="59"/>
      <c r="I161" s="57"/>
      <c r="J161" s="59"/>
      <c r="K161" s="48"/>
      <c r="M161" s="17" t="str">
        <f>IF($B161="", "", IF($B161&gt;'Client List'!$AA$22, 'Client List'!$AB$21, TEXT($B161, "mmm yyyy")))</f>
        <v/>
      </c>
      <c r="O161" s="17" t="str">
        <f t="shared" si="10"/>
        <v/>
      </c>
      <c r="Q161" s="17" t="str">
        <f>IF('Client List'!$Y161="", "", 'Client List'!$Y161)</f>
        <v/>
      </c>
      <c r="S161" s="17" t="str">
        <f t="shared" si="11"/>
        <v/>
      </c>
      <c r="T161" s="17" t="str">
        <f t="shared" si="12"/>
        <v/>
      </c>
      <c r="U161" s="17" t="str">
        <f t="shared" si="13"/>
        <v/>
      </c>
      <c r="V161" s="17" t="str">
        <f t="shared" si="14"/>
        <v/>
      </c>
      <c r="X161" s="17" t="str">
        <f>IF(C161="", "", IF(COUNTIF('Client List'!$Y$12:$Y$261, C161)=0, "X", ""))</f>
        <v/>
      </c>
      <c r="Z161" s="17" t="str">
        <f>IF(E161="", "", IF(COUNTIF('Client List'!$Y$12:$Y$261, E161)=0, "X", ""))</f>
        <v/>
      </c>
      <c r="AB161" s="17" t="str">
        <f>IF(G161="", "", IF(COUNTIF('Client List'!$Y$12:$Y$261, G161)=0, "X", ""))</f>
        <v/>
      </c>
      <c r="AD161" s="17" t="str">
        <f>IF(I161="", "", IF(COUNTIF('Client List'!$Y$12:$Y$261, I161)=0, "X", ""))</f>
        <v/>
      </c>
    </row>
    <row r="162" spans="1:30" x14ac:dyDescent="0.25">
      <c r="A162" s="48"/>
      <c r="B162" s="64"/>
      <c r="C162" s="57"/>
      <c r="D162" s="59"/>
      <c r="E162" s="57"/>
      <c r="F162" s="59"/>
      <c r="G162" s="57"/>
      <c r="H162" s="59"/>
      <c r="I162" s="57"/>
      <c r="J162" s="59"/>
      <c r="K162" s="48"/>
      <c r="M162" s="17" t="str">
        <f>IF($B162="", "", IF($B162&gt;'Client List'!$AA$22, 'Client List'!$AB$21, TEXT($B162, "mmm yyyy")))</f>
        <v/>
      </c>
      <c r="O162" s="17" t="str">
        <f t="shared" si="10"/>
        <v/>
      </c>
      <c r="Q162" s="17" t="str">
        <f>IF('Client List'!$Y162="", "", 'Client List'!$Y162)</f>
        <v/>
      </c>
      <c r="S162" s="17" t="str">
        <f t="shared" si="11"/>
        <v/>
      </c>
      <c r="T162" s="17" t="str">
        <f t="shared" si="12"/>
        <v/>
      </c>
      <c r="U162" s="17" t="str">
        <f t="shared" si="13"/>
        <v/>
      </c>
      <c r="V162" s="17" t="str">
        <f t="shared" si="14"/>
        <v/>
      </c>
      <c r="X162" s="17" t="str">
        <f>IF(C162="", "", IF(COUNTIF('Client List'!$Y$12:$Y$261, C162)=0, "X", ""))</f>
        <v/>
      </c>
      <c r="Z162" s="17" t="str">
        <f>IF(E162="", "", IF(COUNTIF('Client List'!$Y$12:$Y$261, E162)=0, "X", ""))</f>
        <v/>
      </c>
      <c r="AB162" s="17" t="str">
        <f>IF(G162="", "", IF(COUNTIF('Client List'!$Y$12:$Y$261, G162)=0, "X", ""))</f>
        <v/>
      </c>
      <c r="AD162" s="17" t="str">
        <f>IF(I162="", "", IF(COUNTIF('Client List'!$Y$12:$Y$261, I162)=0, "X", ""))</f>
        <v/>
      </c>
    </row>
    <row r="163" spans="1:30" x14ac:dyDescent="0.25">
      <c r="A163" s="48"/>
      <c r="B163" s="64"/>
      <c r="C163" s="57"/>
      <c r="D163" s="59"/>
      <c r="E163" s="57"/>
      <c r="F163" s="59"/>
      <c r="G163" s="57"/>
      <c r="H163" s="59"/>
      <c r="I163" s="57"/>
      <c r="J163" s="59"/>
      <c r="K163" s="48"/>
      <c r="M163" s="17" t="str">
        <f>IF($B163="", "", IF($B163&gt;'Client List'!$AA$22, 'Client List'!$AB$21, TEXT($B163, "mmm yyyy")))</f>
        <v/>
      </c>
      <c r="O163" s="17" t="str">
        <f t="shared" si="10"/>
        <v/>
      </c>
      <c r="Q163" s="17" t="str">
        <f>IF('Client List'!$Y163="", "", 'Client List'!$Y163)</f>
        <v/>
      </c>
      <c r="S163" s="17" t="str">
        <f t="shared" si="11"/>
        <v/>
      </c>
      <c r="T163" s="17" t="str">
        <f t="shared" si="12"/>
        <v/>
      </c>
      <c r="U163" s="17" t="str">
        <f t="shared" si="13"/>
        <v/>
      </c>
      <c r="V163" s="17" t="str">
        <f t="shared" si="14"/>
        <v/>
      </c>
      <c r="X163" s="17" t="str">
        <f>IF(C163="", "", IF(COUNTIF('Client List'!$Y$12:$Y$261, C163)=0, "X", ""))</f>
        <v/>
      </c>
      <c r="Z163" s="17" t="str">
        <f>IF(E163="", "", IF(COUNTIF('Client List'!$Y$12:$Y$261, E163)=0, "X", ""))</f>
        <v/>
      </c>
      <c r="AB163" s="17" t="str">
        <f>IF(G163="", "", IF(COUNTIF('Client List'!$Y$12:$Y$261, G163)=0, "X", ""))</f>
        <v/>
      </c>
      <c r="AD163" s="17" t="str">
        <f>IF(I163="", "", IF(COUNTIF('Client List'!$Y$12:$Y$261, I163)=0, "X", ""))</f>
        <v/>
      </c>
    </row>
    <row r="164" spans="1:30" x14ac:dyDescent="0.25">
      <c r="A164" s="48"/>
      <c r="B164" s="64"/>
      <c r="C164" s="57"/>
      <c r="D164" s="59"/>
      <c r="E164" s="57"/>
      <c r="F164" s="59"/>
      <c r="G164" s="57"/>
      <c r="H164" s="59"/>
      <c r="I164" s="57"/>
      <c r="J164" s="59"/>
      <c r="K164" s="48"/>
      <c r="M164" s="17" t="str">
        <f>IF($B164="", "", IF($B164&gt;'Client List'!$AA$22, 'Client List'!$AB$21, TEXT($B164, "mmm yyyy")))</f>
        <v/>
      </c>
      <c r="O164" s="17" t="str">
        <f t="shared" si="10"/>
        <v/>
      </c>
      <c r="Q164" s="17" t="str">
        <f>IF('Client List'!$Y164="", "", 'Client List'!$Y164)</f>
        <v/>
      </c>
      <c r="S164" s="17" t="str">
        <f t="shared" si="11"/>
        <v/>
      </c>
      <c r="T164" s="17" t="str">
        <f t="shared" si="12"/>
        <v/>
      </c>
      <c r="U164" s="17" t="str">
        <f t="shared" si="13"/>
        <v/>
      </c>
      <c r="V164" s="17" t="str">
        <f t="shared" si="14"/>
        <v/>
      </c>
      <c r="X164" s="17" t="str">
        <f>IF(C164="", "", IF(COUNTIF('Client List'!$Y$12:$Y$261, C164)=0, "X", ""))</f>
        <v/>
      </c>
      <c r="Z164" s="17" t="str">
        <f>IF(E164="", "", IF(COUNTIF('Client List'!$Y$12:$Y$261, E164)=0, "X", ""))</f>
        <v/>
      </c>
      <c r="AB164" s="17" t="str">
        <f>IF(G164="", "", IF(COUNTIF('Client List'!$Y$12:$Y$261, G164)=0, "X", ""))</f>
        <v/>
      </c>
      <c r="AD164" s="17" t="str">
        <f>IF(I164="", "", IF(COUNTIF('Client List'!$Y$12:$Y$261, I164)=0, "X", ""))</f>
        <v/>
      </c>
    </row>
    <row r="165" spans="1:30" x14ac:dyDescent="0.25">
      <c r="A165" s="48"/>
      <c r="B165" s="64"/>
      <c r="C165" s="57"/>
      <c r="D165" s="59"/>
      <c r="E165" s="57"/>
      <c r="F165" s="59"/>
      <c r="G165" s="57"/>
      <c r="H165" s="59"/>
      <c r="I165" s="57"/>
      <c r="J165" s="59"/>
      <c r="K165" s="48"/>
      <c r="M165" s="17" t="str">
        <f>IF($B165="", "", IF($B165&gt;'Client List'!$AA$22, 'Client List'!$AB$21, TEXT($B165, "mmm yyyy")))</f>
        <v/>
      </c>
      <c r="O165" s="17" t="str">
        <f t="shared" si="10"/>
        <v/>
      </c>
      <c r="Q165" s="17" t="str">
        <f>IF('Client List'!$Y165="", "", 'Client List'!$Y165)</f>
        <v/>
      </c>
      <c r="S165" s="17" t="str">
        <f t="shared" si="11"/>
        <v/>
      </c>
      <c r="T165" s="17" t="str">
        <f t="shared" si="12"/>
        <v/>
      </c>
      <c r="U165" s="17" t="str">
        <f t="shared" si="13"/>
        <v/>
      </c>
      <c r="V165" s="17" t="str">
        <f t="shared" si="14"/>
        <v/>
      </c>
      <c r="X165" s="17" t="str">
        <f>IF(C165="", "", IF(COUNTIF('Client List'!$Y$12:$Y$261, C165)=0, "X", ""))</f>
        <v/>
      </c>
      <c r="Z165" s="17" t="str">
        <f>IF(E165="", "", IF(COUNTIF('Client List'!$Y$12:$Y$261, E165)=0, "X", ""))</f>
        <v/>
      </c>
      <c r="AB165" s="17" t="str">
        <f>IF(G165="", "", IF(COUNTIF('Client List'!$Y$12:$Y$261, G165)=0, "X", ""))</f>
        <v/>
      </c>
      <c r="AD165" s="17" t="str">
        <f>IF(I165="", "", IF(COUNTIF('Client List'!$Y$12:$Y$261, I165)=0, "X", ""))</f>
        <v/>
      </c>
    </row>
    <row r="166" spans="1:30" x14ac:dyDescent="0.25">
      <c r="A166" s="48"/>
      <c r="B166" s="64"/>
      <c r="C166" s="57"/>
      <c r="D166" s="59"/>
      <c r="E166" s="57"/>
      <c r="F166" s="59"/>
      <c r="G166" s="57"/>
      <c r="H166" s="59"/>
      <c r="I166" s="57"/>
      <c r="J166" s="59"/>
      <c r="K166" s="48"/>
      <c r="M166" s="17" t="str">
        <f>IF($B166="", "", IF($B166&gt;'Client List'!$AA$22, 'Client List'!$AB$21, TEXT($B166, "mmm yyyy")))</f>
        <v/>
      </c>
      <c r="O166" s="17" t="str">
        <f t="shared" si="10"/>
        <v/>
      </c>
      <c r="Q166" s="17" t="str">
        <f>IF('Client List'!$Y166="", "", 'Client List'!$Y166)</f>
        <v/>
      </c>
      <c r="S166" s="17" t="str">
        <f t="shared" si="11"/>
        <v/>
      </c>
      <c r="T166" s="17" t="str">
        <f t="shared" si="12"/>
        <v/>
      </c>
      <c r="U166" s="17" t="str">
        <f t="shared" si="13"/>
        <v/>
      </c>
      <c r="V166" s="17" t="str">
        <f t="shared" si="14"/>
        <v/>
      </c>
      <c r="X166" s="17" t="str">
        <f>IF(C166="", "", IF(COUNTIF('Client List'!$Y$12:$Y$261, C166)=0, "X", ""))</f>
        <v/>
      </c>
      <c r="Z166" s="17" t="str">
        <f>IF(E166="", "", IF(COUNTIF('Client List'!$Y$12:$Y$261, E166)=0, "X", ""))</f>
        <v/>
      </c>
      <c r="AB166" s="17" t="str">
        <f>IF(G166="", "", IF(COUNTIF('Client List'!$Y$12:$Y$261, G166)=0, "X", ""))</f>
        <v/>
      </c>
      <c r="AD166" s="17" t="str">
        <f>IF(I166="", "", IF(COUNTIF('Client List'!$Y$12:$Y$261, I166)=0, "X", ""))</f>
        <v/>
      </c>
    </row>
    <row r="167" spans="1:30" x14ac:dyDescent="0.25">
      <c r="A167" s="48"/>
      <c r="B167" s="64"/>
      <c r="C167" s="57"/>
      <c r="D167" s="59"/>
      <c r="E167" s="57"/>
      <c r="F167" s="59"/>
      <c r="G167" s="57"/>
      <c r="H167" s="59"/>
      <c r="I167" s="57"/>
      <c r="J167" s="59"/>
      <c r="K167" s="48"/>
      <c r="M167" s="17" t="str">
        <f>IF($B167="", "", IF($B167&gt;'Client List'!$AA$22, 'Client List'!$AB$21, TEXT($B167, "mmm yyyy")))</f>
        <v/>
      </c>
      <c r="O167" s="17" t="str">
        <f t="shared" si="10"/>
        <v/>
      </c>
      <c r="Q167" s="17" t="str">
        <f>IF('Client List'!$Y167="", "", 'Client List'!$Y167)</f>
        <v/>
      </c>
      <c r="S167" s="17" t="str">
        <f t="shared" si="11"/>
        <v/>
      </c>
      <c r="T167" s="17" t="str">
        <f t="shared" si="12"/>
        <v/>
      </c>
      <c r="U167" s="17" t="str">
        <f t="shared" si="13"/>
        <v/>
      </c>
      <c r="V167" s="17" t="str">
        <f t="shared" si="14"/>
        <v/>
      </c>
      <c r="X167" s="17" t="str">
        <f>IF(C167="", "", IF(COUNTIF('Client List'!$Y$12:$Y$261, C167)=0, "X", ""))</f>
        <v/>
      </c>
      <c r="Z167" s="17" t="str">
        <f>IF(E167="", "", IF(COUNTIF('Client List'!$Y$12:$Y$261, E167)=0, "X", ""))</f>
        <v/>
      </c>
      <c r="AB167" s="17" t="str">
        <f>IF(G167="", "", IF(COUNTIF('Client List'!$Y$12:$Y$261, G167)=0, "X", ""))</f>
        <v/>
      </c>
      <c r="AD167" s="17" t="str">
        <f>IF(I167="", "", IF(COUNTIF('Client List'!$Y$12:$Y$261, I167)=0, "X", ""))</f>
        <v/>
      </c>
    </row>
    <row r="168" spans="1:30" x14ac:dyDescent="0.25">
      <c r="A168" s="48"/>
      <c r="B168" s="64"/>
      <c r="C168" s="57"/>
      <c r="D168" s="59"/>
      <c r="E168" s="57"/>
      <c r="F168" s="59"/>
      <c r="G168" s="57"/>
      <c r="H168" s="59"/>
      <c r="I168" s="57"/>
      <c r="J168" s="59"/>
      <c r="K168" s="48"/>
      <c r="M168" s="17" t="str">
        <f>IF($B168="", "", IF($B168&gt;'Client List'!$AA$22, 'Client List'!$AB$21, TEXT($B168, "mmm yyyy")))</f>
        <v/>
      </c>
      <c r="O168" s="17" t="str">
        <f t="shared" si="10"/>
        <v/>
      </c>
      <c r="Q168" s="17" t="str">
        <f>IF('Client List'!$Y168="", "", 'Client List'!$Y168)</f>
        <v/>
      </c>
      <c r="S168" s="17" t="str">
        <f t="shared" si="11"/>
        <v/>
      </c>
      <c r="T168" s="17" t="str">
        <f t="shared" si="12"/>
        <v/>
      </c>
      <c r="U168" s="17" t="str">
        <f t="shared" si="13"/>
        <v/>
      </c>
      <c r="V168" s="17" t="str">
        <f t="shared" si="14"/>
        <v/>
      </c>
      <c r="X168" s="17" t="str">
        <f>IF(C168="", "", IF(COUNTIF('Client List'!$Y$12:$Y$261, C168)=0, "X", ""))</f>
        <v/>
      </c>
      <c r="Z168" s="17" t="str">
        <f>IF(E168="", "", IF(COUNTIF('Client List'!$Y$12:$Y$261, E168)=0, "X", ""))</f>
        <v/>
      </c>
      <c r="AB168" s="17" t="str">
        <f>IF(G168="", "", IF(COUNTIF('Client List'!$Y$12:$Y$261, G168)=0, "X", ""))</f>
        <v/>
      </c>
      <c r="AD168" s="17" t="str">
        <f>IF(I168="", "", IF(COUNTIF('Client List'!$Y$12:$Y$261, I168)=0, "X", ""))</f>
        <v/>
      </c>
    </row>
    <row r="169" spans="1:30" x14ac:dyDescent="0.25">
      <c r="A169" s="48"/>
      <c r="B169" s="64"/>
      <c r="C169" s="57"/>
      <c r="D169" s="59"/>
      <c r="E169" s="57"/>
      <c r="F169" s="59"/>
      <c r="G169" s="57"/>
      <c r="H169" s="59"/>
      <c r="I169" s="57"/>
      <c r="J169" s="59"/>
      <c r="K169" s="48"/>
      <c r="M169" s="17" t="str">
        <f>IF($B169="", "", IF($B169&gt;'Client List'!$AA$22, 'Client List'!$AB$21, TEXT($B169, "mmm yyyy")))</f>
        <v/>
      </c>
      <c r="O169" s="17" t="str">
        <f t="shared" si="10"/>
        <v/>
      </c>
      <c r="Q169" s="17" t="str">
        <f>IF('Client List'!$Y169="", "", 'Client List'!$Y169)</f>
        <v/>
      </c>
      <c r="S169" s="17" t="str">
        <f t="shared" si="11"/>
        <v/>
      </c>
      <c r="T169" s="17" t="str">
        <f t="shared" si="12"/>
        <v/>
      </c>
      <c r="U169" s="17" t="str">
        <f t="shared" si="13"/>
        <v/>
      </c>
      <c r="V169" s="17" t="str">
        <f t="shared" si="14"/>
        <v/>
      </c>
      <c r="X169" s="17" t="str">
        <f>IF(C169="", "", IF(COUNTIF('Client List'!$Y$12:$Y$261, C169)=0, "X", ""))</f>
        <v/>
      </c>
      <c r="Z169" s="17" t="str">
        <f>IF(E169="", "", IF(COUNTIF('Client List'!$Y$12:$Y$261, E169)=0, "X", ""))</f>
        <v/>
      </c>
      <c r="AB169" s="17" t="str">
        <f>IF(G169="", "", IF(COUNTIF('Client List'!$Y$12:$Y$261, G169)=0, "X", ""))</f>
        <v/>
      </c>
      <c r="AD169" s="17" t="str">
        <f>IF(I169="", "", IF(COUNTIF('Client List'!$Y$12:$Y$261, I169)=0, "X", ""))</f>
        <v/>
      </c>
    </row>
    <row r="170" spans="1:30" x14ac:dyDescent="0.25">
      <c r="A170" s="48"/>
      <c r="B170" s="64"/>
      <c r="C170" s="57"/>
      <c r="D170" s="59"/>
      <c r="E170" s="57"/>
      <c r="F170" s="59"/>
      <c r="G170" s="57"/>
      <c r="H170" s="59"/>
      <c r="I170" s="57"/>
      <c r="J170" s="59"/>
      <c r="K170" s="48"/>
      <c r="M170" s="17" t="str">
        <f>IF($B170="", "", IF($B170&gt;'Client List'!$AA$22, 'Client List'!$AB$21, TEXT($B170, "mmm yyyy")))</f>
        <v/>
      </c>
      <c r="O170" s="17" t="str">
        <f t="shared" si="10"/>
        <v/>
      </c>
      <c r="Q170" s="17" t="str">
        <f>IF('Client List'!$Y170="", "", 'Client List'!$Y170)</f>
        <v/>
      </c>
      <c r="S170" s="17" t="str">
        <f t="shared" si="11"/>
        <v/>
      </c>
      <c r="T170" s="17" t="str">
        <f t="shared" si="12"/>
        <v/>
      </c>
      <c r="U170" s="17" t="str">
        <f t="shared" si="13"/>
        <v/>
      </c>
      <c r="V170" s="17" t="str">
        <f t="shared" si="14"/>
        <v/>
      </c>
      <c r="X170" s="17" t="str">
        <f>IF(C170="", "", IF(COUNTIF('Client List'!$Y$12:$Y$261, C170)=0, "X", ""))</f>
        <v/>
      </c>
      <c r="Z170" s="17" t="str">
        <f>IF(E170="", "", IF(COUNTIF('Client List'!$Y$12:$Y$261, E170)=0, "X", ""))</f>
        <v/>
      </c>
      <c r="AB170" s="17" t="str">
        <f>IF(G170="", "", IF(COUNTIF('Client List'!$Y$12:$Y$261, G170)=0, "X", ""))</f>
        <v/>
      </c>
      <c r="AD170" s="17" t="str">
        <f>IF(I170="", "", IF(COUNTIF('Client List'!$Y$12:$Y$261, I170)=0, "X", ""))</f>
        <v/>
      </c>
    </row>
    <row r="171" spans="1:30" x14ac:dyDescent="0.25">
      <c r="A171" s="48"/>
      <c r="B171" s="64"/>
      <c r="C171" s="57"/>
      <c r="D171" s="59"/>
      <c r="E171" s="57"/>
      <c r="F171" s="59"/>
      <c r="G171" s="57"/>
      <c r="H171" s="59"/>
      <c r="I171" s="57"/>
      <c r="J171" s="59"/>
      <c r="K171" s="48"/>
      <c r="M171" s="17" t="str">
        <f>IF($B171="", "", IF($B171&gt;'Client List'!$AA$22, 'Client List'!$AB$21, TEXT($B171, "mmm yyyy")))</f>
        <v/>
      </c>
      <c r="O171" s="17" t="str">
        <f t="shared" si="10"/>
        <v/>
      </c>
      <c r="Q171" s="17" t="str">
        <f>IF('Client List'!$Y171="", "", 'Client List'!$Y171)</f>
        <v/>
      </c>
      <c r="S171" s="17" t="str">
        <f t="shared" si="11"/>
        <v/>
      </c>
      <c r="T171" s="17" t="str">
        <f t="shared" si="12"/>
        <v/>
      </c>
      <c r="U171" s="17" t="str">
        <f t="shared" si="13"/>
        <v/>
      </c>
      <c r="V171" s="17" t="str">
        <f t="shared" si="14"/>
        <v/>
      </c>
      <c r="X171" s="17" t="str">
        <f>IF(C171="", "", IF(COUNTIF('Client List'!$Y$12:$Y$261, C171)=0, "X", ""))</f>
        <v/>
      </c>
      <c r="Z171" s="17" t="str">
        <f>IF(E171="", "", IF(COUNTIF('Client List'!$Y$12:$Y$261, E171)=0, "X", ""))</f>
        <v/>
      </c>
      <c r="AB171" s="17" t="str">
        <f>IF(G171="", "", IF(COUNTIF('Client List'!$Y$12:$Y$261, G171)=0, "X", ""))</f>
        <v/>
      </c>
      <c r="AD171" s="17" t="str">
        <f>IF(I171="", "", IF(COUNTIF('Client List'!$Y$12:$Y$261, I171)=0, "X", ""))</f>
        <v/>
      </c>
    </row>
    <row r="172" spans="1:30" x14ac:dyDescent="0.25">
      <c r="A172" s="48"/>
      <c r="B172" s="64"/>
      <c r="C172" s="57"/>
      <c r="D172" s="59"/>
      <c r="E172" s="57"/>
      <c r="F172" s="59"/>
      <c r="G172" s="57"/>
      <c r="H172" s="59"/>
      <c r="I172" s="57"/>
      <c r="J172" s="59"/>
      <c r="K172" s="48"/>
      <c r="M172" s="17" t="str">
        <f>IF($B172="", "", IF($B172&gt;'Client List'!$AA$22, 'Client List'!$AB$21, TEXT($B172, "mmm yyyy")))</f>
        <v/>
      </c>
      <c r="O172" s="17" t="str">
        <f t="shared" si="10"/>
        <v/>
      </c>
      <c r="Q172" s="17" t="str">
        <f>IF('Client List'!$Y172="", "", 'Client List'!$Y172)</f>
        <v/>
      </c>
      <c r="S172" s="17" t="str">
        <f t="shared" si="11"/>
        <v/>
      </c>
      <c r="T172" s="17" t="str">
        <f t="shared" si="12"/>
        <v/>
      </c>
      <c r="U172" s="17" t="str">
        <f t="shared" si="13"/>
        <v/>
      </c>
      <c r="V172" s="17" t="str">
        <f t="shared" si="14"/>
        <v/>
      </c>
      <c r="X172" s="17" t="str">
        <f>IF(C172="", "", IF(COUNTIF('Client List'!$Y$12:$Y$261, C172)=0, "X", ""))</f>
        <v/>
      </c>
      <c r="Z172" s="17" t="str">
        <f>IF(E172="", "", IF(COUNTIF('Client List'!$Y$12:$Y$261, E172)=0, "X", ""))</f>
        <v/>
      </c>
      <c r="AB172" s="17" t="str">
        <f>IF(G172="", "", IF(COUNTIF('Client List'!$Y$12:$Y$261, G172)=0, "X", ""))</f>
        <v/>
      </c>
      <c r="AD172" s="17" t="str">
        <f>IF(I172="", "", IF(COUNTIF('Client List'!$Y$12:$Y$261, I172)=0, "X", ""))</f>
        <v/>
      </c>
    </row>
    <row r="173" spans="1:30" x14ac:dyDescent="0.25">
      <c r="A173" s="48"/>
      <c r="B173" s="64"/>
      <c r="C173" s="57"/>
      <c r="D173" s="59"/>
      <c r="E173" s="57"/>
      <c r="F173" s="59"/>
      <c r="G173" s="57"/>
      <c r="H173" s="59"/>
      <c r="I173" s="57"/>
      <c r="J173" s="59"/>
      <c r="K173" s="48"/>
      <c r="M173" s="17" t="str">
        <f>IF($B173="", "", IF($B173&gt;'Client List'!$AA$22, 'Client List'!$AB$21, TEXT($B173, "mmm yyyy")))</f>
        <v/>
      </c>
      <c r="O173" s="17" t="str">
        <f t="shared" si="10"/>
        <v/>
      </c>
      <c r="Q173" s="17" t="str">
        <f>IF('Client List'!$Y173="", "", 'Client List'!$Y173)</f>
        <v/>
      </c>
      <c r="S173" s="17" t="str">
        <f t="shared" si="11"/>
        <v/>
      </c>
      <c r="T173" s="17" t="str">
        <f t="shared" si="12"/>
        <v/>
      </c>
      <c r="U173" s="17" t="str">
        <f t="shared" si="13"/>
        <v/>
      </c>
      <c r="V173" s="17" t="str">
        <f t="shared" si="14"/>
        <v/>
      </c>
      <c r="X173" s="17" t="str">
        <f>IF(C173="", "", IF(COUNTIF('Client List'!$Y$12:$Y$261, C173)=0, "X", ""))</f>
        <v/>
      </c>
      <c r="Z173" s="17" t="str">
        <f>IF(E173="", "", IF(COUNTIF('Client List'!$Y$12:$Y$261, E173)=0, "X", ""))</f>
        <v/>
      </c>
      <c r="AB173" s="17" t="str">
        <f>IF(G173="", "", IF(COUNTIF('Client List'!$Y$12:$Y$261, G173)=0, "X", ""))</f>
        <v/>
      </c>
      <c r="AD173" s="17" t="str">
        <f>IF(I173="", "", IF(COUNTIF('Client List'!$Y$12:$Y$261, I173)=0, "X", ""))</f>
        <v/>
      </c>
    </row>
    <row r="174" spans="1:30" x14ac:dyDescent="0.25">
      <c r="A174" s="48"/>
      <c r="B174" s="64"/>
      <c r="C174" s="57"/>
      <c r="D174" s="59"/>
      <c r="E174" s="57"/>
      <c r="F174" s="59"/>
      <c r="G174" s="57"/>
      <c r="H174" s="59"/>
      <c r="I174" s="57"/>
      <c r="J174" s="59"/>
      <c r="K174" s="48"/>
      <c r="M174" s="17" t="str">
        <f>IF($B174="", "", IF($B174&gt;'Client List'!$AA$22, 'Client List'!$AB$21, TEXT($B174, "mmm yyyy")))</f>
        <v/>
      </c>
      <c r="O174" s="17" t="str">
        <f t="shared" si="10"/>
        <v/>
      </c>
      <c r="Q174" s="17" t="str">
        <f>IF('Client List'!$Y174="", "", 'Client List'!$Y174)</f>
        <v/>
      </c>
      <c r="S174" s="17" t="str">
        <f t="shared" si="11"/>
        <v/>
      </c>
      <c r="T174" s="17" t="str">
        <f t="shared" si="12"/>
        <v/>
      </c>
      <c r="U174" s="17" t="str">
        <f t="shared" si="13"/>
        <v/>
      </c>
      <c r="V174" s="17" t="str">
        <f t="shared" si="14"/>
        <v/>
      </c>
      <c r="X174" s="17" t="str">
        <f>IF(C174="", "", IF(COUNTIF('Client List'!$Y$12:$Y$261, C174)=0, "X", ""))</f>
        <v/>
      </c>
      <c r="Z174" s="17" t="str">
        <f>IF(E174="", "", IF(COUNTIF('Client List'!$Y$12:$Y$261, E174)=0, "X", ""))</f>
        <v/>
      </c>
      <c r="AB174" s="17" t="str">
        <f>IF(G174="", "", IF(COUNTIF('Client List'!$Y$12:$Y$261, G174)=0, "X", ""))</f>
        <v/>
      </c>
      <c r="AD174" s="17" t="str">
        <f>IF(I174="", "", IF(COUNTIF('Client List'!$Y$12:$Y$261, I174)=0, "X", ""))</f>
        <v/>
      </c>
    </row>
    <row r="175" spans="1:30" x14ac:dyDescent="0.25">
      <c r="A175" s="48"/>
      <c r="B175" s="64"/>
      <c r="C175" s="57"/>
      <c r="D175" s="59"/>
      <c r="E175" s="57"/>
      <c r="F175" s="59"/>
      <c r="G175" s="57"/>
      <c r="H175" s="59"/>
      <c r="I175" s="57"/>
      <c r="J175" s="59"/>
      <c r="K175" s="48"/>
      <c r="M175" s="17" t="str">
        <f>IF($B175="", "", IF($B175&gt;'Client List'!$AA$22, 'Client List'!$AB$21, TEXT($B175, "mmm yyyy")))</f>
        <v/>
      </c>
      <c r="O175" s="17" t="str">
        <f t="shared" si="10"/>
        <v/>
      </c>
      <c r="Q175" s="17" t="str">
        <f>IF('Client List'!$Y175="", "", 'Client List'!$Y175)</f>
        <v/>
      </c>
      <c r="S175" s="17" t="str">
        <f t="shared" si="11"/>
        <v/>
      </c>
      <c r="T175" s="17" t="str">
        <f t="shared" si="12"/>
        <v/>
      </c>
      <c r="U175" s="17" t="str">
        <f t="shared" si="13"/>
        <v/>
      </c>
      <c r="V175" s="17" t="str">
        <f t="shared" si="14"/>
        <v/>
      </c>
      <c r="X175" s="17" t="str">
        <f>IF(C175="", "", IF(COUNTIF('Client List'!$Y$12:$Y$261, C175)=0, "X", ""))</f>
        <v/>
      </c>
      <c r="Z175" s="17" t="str">
        <f>IF(E175="", "", IF(COUNTIF('Client List'!$Y$12:$Y$261, E175)=0, "X", ""))</f>
        <v/>
      </c>
      <c r="AB175" s="17" t="str">
        <f>IF(G175="", "", IF(COUNTIF('Client List'!$Y$12:$Y$261, G175)=0, "X", ""))</f>
        <v/>
      </c>
      <c r="AD175" s="17" t="str">
        <f>IF(I175="", "", IF(COUNTIF('Client List'!$Y$12:$Y$261, I175)=0, "X", ""))</f>
        <v/>
      </c>
    </row>
    <row r="176" spans="1:30" x14ac:dyDescent="0.25">
      <c r="A176" s="48"/>
      <c r="B176" s="64"/>
      <c r="C176" s="57"/>
      <c r="D176" s="59"/>
      <c r="E176" s="57"/>
      <c r="F176" s="59"/>
      <c r="G176" s="57"/>
      <c r="H176" s="59"/>
      <c r="I176" s="57"/>
      <c r="J176" s="59"/>
      <c r="K176" s="48"/>
      <c r="M176" s="17" t="str">
        <f>IF($B176="", "", IF($B176&gt;'Client List'!$AA$22, 'Client List'!$AB$21, TEXT($B176, "mmm yyyy")))</f>
        <v/>
      </c>
      <c r="O176" s="17" t="str">
        <f t="shared" si="10"/>
        <v/>
      </c>
      <c r="Q176" s="17" t="str">
        <f>IF('Client List'!$Y176="", "", 'Client List'!$Y176)</f>
        <v/>
      </c>
      <c r="S176" s="17" t="str">
        <f t="shared" si="11"/>
        <v/>
      </c>
      <c r="T176" s="17" t="str">
        <f t="shared" si="12"/>
        <v/>
      </c>
      <c r="U176" s="17" t="str">
        <f t="shared" si="13"/>
        <v/>
      </c>
      <c r="V176" s="17" t="str">
        <f t="shared" si="14"/>
        <v/>
      </c>
      <c r="X176" s="17" t="str">
        <f>IF(C176="", "", IF(COUNTIF('Client List'!$Y$12:$Y$261, C176)=0, "X", ""))</f>
        <v/>
      </c>
      <c r="Z176" s="17" t="str">
        <f>IF(E176="", "", IF(COUNTIF('Client List'!$Y$12:$Y$261, E176)=0, "X", ""))</f>
        <v/>
      </c>
      <c r="AB176" s="17" t="str">
        <f>IF(G176="", "", IF(COUNTIF('Client List'!$Y$12:$Y$261, G176)=0, "X", ""))</f>
        <v/>
      </c>
      <c r="AD176" s="17" t="str">
        <f>IF(I176="", "", IF(COUNTIF('Client List'!$Y$12:$Y$261, I176)=0, "X", ""))</f>
        <v/>
      </c>
    </row>
    <row r="177" spans="1:30" x14ac:dyDescent="0.25">
      <c r="A177" s="48"/>
      <c r="B177" s="64"/>
      <c r="C177" s="57"/>
      <c r="D177" s="59"/>
      <c r="E177" s="57"/>
      <c r="F177" s="59"/>
      <c r="G177" s="57"/>
      <c r="H177" s="59"/>
      <c r="I177" s="57"/>
      <c r="J177" s="59"/>
      <c r="K177" s="48"/>
      <c r="M177" s="17" t="str">
        <f>IF($B177="", "", IF($B177&gt;'Client List'!$AA$22, 'Client List'!$AB$21, TEXT($B177, "mmm yyyy")))</f>
        <v/>
      </c>
      <c r="O177" s="17" t="str">
        <f t="shared" si="10"/>
        <v/>
      </c>
      <c r="Q177" s="17" t="str">
        <f>IF('Client List'!$Y177="", "", 'Client List'!$Y177)</f>
        <v/>
      </c>
      <c r="S177" s="17" t="str">
        <f t="shared" si="11"/>
        <v/>
      </c>
      <c r="T177" s="17" t="str">
        <f t="shared" si="12"/>
        <v/>
      </c>
      <c r="U177" s="17" t="str">
        <f t="shared" si="13"/>
        <v/>
      </c>
      <c r="V177" s="17" t="str">
        <f t="shared" si="14"/>
        <v/>
      </c>
      <c r="X177" s="17" t="str">
        <f>IF(C177="", "", IF(COUNTIF('Client List'!$Y$12:$Y$261, C177)=0, "X", ""))</f>
        <v/>
      </c>
      <c r="Z177" s="17" t="str">
        <f>IF(E177="", "", IF(COUNTIF('Client List'!$Y$12:$Y$261, E177)=0, "X", ""))</f>
        <v/>
      </c>
      <c r="AB177" s="17" t="str">
        <f>IF(G177="", "", IF(COUNTIF('Client List'!$Y$12:$Y$261, G177)=0, "X", ""))</f>
        <v/>
      </c>
      <c r="AD177" s="17" t="str">
        <f>IF(I177="", "", IF(COUNTIF('Client List'!$Y$12:$Y$261, I177)=0, "X", ""))</f>
        <v/>
      </c>
    </row>
    <row r="178" spans="1:30" x14ac:dyDescent="0.25">
      <c r="A178" s="48"/>
      <c r="B178" s="64"/>
      <c r="C178" s="57"/>
      <c r="D178" s="59"/>
      <c r="E178" s="57"/>
      <c r="F178" s="59"/>
      <c r="G178" s="57"/>
      <c r="H178" s="59"/>
      <c r="I178" s="57"/>
      <c r="J178" s="59"/>
      <c r="K178" s="48"/>
      <c r="M178" s="17" t="str">
        <f>IF($B178="", "", IF($B178&gt;'Client List'!$AA$22, 'Client List'!$AB$21, TEXT($B178, "mmm yyyy")))</f>
        <v/>
      </c>
      <c r="O178" s="17" t="str">
        <f t="shared" si="10"/>
        <v/>
      </c>
      <c r="Q178" s="17" t="str">
        <f>IF('Client List'!$Y178="", "", 'Client List'!$Y178)</f>
        <v/>
      </c>
      <c r="S178" s="17" t="str">
        <f t="shared" si="11"/>
        <v/>
      </c>
      <c r="T178" s="17" t="str">
        <f t="shared" si="12"/>
        <v/>
      </c>
      <c r="U178" s="17" t="str">
        <f t="shared" si="13"/>
        <v/>
      </c>
      <c r="V178" s="17" t="str">
        <f t="shared" si="14"/>
        <v/>
      </c>
      <c r="X178" s="17" t="str">
        <f>IF(C178="", "", IF(COUNTIF('Client List'!$Y$12:$Y$261, C178)=0, "X", ""))</f>
        <v/>
      </c>
      <c r="Z178" s="17" t="str">
        <f>IF(E178="", "", IF(COUNTIF('Client List'!$Y$12:$Y$261, E178)=0, "X", ""))</f>
        <v/>
      </c>
      <c r="AB178" s="17" t="str">
        <f>IF(G178="", "", IF(COUNTIF('Client List'!$Y$12:$Y$261, G178)=0, "X", ""))</f>
        <v/>
      </c>
      <c r="AD178" s="17" t="str">
        <f>IF(I178="", "", IF(COUNTIF('Client List'!$Y$12:$Y$261, I178)=0, "X", ""))</f>
        <v/>
      </c>
    </row>
    <row r="179" spans="1:30" x14ac:dyDescent="0.25">
      <c r="A179" s="48"/>
      <c r="B179" s="64"/>
      <c r="C179" s="57"/>
      <c r="D179" s="59"/>
      <c r="E179" s="57"/>
      <c r="F179" s="59"/>
      <c r="G179" s="57"/>
      <c r="H179" s="59"/>
      <c r="I179" s="57"/>
      <c r="J179" s="59"/>
      <c r="K179" s="48"/>
      <c r="M179" s="17" t="str">
        <f>IF($B179="", "", IF($B179&gt;'Client List'!$AA$22, 'Client List'!$AB$21, TEXT($B179, "mmm yyyy")))</f>
        <v/>
      </c>
      <c r="O179" s="17" t="str">
        <f t="shared" si="10"/>
        <v/>
      </c>
      <c r="Q179" s="17" t="str">
        <f>IF('Client List'!$Y179="", "", 'Client List'!$Y179)</f>
        <v/>
      </c>
      <c r="S179" s="17" t="str">
        <f t="shared" si="11"/>
        <v/>
      </c>
      <c r="T179" s="17" t="str">
        <f t="shared" si="12"/>
        <v/>
      </c>
      <c r="U179" s="17" t="str">
        <f t="shared" si="13"/>
        <v/>
      </c>
      <c r="V179" s="17" t="str">
        <f t="shared" si="14"/>
        <v/>
      </c>
      <c r="X179" s="17" t="str">
        <f>IF(C179="", "", IF(COUNTIF('Client List'!$Y$12:$Y$261, C179)=0, "X", ""))</f>
        <v/>
      </c>
      <c r="Z179" s="17" t="str">
        <f>IF(E179="", "", IF(COUNTIF('Client List'!$Y$12:$Y$261, E179)=0, "X", ""))</f>
        <v/>
      </c>
      <c r="AB179" s="17" t="str">
        <f>IF(G179="", "", IF(COUNTIF('Client List'!$Y$12:$Y$261, G179)=0, "X", ""))</f>
        <v/>
      </c>
      <c r="AD179" s="17" t="str">
        <f>IF(I179="", "", IF(COUNTIF('Client List'!$Y$12:$Y$261, I179)=0, "X", ""))</f>
        <v/>
      </c>
    </row>
    <row r="180" spans="1:30" x14ac:dyDescent="0.25">
      <c r="A180" s="48"/>
      <c r="B180" s="64"/>
      <c r="C180" s="57"/>
      <c r="D180" s="59"/>
      <c r="E180" s="57"/>
      <c r="F180" s="59"/>
      <c r="G180" s="57"/>
      <c r="H180" s="59"/>
      <c r="I180" s="57"/>
      <c r="J180" s="59"/>
      <c r="K180" s="48"/>
      <c r="M180" s="17" t="str">
        <f>IF($B180="", "", IF($B180&gt;'Client List'!$AA$22, 'Client List'!$AB$21, TEXT($B180, "mmm yyyy")))</f>
        <v/>
      </c>
      <c r="O180" s="17" t="str">
        <f t="shared" si="10"/>
        <v/>
      </c>
      <c r="Q180" s="17" t="str">
        <f>IF('Client List'!$Y180="", "", 'Client List'!$Y180)</f>
        <v/>
      </c>
      <c r="S180" s="17" t="str">
        <f t="shared" si="11"/>
        <v/>
      </c>
      <c r="T180" s="17" t="str">
        <f t="shared" si="12"/>
        <v/>
      </c>
      <c r="U180" s="17" t="str">
        <f t="shared" si="13"/>
        <v/>
      </c>
      <c r="V180" s="17" t="str">
        <f t="shared" si="14"/>
        <v/>
      </c>
      <c r="X180" s="17" t="str">
        <f>IF(C180="", "", IF(COUNTIF('Client List'!$Y$12:$Y$261, C180)=0, "X", ""))</f>
        <v/>
      </c>
      <c r="Z180" s="17" t="str">
        <f>IF(E180="", "", IF(COUNTIF('Client List'!$Y$12:$Y$261, E180)=0, "X", ""))</f>
        <v/>
      </c>
      <c r="AB180" s="17" t="str">
        <f>IF(G180="", "", IF(COUNTIF('Client List'!$Y$12:$Y$261, G180)=0, "X", ""))</f>
        <v/>
      </c>
      <c r="AD180" s="17" t="str">
        <f>IF(I180="", "", IF(COUNTIF('Client List'!$Y$12:$Y$261, I180)=0, "X", ""))</f>
        <v/>
      </c>
    </row>
    <row r="181" spans="1:30" x14ac:dyDescent="0.25">
      <c r="A181" s="48"/>
      <c r="B181" s="64"/>
      <c r="C181" s="57"/>
      <c r="D181" s="59"/>
      <c r="E181" s="57"/>
      <c r="F181" s="59"/>
      <c r="G181" s="57"/>
      <c r="H181" s="59"/>
      <c r="I181" s="57"/>
      <c r="J181" s="59"/>
      <c r="K181" s="48"/>
      <c r="M181" s="17" t="str">
        <f>IF($B181="", "", IF($B181&gt;'Client List'!$AA$22, 'Client List'!$AB$21, TEXT($B181, "mmm yyyy")))</f>
        <v/>
      </c>
      <c r="O181" s="17" t="str">
        <f t="shared" si="10"/>
        <v/>
      </c>
      <c r="Q181" s="17" t="str">
        <f>IF('Client List'!$Y181="", "", 'Client List'!$Y181)</f>
        <v/>
      </c>
      <c r="S181" s="17" t="str">
        <f t="shared" si="11"/>
        <v/>
      </c>
      <c r="T181" s="17" t="str">
        <f t="shared" si="12"/>
        <v/>
      </c>
      <c r="U181" s="17" t="str">
        <f t="shared" si="13"/>
        <v/>
      </c>
      <c r="V181" s="17" t="str">
        <f t="shared" si="14"/>
        <v/>
      </c>
      <c r="X181" s="17" t="str">
        <f>IF(C181="", "", IF(COUNTIF('Client List'!$Y$12:$Y$261, C181)=0, "X", ""))</f>
        <v/>
      </c>
      <c r="Z181" s="17" t="str">
        <f>IF(E181="", "", IF(COUNTIF('Client List'!$Y$12:$Y$261, E181)=0, "X", ""))</f>
        <v/>
      </c>
      <c r="AB181" s="17" t="str">
        <f>IF(G181="", "", IF(COUNTIF('Client List'!$Y$12:$Y$261, G181)=0, "X", ""))</f>
        <v/>
      </c>
      <c r="AD181" s="17" t="str">
        <f>IF(I181="", "", IF(COUNTIF('Client List'!$Y$12:$Y$261, I181)=0, "X", ""))</f>
        <v/>
      </c>
    </row>
    <row r="182" spans="1:30" x14ac:dyDescent="0.25">
      <c r="A182" s="48"/>
      <c r="B182" s="64"/>
      <c r="C182" s="57"/>
      <c r="D182" s="59"/>
      <c r="E182" s="57"/>
      <c r="F182" s="59"/>
      <c r="G182" s="57"/>
      <c r="H182" s="59"/>
      <c r="I182" s="57"/>
      <c r="J182" s="59"/>
      <c r="K182" s="48"/>
      <c r="M182" s="17" t="str">
        <f>IF($B182="", "", IF($B182&gt;'Client List'!$AA$22, 'Client List'!$AB$21, TEXT($B182, "mmm yyyy")))</f>
        <v/>
      </c>
      <c r="O182" s="17" t="str">
        <f t="shared" si="10"/>
        <v/>
      </c>
      <c r="Q182" s="17" t="str">
        <f>IF('Client List'!$Y182="", "", 'Client List'!$Y182)</f>
        <v/>
      </c>
      <c r="S182" s="17" t="str">
        <f t="shared" si="11"/>
        <v/>
      </c>
      <c r="T182" s="17" t="str">
        <f t="shared" si="12"/>
        <v/>
      </c>
      <c r="U182" s="17" t="str">
        <f t="shared" si="13"/>
        <v/>
      </c>
      <c r="V182" s="17" t="str">
        <f t="shared" si="14"/>
        <v/>
      </c>
      <c r="X182" s="17" t="str">
        <f>IF(C182="", "", IF(COUNTIF('Client List'!$Y$12:$Y$261, C182)=0, "X", ""))</f>
        <v/>
      </c>
      <c r="Z182" s="17" t="str">
        <f>IF(E182="", "", IF(COUNTIF('Client List'!$Y$12:$Y$261, E182)=0, "X", ""))</f>
        <v/>
      </c>
      <c r="AB182" s="17" t="str">
        <f>IF(G182="", "", IF(COUNTIF('Client List'!$Y$12:$Y$261, G182)=0, "X", ""))</f>
        <v/>
      </c>
      <c r="AD182" s="17" t="str">
        <f>IF(I182="", "", IF(COUNTIF('Client List'!$Y$12:$Y$261, I182)=0, "X", ""))</f>
        <v/>
      </c>
    </row>
    <row r="183" spans="1:30" x14ac:dyDescent="0.25">
      <c r="A183" s="48"/>
      <c r="B183" s="64"/>
      <c r="C183" s="57"/>
      <c r="D183" s="59"/>
      <c r="E183" s="57"/>
      <c r="F183" s="59"/>
      <c r="G183" s="57"/>
      <c r="H183" s="59"/>
      <c r="I183" s="57"/>
      <c r="J183" s="59"/>
      <c r="K183" s="48"/>
      <c r="M183" s="17" t="str">
        <f>IF($B183="", "", IF($B183&gt;'Client List'!$AA$22, 'Client List'!$AB$21, TEXT($B183, "mmm yyyy")))</f>
        <v/>
      </c>
      <c r="O183" s="17" t="str">
        <f t="shared" si="10"/>
        <v/>
      </c>
      <c r="Q183" s="17" t="str">
        <f>IF('Client List'!$Y183="", "", 'Client List'!$Y183)</f>
        <v/>
      </c>
      <c r="S183" s="17" t="str">
        <f t="shared" si="11"/>
        <v/>
      </c>
      <c r="T183" s="17" t="str">
        <f t="shared" si="12"/>
        <v/>
      </c>
      <c r="U183" s="17" t="str">
        <f t="shared" si="13"/>
        <v/>
      </c>
      <c r="V183" s="17" t="str">
        <f t="shared" si="14"/>
        <v/>
      </c>
      <c r="X183" s="17" t="str">
        <f>IF(C183="", "", IF(COUNTIF('Client List'!$Y$12:$Y$261, C183)=0, "X", ""))</f>
        <v/>
      </c>
      <c r="Z183" s="17" t="str">
        <f>IF(E183="", "", IF(COUNTIF('Client List'!$Y$12:$Y$261, E183)=0, "X", ""))</f>
        <v/>
      </c>
      <c r="AB183" s="17" t="str">
        <f>IF(G183="", "", IF(COUNTIF('Client List'!$Y$12:$Y$261, G183)=0, "X", ""))</f>
        <v/>
      </c>
      <c r="AD183" s="17" t="str">
        <f>IF(I183="", "", IF(COUNTIF('Client List'!$Y$12:$Y$261, I183)=0, "X", ""))</f>
        <v/>
      </c>
    </row>
    <row r="184" spans="1:30" x14ac:dyDescent="0.25">
      <c r="A184" s="48"/>
      <c r="B184" s="64"/>
      <c r="C184" s="57"/>
      <c r="D184" s="59"/>
      <c r="E184" s="57"/>
      <c r="F184" s="59"/>
      <c r="G184" s="57"/>
      <c r="H184" s="59"/>
      <c r="I184" s="57"/>
      <c r="J184" s="59"/>
      <c r="K184" s="48"/>
      <c r="M184" s="17" t="str">
        <f>IF($B184="", "", IF($B184&gt;'Client List'!$AA$22, 'Client List'!$AB$21, TEXT($B184, "mmm yyyy")))</f>
        <v/>
      </c>
      <c r="O184" s="17" t="str">
        <f t="shared" si="10"/>
        <v/>
      </c>
      <c r="Q184" s="17" t="str">
        <f>IF('Client List'!$Y184="", "", 'Client List'!$Y184)</f>
        <v/>
      </c>
      <c r="S184" s="17" t="str">
        <f t="shared" si="11"/>
        <v/>
      </c>
      <c r="T184" s="17" t="str">
        <f t="shared" si="12"/>
        <v/>
      </c>
      <c r="U184" s="17" t="str">
        <f t="shared" si="13"/>
        <v/>
      </c>
      <c r="V184" s="17" t="str">
        <f t="shared" si="14"/>
        <v/>
      </c>
      <c r="X184" s="17" t="str">
        <f>IF(C184="", "", IF(COUNTIF('Client List'!$Y$12:$Y$261, C184)=0, "X", ""))</f>
        <v/>
      </c>
      <c r="Z184" s="17" t="str">
        <f>IF(E184="", "", IF(COUNTIF('Client List'!$Y$12:$Y$261, E184)=0, "X", ""))</f>
        <v/>
      </c>
      <c r="AB184" s="17" t="str">
        <f>IF(G184="", "", IF(COUNTIF('Client List'!$Y$12:$Y$261, G184)=0, "X", ""))</f>
        <v/>
      </c>
      <c r="AD184" s="17" t="str">
        <f>IF(I184="", "", IF(COUNTIF('Client List'!$Y$12:$Y$261, I184)=0, "X", ""))</f>
        <v/>
      </c>
    </row>
    <row r="185" spans="1:30" x14ac:dyDescent="0.25">
      <c r="A185" s="48"/>
      <c r="B185" s="64"/>
      <c r="C185" s="57"/>
      <c r="D185" s="59"/>
      <c r="E185" s="57"/>
      <c r="F185" s="59"/>
      <c r="G185" s="57"/>
      <c r="H185" s="59"/>
      <c r="I185" s="57"/>
      <c r="J185" s="59"/>
      <c r="K185" s="48"/>
      <c r="M185" s="17" t="str">
        <f>IF($B185="", "", IF($B185&gt;'Client List'!$AA$22, 'Client List'!$AB$21, TEXT($B185, "mmm yyyy")))</f>
        <v/>
      </c>
      <c r="O185" s="17" t="str">
        <f t="shared" si="10"/>
        <v/>
      </c>
      <c r="Q185" s="17" t="str">
        <f>IF('Client List'!$Y185="", "", 'Client List'!$Y185)</f>
        <v/>
      </c>
      <c r="S185" s="17" t="str">
        <f t="shared" si="11"/>
        <v/>
      </c>
      <c r="T185" s="17" t="str">
        <f t="shared" si="12"/>
        <v/>
      </c>
      <c r="U185" s="17" t="str">
        <f t="shared" si="13"/>
        <v/>
      </c>
      <c r="V185" s="17" t="str">
        <f t="shared" si="14"/>
        <v/>
      </c>
      <c r="X185" s="17" t="str">
        <f>IF(C185="", "", IF(COUNTIF('Client List'!$Y$12:$Y$261, C185)=0, "X", ""))</f>
        <v/>
      </c>
      <c r="Z185" s="17" t="str">
        <f>IF(E185="", "", IF(COUNTIF('Client List'!$Y$12:$Y$261, E185)=0, "X", ""))</f>
        <v/>
      </c>
      <c r="AB185" s="17" t="str">
        <f>IF(G185="", "", IF(COUNTIF('Client List'!$Y$12:$Y$261, G185)=0, "X", ""))</f>
        <v/>
      </c>
      <c r="AD185" s="17" t="str">
        <f>IF(I185="", "", IF(COUNTIF('Client List'!$Y$12:$Y$261, I185)=0, "X", ""))</f>
        <v/>
      </c>
    </row>
    <row r="186" spans="1:30" x14ac:dyDescent="0.25">
      <c r="A186" s="48"/>
      <c r="B186" s="64"/>
      <c r="C186" s="57"/>
      <c r="D186" s="59"/>
      <c r="E186" s="57"/>
      <c r="F186" s="59"/>
      <c r="G186" s="57"/>
      <c r="H186" s="59"/>
      <c r="I186" s="57"/>
      <c r="J186" s="59"/>
      <c r="K186" s="48"/>
      <c r="M186" s="17" t="str">
        <f>IF($B186="", "", IF($B186&gt;'Client List'!$AA$22, 'Client List'!$AB$21, TEXT($B186, "mmm yyyy")))</f>
        <v/>
      </c>
      <c r="O186" s="17" t="str">
        <f t="shared" si="10"/>
        <v/>
      </c>
      <c r="Q186" s="17" t="str">
        <f>IF('Client List'!$Y186="", "", 'Client List'!$Y186)</f>
        <v/>
      </c>
      <c r="S186" s="17" t="str">
        <f t="shared" si="11"/>
        <v/>
      </c>
      <c r="T186" s="17" t="str">
        <f t="shared" si="12"/>
        <v/>
      </c>
      <c r="U186" s="17" t="str">
        <f t="shared" si="13"/>
        <v/>
      </c>
      <c r="V186" s="17" t="str">
        <f t="shared" si="14"/>
        <v/>
      </c>
      <c r="X186" s="17" t="str">
        <f>IF(C186="", "", IF(COUNTIF('Client List'!$Y$12:$Y$261, C186)=0, "X", ""))</f>
        <v/>
      </c>
      <c r="Z186" s="17" t="str">
        <f>IF(E186="", "", IF(COUNTIF('Client List'!$Y$12:$Y$261, E186)=0, "X", ""))</f>
        <v/>
      </c>
      <c r="AB186" s="17" t="str">
        <f>IF(G186="", "", IF(COUNTIF('Client List'!$Y$12:$Y$261, G186)=0, "X", ""))</f>
        <v/>
      </c>
      <c r="AD186" s="17" t="str">
        <f>IF(I186="", "", IF(COUNTIF('Client List'!$Y$12:$Y$261, I186)=0, "X", ""))</f>
        <v/>
      </c>
    </row>
    <row r="187" spans="1:30" x14ac:dyDescent="0.25">
      <c r="A187" s="48"/>
      <c r="B187" s="64"/>
      <c r="C187" s="57"/>
      <c r="D187" s="59"/>
      <c r="E187" s="57"/>
      <c r="F187" s="59"/>
      <c r="G187" s="57"/>
      <c r="H187" s="59"/>
      <c r="I187" s="57"/>
      <c r="J187" s="59"/>
      <c r="K187" s="48"/>
      <c r="M187" s="17" t="str">
        <f>IF($B187="", "", IF($B187&gt;'Client List'!$AA$22, 'Client List'!$AB$21, TEXT($B187, "mmm yyyy")))</f>
        <v/>
      </c>
      <c r="O187" s="17" t="str">
        <f t="shared" si="10"/>
        <v/>
      </c>
      <c r="Q187" s="17" t="str">
        <f>IF('Client List'!$Y187="", "", 'Client List'!$Y187)</f>
        <v/>
      </c>
      <c r="S187" s="17" t="str">
        <f t="shared" si="11"/>
        <v/>
      </c>
      <c r="T187" s="17" t="str">
        <f t="shared" si="12"/>
        <v/>
      </c>
      <c r="U187" s="17" t="str">
        <f t="shared" si="13"/>
        <v/>
      </c>
      <c r="V187" s="17" t="str">
        <f t="shared" si="14"/>
        <v/>
      </c>
      <c r="X187" s="17" t="str">
        <f>IF(C187="", "", IF(COUNTIF('Client List'!$Y$12:$Y$261, C187)=0, "X", ""))</f>
        <v/>
      </c>
      <c r="Z187" s="17" t="str">
        <f>IF(E187="", "", IF(COUNTIF('Client List'!$Y$12:$Y$261, E187)=0, "X", ""))</f>
        <v/>
      </c>
      <c r="AB187" s="17" t="str">
        <f>IF(G187="", "", IF(COUNTIF('Client List'!$Y$12:$Y$261, G187)=0, "X", ""))</f>
        <v/>
      </c>
      <c r="AD187" s="17" t="str">
        <f>IF(I187="", "", IF(COUNTIF('Client List'!$Y$12:$Y$261, I187)=0, "X", ""))</f>
        <v/>
      </c>
    </row>
    <row r="188" spans="1:30" x14ac:dyDescent="0.25">
      <c r="A188" s="48"/>
      <c r="B188" s="64"/>
      <c r="C188" s="57"/>
      <c r="D188" s="59"/>
      <c r="E188" s="57"/>
      <c r="F188" s="59"/>
      <c r="G188" s="57"/>
      <c r="H188" s="59"/>
      <c r="I188" s="57"/>
      <c r="J188" s="59"/>
      <c r="K188" s="48"/>
      <c r="M188" s="17" t="str">
        <f>IF($B188="", "", IF($B188&gt;'Client List'!$AA$22, 'Client List'!$AB$21, TEXT($B188, "mmm yyyy")))</f>
        <v/>
      </c>
      <c r="O188" s="17" t="str">
        <f t="shared" si="10"/>
        <v/>
      </c>
      <c r="Q188" s="17" t="str">
        <f>IF('Client List'!$Y188="", "", 'Client List'!$Y188)</f>
        <v/>
      </c>
      <c r="S188" s="17" t="str">
        <f t="shared" si="11"/>
        <v/>
      </c>
      <c r="T188" s="17" t="str">
        <f t="shared" si="12"/>
        <v/>
      </c>
      <c r="U188" s="17" t="str">
        <f t="shared" si="13"/>
        <v/>
      </c>
      <c r="V188" s="17" t="str">
        <f t="shared" si="14"/>
        <v/>
      </c>
      <c r="X188" s="17" t="str">
        <f>IF(C188="", "", IF(COUNTIF('Client List'!$Y$12:$Y$261, C188)=0, "X", ""))</f>
        <v/>
      </c>
      <c r="Z188" s="17" t="str">
        <f>IF(E188="", "", IF(COUNTIF('Client List'!$Y$12:$Y$261, E188)=0, "X", ""))</f>
        <v/>
      </c>
      <c r="AB188" s="17" t="str">
        <f>IF(G188="", "", IF(COUNTIF('Client List'!$Y$12:$Y$261, G188)=0, "X", ""))</f>
        <v/>
      </c>
      <c r="AD188" s="17" t="str">
        <f>IF(I188="", "", IF(COUNTIF('Client List'!$Y$12:$Y$261, I188)=0, "X", ""))</f>
        <v/>
      </c>
    </row>
    <row r="189" spans="1:30" x14ac:dyDescent="0.25">
      <c r="A189" s="48"/>
      <c r="B189" s="64"/>
      <c r="C189" s="57"/>
      <c r="D189" s="59"/>
      <c r="E189" s="57"/>
      <c r="F189" s="59"/>
      <c r="G189" s="57"/>
      <c r="H189" s="59"/>
      <c r="I189" s="57"/>
      <c r="J189" s="59"/>
      <c r="K189" s="48"/>
      <c r="M189" s="17" t="str">
        <f>IF($B189="", "", IF($B189&gt;'Client List'!$AA$22, 'Client List'!$AB$21, TEXT($B189, "mmm yyyy")))</f>
        <v/>
      </c>
      <c r="O189" s="17" t="str">
        <f t="shared" si="10"/>
        <v/>
      </c>
      <c r="Q189" s="17" t="str">
        <f>IF('Client List'!$Y189="", "", 'Client List'!$Y189)</f>
        <v/>
      </c>
      <c r="S189" s="17" t="str">
        <f t="shared" si="11"/>
        <v/>
      </c>
      <c r="T189" s="17" t="str">
        <f t="shared" si="12"/>
        <v/>
      </c>
      <c r="U189" s="17" t="str">
        <f t="shared" si="13"/>
        <v/>
      </c>
      <c r="V189" s="17" t="str">
        <f t="shared" si="14"/>
        <v/>
      </c>
      <c r="X189" s="17" t="str">
        <f>IF(C189="", "", IF(COUNTIF('Client List'!$Y$12:$Y$261, C189)=0, "X", ""))</f>
        <v/>
      </c>
      <c r="Z189" s="17" t="str">
        <f>IF(E189="", "", IF(COUNTIF('Client List'!$Y$12:$Y$261, E189)=0, "X", ""))</f>
        <v/>
      </c>
      <c r="AB189" s="17" t="str">
        <f>IF(G189="", "", IF(COUNTIF('Client List'!$Y$12:$Y$261, G189)=0, "X", ""))</f>
        <v/>
      </c>
      <c r="AD189" s="17" t="str">
        <f>IF(I189="", "", IF(COUNTIF('Client List'!$Y$12:$Y$261, I189)=0, "X", ""))</f>
        <v/>
      </c>
    </row>
    <row r="190" spans="1:30" x14ac:dyDescent="0.25">
      <c r="A190" s="48"/>
      <c r="B190" s="64"/>
      <c r="C190" s="57"/>
      <c r="D190" s="59"/>
      <c r="E190" s="57"/>
      <c r="F190" s="59"/>
      <c r="G190" s="57"/>
      <c r="H190" s="59"/>
      <c r="I190" s="57"/>
      <c r="J190" s="59"/>
      <c r="K190" s="48"/>
      <c r="M190" s="17" t="str">
        <f>IF($B190="", "", IF($B190&gt;'Client List'!$AA$22, 'Client List'!$AB$21, TEXT($B190, "mmm yyyy")))</f>
        <v/>
      </c>
      <c r="O190" s="17" t="str">
        <f t="shared" si="10"/>
        <v/>
      </c>
      <c r="Q190" s="17" t="str">
        <f>IF('Client List'!$Y190="", "", 'Client List'!$Y190)</f>
        <v/>
      </c>
      <c r="S190" s="17" t="str">
        <f t="shared" si="11"/>
        <v/>
      </c>
      <c r="T190" s="17" t="str">
        <f t="shared" si="12"/>
        <v/>
      </c>
      <c r="U190" s="17" t="str">
        <f t="shared" si="13"/>
        <v/>
      </c>
      <c r="V190" s="17" t="str">
        <f t="shared" si="14"/>
        <v/>
      </c>
      <c r="X190" s="17" t="str">
        <f>IF(C190="", "", IF(COUNTIF('Client List'!$Y$12:$Y$261, C190)=0, "X", ""))</f>
        <v/>
      </c>
      <c r="Z190" s="17" t="str">
        <f>IF(E190="", "", IF(COUNTIF('Client List'!$Y$12:$Y$261, E190)=0, "X", ""))</f>
        <v/>
      </c>
      <c r="AB190" s="17" t="str">
        <f>IF(G190="", "", IF(COUNTIF('Client List'!$Y$12:$Y$261, G190)=0, "X", ""))</f>
        <v/>
      </c>
      <c r="AD190" s="17" t="str">
        <f>IF(I190="", "", IF(COUNTIF('Client List'!$Y$12:$Y$261, I190)=0, "X", ""))</f>
        <v/>
      </c>
    </row>
    <row r="191" spans="1:30" x14ac:dyDescent="0.25">
      <c r="A191" s="48"/>
      <c r="B191" s="64"/>
      <c r="C191" s="57"/>
      <c r="D191" s="59"/>
      <c r="E191" s="57"/>
      <c r="F191" s="59"/>
      <c r="G191" s="57"/>
      <c r="H191" s="59"/>
      <c r="I191" s="57"/>
      <c r="J191" s="59"/>
      <c r="K191" s="48"/>
      <c r="M191" s="17" t="str">
        <f>IF($B191="", "", IF($B191&gt;'Client List'!$AA$22, 'Client List'!$AB$21, TEXT($B191, "mmm yyyy")))</f>
        <v/>
      </c>
      <c r="O191" s="17" t="str">
        <f t="shared" si="10"/>
        <v/>
      </c>
      <c r="Q191" s="17" t="str">
        <f>IF('Client List'!$Y191="", "", 'Client List'!$Y191)</f>
        <v/>
      </c>
      <c r="S191" s="17" t="str">
        <f t="shared" si="11"/>
        <v/>
      </c>
      <c r="T191" s="17" t="str">
        <f t="shared" si="12"/>
        <v/>
      </c>
      <c r="U191" s="17" t="str">
        <f t="shared" si="13"/>
        <v/>
      </c>
      <c r="V191" s="17" t="str">
        <f t="shared" si="14"/>
        <v/>
      </c>
      <c r="X191" s="17" t="str">
        <f>IF(C191="", "", IF(COUNTIF('Client List'!$Y$12:$Y$261, C191)=0, "X", ""))</f>
        <v/>
      </c>
      <c r="Z191" s="17" t="str">
        <f>IF(E191="", "", IF(COUNTIF('Client List'!$Y$12:$Y$261, E191)=0, "X", ""))</f>
        <v/>
      </c>
      <c r="AB191" s="17" t="str">
        <f>IF(G191="", "", IF(COUNTIF('Client List'!$Y$12:$Y$261, G191)=0, "X", ""))</f>
        <v/>
      </c>
      <c r="AD191" s="17" t="str">
        <f>IF(I191="", "", IF(COUNTIF('Client List'!$Y$12:$Y$261, I191)=0, "X", ""))</f>
        <v/>
      </c>
    </row>
    <row r="192" spans="1:30" x14ac:dyDescent="0.25">
      <c r="A192" s="48"/>
      <c r="B192" s="64"/>
      <c r="C192" s="57"/>
      <c r="D192" s="59"/>
      <c r="E192" s="57"/>
      <c r="F192" s="59"/>
      <c r="G192" s="57"/>
      <c r="H192" s="59"/>
      <c r="I192" s="57"/>
      <c r="J192" s="59"/>
      <c r="K192" s="48"/>
      <c r="M192" s="17" t="str">
        <f>IF($B192="", "", IF($B192&gt;'Client List'!$AA$22, 'Client List'!$AB$21, TEXT($B192, "mmm yyyy")))</f>
        <v/>
      </c>
      <c r="O192" s="17" t="str">
        <f t="shared" si="10"/>
        <v/>
      </c>
      <c r="Q192" s="17" t="str">
        <f>IF('Client List'!$Y192="", "", 'Client List'!$Y192)</f>
        <v/>
      </c>
      <c r="S192" s="17" t="str">
        <f t="shared" si="11"/>
        <v/>
      </c>
      <c r="T192" s="17" t="str">
        <f t="shared" si="12"/>
        <v/>
      </c>
      <c r="U192" s="17" t="str">
        <f t="shared" si="13"/>
        <v/>
      </c>
      <c r="V192" s="17" t="str">
        <f t="shared" si="14"/>
        <v/>
      </c>
      <c r="X192" s="17" t="str">
        <f>IF(C192="", "", IF(COUNTIF('Client List'!$Y$12:$Y$261, C192)=0, "X", ""))</f>
        <v/>
      </c>
      <c r="Z192" s="17" t="str">
        <f>IF(E192="", "", IF(COUNTIF('Client List'!$Y$12:$Y$261, E192)=0, "X", ""))</f>
        <v/>
      </c>
      <c r="AB192" s="17" t="str">
        <f>IF(G192="", "", IF(COUNTIF('Client List'!$Y$12:$Y$261, G192)=0, "X", ""))</f>
        <v/>
      </c>
      <c r="AD192" s="17" t="str">
        <f>IF(I192="", "", IF(COUNTIF('Client List'!$Y$12:$Y$261, I192)=0, "X", ""))</f>
        <v/>
      </c>
    </row>
    <row r="193" spans="1:30" x14ac:dyDescent="0.25">
      <c r="A193" s="48"/>
      <c r="B193" s="64"/>
      <c r="C193" s="57"/>
      <c r="D193" s="59"/>
      <c r="E193" s="57"/>
      <c r="F193" s="59"/>
      <c r="G193" s="57"/>
      <c r="H193" s="59"/>
      <c r="I193" s="57"/>
      <c r="J193" s="59"/>
      <c r="K193" s="48"/>
      <c r="M193" s="17" t="str">
        <f>IF($B193="", "", IF($B193&gt;'Client List'!$AA$22, 'Client List'!$AB$21, TEXT($B193, "mmm yyyy")))</f>
        <v/>
      </c>
      <c r="O193" s="17" t="str">
        <f t="shared" si="10"/>
        <v/>
      </c>
      <c r="Q193" s="17" t="str">
        <f>IF('Client List'!$Y193="", "", 'Client List'!$Y193)</f>
        <v/>
      </c>
      <c r="S193" s="17" t="str">
        <f t="shared" si="11"/>
        <v/>
      </c>
      <c r="T193" s="17" t="str">
        <f t="shared" si="12"/>
        <v/>
      </c>
      <c r="U193" s="17" t="str">
        <f t="shared" si="13"/>
        <v/>
      </c>
      <c r="V193" s="17" t="str">
        <f t="shared" si="14"/>
        <v/>
      </c>
      <c r="X193" s="17" t="str">
        <f>IF(C193="", "", IF(COUNTIF('Client List'!$Y$12:$Y$261, C193)=0, "X", ""))</f>
        <v/>
      </c>
      <c r="Z193" s="17" t="str">
        <f>IF(E193="", "", IF(COUNTIF('Client List'!$Y$12:$Y$261, E193)=0, "X", ""))</f>
        <v/>
      </c>
      <c r="AB193" s="17" t="str">
        <f>IF(G193="", "", IF(COUNTIF('Client List'!$Y$12:$Y$261, G193)=0, "X", ""))</f>
        <v/>
      </c>
      <c r="AD193" s="17" t="str">
        <f>IF(I193="", "", IF(COUNTIF('Client List'!$Y$12:$Y$261, I193)=0, "X", ""))</f>
        <v/>
      </c>
    </row>
    <row r="194" spans="1:30" x14ac:dyDescent="0.25">
      <c r="A194" s="48"/>
      <c r="B194" s="64"/>
      <c r="C194" s="57"/>
      <c r="D194" s="59"/>
      <c r="E194" s="57"/>
      <c r="F194" s="59"/>
      <c r="G194" s="57"/>
      <c r="H194" s="59"/>
      <c r="I194" s="57"/>
      <c r="J194" s="59"/>
      <c r="K194" s="48"/>
      <c r="M194" s="17" t="str">
        <f>IF($B194="", "", IF($B194&gt;'Client List'!$AA$22, 'Client List'!$AB$21, TEXT($B194, "mmm yyyy")))</f>
        <v/>
      </c>
      <c r="O194" s="17" t="str">
        <f t="shared" si="10"/>
        <v/>
      </c>
      <c r="Q194" s="17" t="str">
        <f>IF('Client List'!$Y194="", "", 'Client List'!$Y194)</f>
        <v/>
      </c>
      <c r="S194" s="17" t="str">
        <f t="shared" si="11"/>
        <v/>
      </c>
      <c r="T194" s="17" t="str">
        <f t="shared" si="12"/>
        <v/>
      </c>
      <c r="U194" s="17" t="str">
        <f t="shared" si="13"/>
        <v/>
      </c>
      <c r="V194" s="17" t="str">
        <f t="shared" si="14"/>
        <v/>
      </c>
      <c r="X194" s="17" t="str">
        <f>IF(C194="", "", IF(COUNTIF('Client List'!$Y$12:$Y$261, C194)=0, "X", ""))</f>
        <v/>
      </c>
      <c r="Z194" s="17" t="str">
        <f>IF(E194="", "", IF(COUNTIF('Client List'!$Y$12:$Y$261, E194)=0, "X", ""))</f>
        <v/>
      </c>
      <c r="AB194" s="17" t="str">
        <f>IF(G194="", "", IF(COUNTIF('Client List'!$Y$12:$Y$261, G194)=0, "X", ""))</f>
        <v/>
      </c>
      <c r="AD194" s="17" t="str">
        <f>IF(I194="", "", IF(COUNTIF('Client List'!$Y$12:$Y$261, I194)=0, "X", ""))</f>
        <v/>
      </c>
    </row>
    <row r="195" spans="1:30" x14ac:dyDescent="0.25">
      <c r="A195" s="48"/>
      <c r="B195" s="64"/>
      <c r="C195" s="57"/>
      <c r="D195" s="59"/>
      <c r="E195" s="57"/>
      <c r="F195" s="59"/>
      <c r="G195" s="57"/>
      <c r="H195" s="59"/>
      <c r="I195" s="57"/>
      <c r="J195" s="59"/>
      <c r="K195" s="48"/>
      <c r="M195" s="17" t="str">
        <f>IF($B195="", "", IF($B195&gt;'Client List'!$AA$22, 'Client List'!$AB$21, TEXT($B195, "mmm yyyy")))</f>
        <v/>
      </c>
      <c r="O195" s="17" t="str">
        <f t="shared" si="10"/>
        <v/>
      </c>
      <c r="Q195" s="17" t="str">
        <f>IF('Client List'!$Y195="", "", 'Client List'!$Y195)</f>
        <v/>
      </c>
      <c r="S195" s="17" t="str">
        <f t="shared" si="11"/>
        <v/>
      </c>
      <c r="T195" s="17" t="str">
        <f t="shared" si="12"/>
        <v/>
      </c>
      <c r="U195" s="17" t="str">
        <f t="shared" si="13"/>
        <v/>
      </c>
      <c r="V195" s="17" t="str">
        <f t="shared" si="14"/>
        <v/>
      </c>
      <c r="X195" s="17" t="str">
        <f>IF(C195="", "", IF(COUNTIF('Client List'!$Y$12:$Y$261, C195)=0, "X", ""))</f>
        <v/>
      </c>
      <c r="Z195" s="17" t="str">
        <f>IF(E195="", "", IF(COUNTIF('Client List'!$Y$12:$Y$261, E195)=0, "X", ""))</f>
        <v/>
      </c>
      <c r="AB195" s="17" t="str">
        <f>IF(G195="", "", IF(COUNTIF('Client List'!$Y$12:$Y$261, G195)=0, "X", ""))</f>
        <v/>
      </c>
      <c r="AD195" s="17" t="str">
        <f>IF(I195="", "", IF(COUNTIF('Client List'!$Y$12:$Y$261, I195)=0, "X", ""))</f>
        <v/>
      </c>
    </row>
    <row r="196" spans="1:30" x14ac:dyDescent="0.25">
      <c r="A196" s="48"/>
      <c r="B196" s="64"/>
      <c r="C196" s="57"/>
      <c r="D196" s="59"/>
      <c r="E196" s="57"/>
      <c r="F196" s="59"/>
      <c r="G196" s="57"/>
      <c r="H196" s="59"/>
      <c r="I196" s="57"/>
      <c r="J196" s="59"/>
      <c r="K196" s="48"/>
      <c r="M196" s="17" t="str">
        <f>IF($B196="", "", IF($B196&gt;'Client List'!$AA$22, 'Client List'!$AB$21, TEXT($B196, "mmm yyyy")))</f>
        <v/>
      </c>
      <c r="O196" s="17" t="str">
        <f t="shared" si="10"/>
        <v/>
      </c>
      <c r="Q196" s="17" t="str">
        <f>IF('Client List'!$Y196="", "", 'Client List'!$Y196)</f>
        <v/>
      </c>
      <c r="S196" s="17" t="str">
        <f t="shared" si="11"/>
        <v/>
      </c>
      <c r="T196" s="17" t="str">
        <f t="shared" si="12"/>
        <v/>
      </c>
      <c r="U196" s="17" t="str">
        <f t="shared" si="13"/>
        <v/>
      </c>
      <c r="V196" s="17" t="str">
        <f t="shared" si="14"/>
        <v/>
      </c>
      <c r="X196" s="17" t="str">
        <f>IF(C196="", "", IF(COUNTIF('Client List'!$Y$12:$Y$261, C196)=0, "X", ""))</f>
        <v/>
      </c>
      <c r="Z196" s="17" t="str">
        <f>IF(E196="", "", IF(COUNTIF('Client List'!$Y$12:$Y$261, E196)=0, "X", ""))</f>
        <v/>
      </c>
      <c r="AB196" s="17" t="str">
        <f>IF(G196="", "", IF(COUNTIF('Client List'!$Y$12:$Y$261, G196)=0, "X", ""))</f>
        <v/>
      </c>
      <c r="AD196" s="17" t="str">
        <f>IF(I196="", "", IF(COUNTIF('Client List'!$Y$12:$Y$261, I196)=0, "X", ""))</f>
        <v/>
      </c>
    </row>
    <row r="197" spans="1:30" x14ac:dyDescent="0.25">
      <c r="A197" s="48"/>
      <c r="B197" s="64"/>
      <c r="C197" s="57"/>
      <c r="D197" s="59"/>
      <c r="E197" s="57"/>
      <c r="F197" s="59"/>
      <c r="G197" s="57"/>
      <c r="H197" s="59"/>
      <c r="I197" s="57"/>
      <c r="J197" s="59"/>
      <c r="K197" s="48"/>
      <c r="M197" s="17" t="str">
        <f>IF($B197="", "", IF($B197&gt;'Client List'!$AA$22, 'Client List'!$AB$21, TEXT($B197, "mmm yyyy")))</f>
        <v/>
      </c>
      <c r="O197" s="17" t="str">
        <f t="shared" si="10"/>
        <v/>
      </c>
      <c r="Q197" s="17" t="str">
        <f>IF('Client List'!$Y197="", "", 'Client List'!$Y197)</f>
        <v/>
      </c>
      <c r="S197" s="17" t="str">
        <f t="shared" si="11"/>
        <v/>
      </c>
      <c r="T197" s="17" t="str">
        <f t="shared" si="12"/>
        <v/>
      </c>
      <c r="U197" s="17" t="str">
        <f t="shared" si="13"/>
        <v/>
      </c>
      <c r="V197" s="17" t="str">
        <f t="shared" si="14"/>
        <v/>
      </c>
      <c r="X197" s="17" t="str">
        <f>IF(C197="", "", IF(COUNTIF('Client List'!$Y$12:$Y$261, C197)=0, "X", ""))</f>
        <v/>
      </c>
      <c r="Z197" s="17" t="str">
        <f>IF(E197="", "", IF(COUNTIF('Client List'!$Y$12:$Y$261, E197)=0, "X", ""))</f>
        <v/>
      </c>
      <c r="AB197" s="17" t="str">
        <f>IF(G197="", "", IF(COUNTIF('Client List'!$Y$12:$Y$261, G197)=0, "X", ""))</f>
        <v/>
      </c>
      <c r="AD197" s="17" t="str">
        <f>IF(I197="", "", IF(COUNTIF('Client List'!$Y$12:$Y$261, I197)=0, "X", ""))</f>
        <v/>
      </c>
    </row>
    <row r="198" spans="1:30" x14ac:dyDescent="0.25">
      <c r="A198" s="48"/>
      <c r="B198" s="64"/>
      <c r="C198" s="57"/>
      <c r="D198" s="59"/>
      <c r="E198" s="57"/>
      <c r="F198" s="59"/>
      <c r="G198" s="57"/>
      <c r="H198" s="59"/>
      <c r="I198" s="57"/>
      <c r="J198" s="59"/>
      <c r="K198" s="48"/>
      <c r="M198" s="17" t="str">
        <f>IF($B198="", "", IF($B198&gt;'Client List'!$AA$22, 'Client List'!$AB$21, TEXT($B198, "mmm yyyy")))</f>
        <v/>
      </c>
      <c r="O198" s="17" t="str">
        <f t="shared" si="10"/>
        <v/>
      </c>
      <c r="Q198" s="17" t="str">
        <f>IF('Client List'!$Y198="", "", 'Client List'!$Y198)</f>
        <v/>
      </c>
      <c r="S198" s="17" t="str">
        <f t="shared" si="11"/>
        <v/>
      </c>
      <c r="T198" s="17" t="str">
        <f t="shared" si="12"/>
        <v/>
      </c>
      <c r="U198" s="17" t="str">
        <f t="shared" si="13"/>
        <v/>
      </c>
      <c r="V198" s="17" t="str">
        <f t="shared" si="14"/>
        <v/>
      </c>
      <c r="X198" s="17" t="str">
        <f>IF(C198="", "", IF(COUNTIF('Client List'!$Y$12:$Y$261, C198)=0, "X", ""))</f>
        <v/>
      </c>
      <c r="Z198" s="17" t="str">
        <f>IF(E198="", "", IF(COUNTIF('Client List'!$Y$12:$Y$261, E198)=0, "X", ""))</f>
        <v/>
      </c>
      <c r="AB198" s="17" t="str">
        <f>IF(G198="", "", IF(COUNTIF('Client List'!$Y$12:$Y$261, G198)=0, "X", ""))</f>
        <v/>
      </c>
      <c r="AD198" s="17" t="str">
        <f>IF(I198="", "", IF(COUNTIF('Client List'!$Y$12:$Y$261, I198)=0, "X", ""))</f>
        <v/>
      </c>
    </row>
    <row r="199" spans="1:30" x14ac:dyDescent="0.25">
      <c r="A199" s="48"/>
      <c r="B199" s="64"/>
      <c r="C199" s="57"/>
      <c r="D199" s="59"/>
      <c r="E199" s="57"/>
      <c r="F199" s="59"/>
      <c r="G199" s="57"/>
      <c r="H199" s="59"/>
      <c r="I199" s="57"/>
      <c r="J199" s="59"/>
      <c r="K199" s="48"/>
      <c r="M199" s="17" t="str">
        <f>IF($B199="", "", IF($B199&gt;'Client List'!$AA$22, 'Client List'!$AB$21, TEXT($B199, "mmm yyyy")))</f>
        <v/>
      </c>
      <c r="O199" s="17" t="str">
        <f t="shared" si="10"/>
        <v/>
      </c>
      <c r="Q199" s="17" t="str">
        <f>IF('Client List'!$Y199="", "", 'Client List'!$Y199)</f>
        <v/>
      </c>
      <c r="S199" s="17" t="str">
        <f t="shared" si="11"/>
        <v/>
      </c>
      <c r="T199" s="17" t="str">
        <f t="shared" si="12"/>
        <v/>
      </c>
      <c r="U199" s="17" t="str">
        <f t="shared" si="13"/>
        <v/>
      </c>
      <c r="V199" s="17" t="str">
        <f t="shared" si="14"/>
        <v/>
      </c>
      <c r="X199" s="17" t="str">
        <f>IF(C199="", "", IF(COUNTIF('Client List'!$Y$12:$Y$261, C199)=0, "X", ""))</f>
        <v/>
      </c>
      <c r="Z199" s="17" t="str">
        <f>IF(E199="", "", IF(COUNTIF('Client List'!$Y$12:$Y$261, E199)=0, "X", ""))</f>
        <v/>
      </c>
      <c r="AB199" s="17" t="str">
        <f>IF(G199="", "", IF(COUNTIF('Client List'!$Y$12:$Y$261, G199)=0, "X", ""))</f>
        <v/>
      </c>
      <c r="AD199" s="17" t="str">
        <f>IF(I199="", "", IF(COUNTIF('Client List'!$Y$12:$Y$261, I199)=0, "X", ""))</f>
        <v/>
      </c>
    </row>
    <row r="200" spans="1:30" x14ac:dyDescent="0.25">
      <c r="A200" s="48"/>
      <c r="B200" s="64"/>
      <c r="C200" s="57"/>
      <c r="D200" s="59"/>
      <c r="E200" s="57"/>
      <c r="F200" s="59"/>
      <c r="G200" s="57"/>
      <c r="H200" s="59"/>
      <c r="I200" s="57"/>
      <c r="J200" s="59"/>
      <c r="K200" s="48"/>
      <c r="M200" s="17" t="str">
        <f>IF($B200="", "", IF($B200&gt;'Client List'!$AA$22, 'Client List'!$AB$21, TEXT($B200, "mmm yyyy")))</f>
        <v/>
      </c>
      <c r="O200" s="17" t="str">
        <f t="shared" si="10"/>
        <v/>
      </c>
      <c r="Q200" s="17" t="str">
        <f>IF('Client List'!$Y200="", "", 'Client List'!$Y200)</f>
        <v/>
      </c>
      <c r="S200" s="17" t="str">
        <f t="shared" si="11"/>
        <v/>
      </c>
      <c r="T200" s="17" t="str">
        <f t="shared" si="12"/>
        <v/>
      </c>
      <c r="U200" s="17" t="str">
        <f t="shared" si="13"/>
        <v/>
      </c>
      <c r="V200" s="17" t="str">
        <f t="shared" si="14"/>
        <v/>
      </c>
      <c r="X200" s="17" t="str">
        <f>IF(C200="", "", IF(COUNTIF('Client List'!$Y$12:$Y$261, C200)=0, "X", ""))</f>
        <v/>
      </c>
      <c r="Z200" s="17" t="str">
        <f>IF(E200="", "", IF(COUNTIF('Client List'!$Y$12:$Y$261, E200)=0, "X", ""))</f>
        <v/>
      </c>
      <c r="AB200" s="17" t="str">
        <f>IF(G200="", "", IF(COUNTIF('Client List'!$Y$12:$Y$261, G200)=0, "X", ""))</f>
        <v/>
      </c>
      <c r="AD200" s="17" t="str">
        <f>IF(I200="", "", IF(COUNTIF('Client List'!$Y$12:$Y$261, I200)=0, "X", ""))</f>
        <v/>
      </c>
    </row>
    <row r="201" spans="1:30" x14ac:dyDescent="0.25">
      <c r="A201" s="48"/>
      <c r="B201" s="64"/>
      <c r="C201" s="57"/>
      <c r="D201" s="59"/>
      <c r="E201" s="57"/>
      <c r="F201" s="59"/>
      <c r="G201" s="57"/>
      <c r="H201" s="59"/>
      <c r="I201" s="57"/>
      <c r="J201" s="59"/>
      <c r="K201" s="48"/>
      <c r="M201" s="17" t="str">
        <f>IF($B201="", "", IF($B201&gt;'Client List'!$AA$22, 'Client List'!$AB$21, TEXT($B201, "mmm yyyy")))</f>
        <v/>
      </c>
      <c r="O201" s="17" t="str">
        <f t="shared" si="10"/>
        <v/>
      </c>
      <c r="Q201" s="17" t="str">
        <f>IF('Client List'!$Y201="", "", 'Client List'!$Y201)</f>
        <v/>
      </c>
      <c r="S201" s="17" t="str">
        <f t="shared" si="11"/>
        <v/>
      </c>
      <c r="T201" s="17" t="str">
        <f t="shared" si="12"/>
        <v/>
      </c>
      <c r="U201" s="17" t="str">
        <f t="shared" si="13"/>
        <v/>
      </c>
      <c r="V201" s="17" t="str">
        <f t="shared" si="14"/>
        <v/>
      </c>
      <c r="X201" s="17" t="str">
        <f>IF(C201="", "", IF(COUNTIF('Client List'!$Y$12:$Y$261, C201)=0, "X", ""))</f>
        <v/>
      </c>
      <c r="Z201" s="17" t="str">
        <f>IF(E201="", "", IF(COUNTIF('Client List'!$Y$12:$Y$261, E201)=0, "X", ""))</f>
        <v/>
      </c>
      <c r="AB201" s="17" t="str">
        <f>IF(G201="", "", IF(COUNTIF('Client List'!$Y$12:$Y$261, G201)=0, "X", ""))</f>
        <v/>
      </c>
      <c r="AD201" s="17" t="str">
        <f>IF(I201="", "", IF(COUNTIF('Client List'!$Y$12:$Y$261, I201)=0, "X", ""))</f>
        <v/>
      </c>
    </row>
    <row r="202" spans="1:30" x14ac:dyDescent="0.25">
      <c r="A202" s="48"/>
      <c r="B202" s="64"/>
      <c r="C202" s="57"/>
      <c r="D202" s="59"/>
      <c r="E202" s="57"/>
      <c r="F202" s="59"/>
      <c r="G202" s="57"/>
      <c r="H202" s="59"/>
      <c r="I202" s="57"/>
      <c r="J202" s="59"/>
      <c r="K202" s="48"/>
      <c r="M202" s="17" t="str">
        <f>IF($B202="", "", IF($B202&gt;'Client List'!$AA$22, 'Client List'!$AB$21, TEXT($B202, "mmm yyyy")))</f>
        <v/>
      </c>
      <c r="O202" s="17" t="str">
        <f t="shared" si="10"/>
        <v/>
      </c>
      <c r="Q202" s="17" t="str">
        <f>IF('Client List'!$Y202="", "", 'Client List'!$Y202)</f>
        <v/>
      </c>
      <c r="S202" s="17" t="str">
        <f t="shared" si="11"/>
        <v/>
      </c>
      <c r="T202" s="17" t="str">
        <f t="shared" si="12"/>
        <v/>
      </c>
      <c r="U202" s="17" t="str">
        <f t="shared" si="13"/>
        <v/>
      </c>
      <c r="V202" s="17" t="str">
        <f t="shared" si="14"/>
        <v/>
      </c>
      <c r="X202" s="17" t="str">
        <f>IF(C202="", "", IF(COUNTIF('Client List'!$Y$12:$Y$261, C202)=0, "X", ""))</f>
        <v/>
      </c>
      <c r="Z202" s="17" t="str">
        <f>IF(E202="", "", IF(COUNTIF('Client List'!$Y$12:$Y$261, E202)=0, "X", ""))</f>
        <v/>
      </c>
      <c r="AB202" s="17" t="str">
        <f>IF(G202="", "", IF(COUNTIF('Client List'!$Y$12:$Y$261, G202)=0, "X", ""))</f>
        <v/>
      </c>
      <c r="AD202" s="17" t="str">
        <f>IF(I202="", "", IF(COUNTIF('Client List'!$Y$12:$Y$261, I202)=0, "X", ""))</f>
        <v/>
      </c>
    </row>
    <row r="203" spans="1:30" x14ac:dyDescent="0.25">
      <c r="A203" s="48"/>
      <c r="B203" s="64"/>
      <c r="C203" s="57"/>
      <c r="D203" s="59"/>
      <c r="E203" s="57"/>
      <c r="F203" s="59"/>
      <c r="G203" s="57"/>
      <c r="H203" s="59"/>
      <c r="I203" s="57"/>
      <c r="J203" s="59"/>
      <c r="K203" s="48"/>
      <c r="M203" s="17" t="str">
        <f>IF($B203="", "", IF($B203&gt;'Client List'!$AA$22, 'Client List'!$AB$21, TEXT($B203, "mmm yyyy")))</f>
        <v/>
      </c>
      <c r="O203" s="17" t="str">
        <f t="shared" si="10"/>
        <v/>
      </c>
      <c r="Q203" s="17" t="str">
        <f>IF('Client List'!$Y203="", "", 'Client List'!$Y203)</f>
        <v/>
      </c>
      <c r="S203" s="17" t="str">
        <f t="shared" si="11"/>
        <v/>
      </c>
      <c r="T203" s="17" t="str">
        <f t="shared" si="12"/>
        <v/>
      </c>
      <c r="U203" s="17" t="str">
        <f t="shared" si="13"/>
        <v/>
      </c>
      <c r="V203" s="17" t="str">
        <f t="shared" si="14"/>
        <v/>
      </c>
      <c r="X203" s="17" t="str">
        <f>IF(C203="", "", IF(COUNTIF('Client List'!$Y$12:$Y$261, C203)=0, "X", ""))</f>
        <v/>
      </c>
      <c r="Z203" s="17" t="str">
        <f>IF(E203="", "", IF(COUNTIF('Client List'!$Y$12:$Y$261, E203)=0, "X", ""))</f>
        <v/>
      </c>
      <c r="AB203" s="17" t="str">
        <f>IF(G203="", "", IF(COUNTIF('Client List'!$Y$12:$Y$261, G203)=0, "X", ""))</f>
        <v/>
      </c>
      <c r="AD203" s="17" t="str">
        <f>IF(I203="", "", IF(COUNTIF('Client List'!$Y$12:$Y$261, I203)=0, "X", ""))</f>
        <v/>
      </c>
    </row>
    <row r="204" spans="1:30" x14ac:dyDescent="0.25">
      <c r="A204" s="48"/>
      <c r="B204" s="64"/>
      <c r="C204" s="57"/>
      <c r="D204" s="59"/>
      <c r="E204" s="57"/>
      <c r="F204" s="59"/>
      <c r="G204" s="57"/>
      <c r="H204" s="59"/>
      <c r="I204" s="57"/>
      <c r="J204" s="59"/>
      <c r="K204" s="48"/>
      <c r="M204" s="17" t="str">
        <f>IF($B204="", "", IF($B204&gt;'Client List'!$AA$22, 'Client List'!$AB$21, TEXT($B204, "mmm yyyy")))</f>
        <v/>
      </c>
      <c r="O204" s="17" t="str">
        <f t="shared" si="10"/>
        <v/>
      </c>
      <c r="Q204" s="17" t="str">
        <f>IF('Client List'!$Y204="", "", 'Client List'!$Y204)</f>
        <v/>
      </c>
      <c r="S204" s="17" t="str">
        <f t="shared" si="11"/>
        <v/>
      </c>
      <c r="T204" s="17" t="str">
        <f t="shared" si="12"/>
        <v/>
      </c>
      <c r="U204" s="17" t="str">
        <f t="shared" si="13"/>
        <v/>
      </c>
      <c r="V204" s="17" t="str">
        <f t="shared" si="14"/>
        <v/>
      </c>
      <c r="X204" s="17" t="str">
        <f>IF(C204="", "", IF(COUNTIF('Client List'!$Y$12:$Y$261, C204)=0, "X", ""))</f>
        <v/>
      </c>
      <c r="Z204" s="17" t="str">
        <f>IF(E204="", "", IF(COUNTIF('Client List'!$Y$12:$Y$261, E204)=0, "X", ""))</f>
        <v/>
      </c>
      <c r="AB204" s="17" t="str">
        <f>IF(G204="", "", IF(COUNTIF('Client List'!$Y$12:$Y$261, G204)=0, "X", ""))</f>
        <v/>
      </c>
      <c r="AD204" s="17" t="str">
        <f>IF(I204="", "", IF(COUNTIF('Client List'!$Y$12:$Y$261, I204)=0, "X", ""))</f>
        <v/>
      </c>
    </row>
    <row r="205" spans="1:30" x14ac:dyDescent="0.25">
      <c r="A205" s="48"/>
      <c r="B205" s="64"/>
      <c r="C205" s="57"/>
      <c r="D205" s="59"/>
      <c r="E205" s="57"/>
      <c r="F205" s="59"/>
      <c r="G205" s="57"/>
      <c r="H205" s="59"/>
      <c r="I205" s="57"/>
      <c r="J205" s="59"/>
      <c r="K205" s="48"/>
      <c r="M205" s="17" t="str">
        <f>IF($B205="", "", IF($B205&gt;'Client List'!$AA$22, 'Client List'!$AB$21, TEXT($B205, "mmm yyyy")))</f>
        <v/>
      </c>
      <c r="O205" s="17" t="str">
        <f t="shared" ref="O205:O268" si="15">IF($B205="", "", IF(OR($B205&lt;$O$6, $B205&gt;$O$7), "X", ""))</f>
        <v/>
      </c>
      <c r="Q205" s="17" t="str">
        <f>IF('Client List'!$Y205="", "", 'Client List'!$Y205)</f>
        <v/>
      </c>
      <c r="S205" s="17" t="str">
        <f t="shared" ref="S205:S268" si="16">IF($C205="", "", _xlfn.CONCAT($M205, " - ", $C205))</f>
        <v/>
      </c>
      <c r="T205" s="17" t="str">
        <f t="shared" ref="T205:T268" si="17">IF($E205="", "", _xlfn.CONCAT($M205, " - ", $E205))</f>
        <v/>
      </c>
      <c r="U205" s="17" t="str">
        <f t="shared" ref="U205:U268" si="18">IF($G205="", "", _xlfn.CONCAT($M205, " - ", $G205))</f>
        <v/>
      </c>
      <c r="V205" s="17" t="str">
        <f t="shared" ref="V205:V268" si="19">IF($I205="", "", _xlfn.CONCAT($M205, " - ", $I205))</f>
        <v/>
      </c>
      <c r="X205" s="17" t="str">
        <f>IF(C205="", "", IF(COUNTIF('Client List'!$Y$12:$Y$261, C205)=0, "X", ""))</f>
        <v/>
      </c>
      <c r="Z205" s="17" t="str">
        <f>IF(E205="", "", IF(COUNTIF('Client List'!$Y$12:$Y$261, E205)=0, "X", ""))</f>
        <v/>
      </c>
      <c r="AB205" s="17" t="str">
        <f>IF(G205="", "", IF(COUNTIF('Client List'!$Y$12:$Y$261, G205)=0, "X", ""))</f>
        <v/>
      </c>
      <c r="AD205" s="17" t="str">
        <f>IF(I205="", "", IF(COUNTIF('Client List'!$Y$12:$Y$261, I205)=0, "X", ""))</f>
        <v/>
      </c>
    </row>
    <row r="206" spans="1:30" x14ac:dyDescent="0.25">
      <c r="A206" s="48"/>
      <c r="B206" s="64"/>
      <c r="C206" s="57"/>
      <c r="D206" s="59"/>
      <c r="E206" s="57"/>
      <c r="F206" s="59"/>
      <c r="G206" s="57"/>
      <c r="H206" s="59"/>
      <c r="I206" s="57"/>
      <c r="J206" s="59"/>
      <c r="K206" s="48"/>
      <c r="M206" s="17" t="str">
        <f>IF($B206="", "", IF($B206&gt;'Client List'!$AA$22, 'Client List'!$AB$21, TEXT($B206, "mmm yyyy")))</f>
        <v/>
      </c>
      <c r="O206" s="17" t="str">
        <f t="shared" si="15"/>
        <v/>
      </c>
      <c r="Q206" s="17" t="str">
        <f>IF('Client List'!$Y206="", "", 'Client List'!$Y206)</f>
        <v/>
      </c>
      <c r="S206" s="17" t="str">
        <f t="shared" si="16"/>
        <v/>
      </c>
      <c r="T206" s="17" t="str">
        <f t="shared" si="17"/>
        <v/>
      </c>
      <c r="U206" s="17" t="str">
        <f t="shared" si="18"/>
        <v/>
      </c>
      <c r="V206" s="17" t="str">
        <f t="shared" si="19"/>
        <v/>
      </c>
      <c r="X206" s="17" t="str">
        <f>IF(C206="", "", IF(COUNTIF('Client List'!$Y$12:$Y$261, C206)=0, "X", ""))</f>
        <v/>
      </c>
      <c r="Z206" s="17" t="str">
        <f>IF(E206="", "", IF(COUNTIF('Client List'!$Y$12:$Y$261, E206)=0, "X", ""))</f>
        <v/>
      </c>
      <c r="AB206" s="17" t="str">
        <f>IF(G206="", "", IF(COUNTIF('Client List'!$Y$12:$Y$261, G206)=0, "X", ""))</f>
        <v/>
      </c>
      <c r="AD206" s="17" t="str">
        <f>IF(I206="", "", IF(COUNTIF('Client List'!$Y$12:$Y$261, I206)=0, "X", ""))</f>
        <v/>
      </c>
    </row>
    <row r="207" spans="1:30" x14ac:dyDescent="0.25">
      <c r="A207" s="48"/>
      <c r="B207" s="64"/>
      <c r="C207" s="57"/>
      <c r="D207" s="59"/>
      <c r="E207" s="57"/>
      <c r="F207" s="59"/>
      <c r="G207" s="57"/>
      <c r="H207" s="59"/>
      <c r="I207" s="57"/>
      <c r="J207" s="59"/>
      <c r="K207" s="48"/>
      <c r="M207" s="17" t="str">
        <f>IF($B207="", "", IF($B207&gt;'Client List'!$AA$22, 'Client List'!$AB$21, TEXT($B207, "mmm yyyy")))</f>
        <v/>
      </c>
      <c r="O207" s="17" t="str">
        <f t="shared" si="15"/>
        <v/>
      </c>
      <c r="Q207" s="17" t="str">
        <f>IF('Client List'!$Y207="", "", 'Client List'!$Y207)</f>
        <v/>
      </c>
      <c r="S207" s="17" t="str">
        <f t="shared" si="16"/>
        <v/>
      </c>
      <c r="T207" s="17" t="str">
        <f t="shared" si="17"/>
        <v/>
      </c>
      <c r="U207" s="17" t="str">
        <f t="shared" si="18"/>
        <v/>
      </c>
      <c r="V207" s="17" t="str">
        <f t="shared" si="19"/>
        <v/>
      </c>
      <c r="X207" s="17" t="str">
        <f>IF(C207="", "", IF(COUNTIF('Client List'!$Y$12:$Y$261, C207)=0, "X", ""))</f>
        <v/>
      </c>
      <c r="Z207" s="17" t="str">
        <f>IF(E207="", "", IF(COUNTIF('Client List'!$Y$12:$Y$261, E207)=0, "X", ""))</f>
        <v/>
      </c>
      <c r="AB207" s="17" t="str">
        <f>IF(G207="", "", IF(COUNTIF('Client List'!$Y$12:$Y$261, G207)=0, "X", ""))</f>
        <v/>
      </c>
      <c r="AD207" s="17" t="str">
        <f>IF(I207="", "", IF(COUNTIF('Client List'!$Y$12:$Y$261, I207)=0, "X", ""))</f>
        <v/>
      </c>
    </row>
    <row r="208" spans="1:30" x14ac:dyDescent="0.25">
      <c r="A208" s="48"/>
      <c r="B208" s="64"/>
      <c r="C208" s="57"/>
      <c r="D208" s="59"/>
      <c r="E208" s="57"/>
      <c r="F208" s="59"/>
      <c r="G208" s="57"/>
      <c r="H208" s="59"/>
      <c r="I208" s="57"/>
      <c r="J208" s="59"/>
      <c r="K208" s="48"/>
      <c r="M208" s="17" t="str">
        <f>IF($B208="", "", IF($B208&gt;'Client List'!$AA$22, 'Client List'!$AB$21, TEXT($B208, "mmm yyyy")))</f>
        <v/>
      </c>
      <c r="O208" s="17" t="str">
        <f t="shared" si="15"/>
        <v/>
      </c>
      <c r="Q208" s="17" t="str">
        <f>IF('Client List'!$Y208="", "", 'Client List'!$Y208)</f>
        <v/>
      </c>
      <c r="S208" s="17" t="str">
        <f t="shared" si="16"/>
        <v/>
      </c>
      <c r="T208" s="17" t="str">
        <f t="shared" si="17"/>
        <v/>
      </c>
      <c r="U208" s="17" t="str">
        <f t="shared" si="18"/>
        <v/>
      </c>
      <c r="V208" s="17" t="str">
        <f t="shared" si="19"/>
        <v/>
      </c>
      <c r="X208" s="17" t="str">
        <f>IF(C208="", "", IF(COUNTIF('Client List'!$Y$12:$Y$261, C208)=0, "X", ""))</f>
        <v/>
      </c>
      <c r="Z208" s="17" t="str">
        <f>IF(E208="", "", IF(COUNTIF('Client List'!$Y$12:$Y$261, E208)=0, "X", ""))</f>
        <v/>
      </c>
      <c r="AB208" s="17" t="str">
        <f>IF(G208="", "", IF(COUNTIF('Client List'!$Y$12:$Y$261, G208)=0, "X", ""))</f>
        <v/>
      </c>
      <c r="AD208" s="17" t="str">
        <f>IF(I208="", "", IF(COUNTIF('Client List'!$Y$12:$Y$261, I208)=0, "X", ""))</f>
        <v/>
      </c>
    </row>
    <row r="209" spans="1:30" x14ac:dyDescent="0.25">
      <c r="A209" s="48"/>
      <c r="B209" s="64"/>
      <c r="C209" s="57"/>
      <c r="D209" s="59"/>
      <c r="E209" s="57"/>
      <c r="F209" s="59"/>
      <c r="G209" s="57"/>
      <c r="H209" s="59"/>
      <c r="I209" s="57"/>
      <c r="J209" s="59"/>
      <c r="K209" s="48"/>
      <c r="M209" s="17" t="str">
        <f>IF($B209="", "", IF($B209&gt;'Client List'!$AA$22, 'Client List'!$AB$21, TEXT($B209, "mmm yyyy")))</f>
        <v/>
      </c>
      <c r="O209" s="17" t="str">
        <f t="shared" si="15"/>
        <v/>
      </c>
      <c r="Q209" s="17" t="str">
        <f>IF('Client List'!$Y209="", "", 'Client List'!$Y209)</f>
        <v/>
      </c>
      <c r="S209" s="17" t="str">
        <f t="shared" si="16"/>
        <v/>
      </c>
      <c r="T209" s="17" t="str">
        <f t="shared" si="17"/>
        <v/>
      </c>
      <c r="U209" s="17" t="str">
        <f t="shared" si="18"/>
        <v/>
      </c>
      <c r="V209" s="17" t="str">
        <f t="shared" si="19"/>
        <v/>
      </c>
      <c r="X209" s="17" t="str">
        <f>IF(C209="", "", IF(COUNTIF('Client List'!$Y$12:$Y$261, C209)=0, "X", ""))</f>
        <v/>
      </c>
      <c r="Z209" s="17" t="str">
        <f>IF(E209="", "", IF(COUNTIF('Client List'!$Y$12:$Y$261, E209)=0, "X", ""))</f>
        <v/>
      </c>
      <c r="AB209" s="17" t="str">
        <f>IF(G209="", "", IF(COUNTIF('Client List'!$Y$12:$Y$261, G209)=0, "X", ""))</f>
        <v/>
      </c>
      <c r="AD209" s="17" t="str">
        <f>IF(I209="", "", IF(COUNTIF('Client List'!$Y$12:$Y$261, I209)=0, "X", ""))</f>
        <v/>
      </c>
    </row>
    <row r="210" spans="1:30" x14ac:dyDescent="0.25">
      <c r="A210" s="48"/>
      <c r="B210" s="64"/>
      <c r="C210" s="57"/>
      <c r="D210" s="59"/>
      <c r="E210" s="57"/>
      <c r="F210" s="59"/>
      <c r="G210" s="57"/>
      <c r="H210" s="59"/>
      <c r="I210" s="57"/>
      <c r="J210" s="59"/>
      <c r="K210" s="48"/>
      <c r="M210" s="17" t="str">
        <f>IF($B210="", "", IF($B210&gt;'Client List'!$AA$22, 'Client List'!$AB$21, TEXT($B210, "mmm yyyy")))</f>
        <v/>
      </c>
      <c r="O210" s="17" t="str">
        <f t="shared" si="15"/>
        <v/>
      </c>
      <c r="Q210" s="17" t="str">
        <f>IF('Client List'!$Y210="", "", 'Client List'!$Y210)</f>
        <v/>
      </c>
      <c r="S210" s="17" t="str">
        <f t="shared" si="16"/>
        <v/>
      </c>
      <c r="T210" s="17" t="str">
        <f t="shared" si="17"/>
        <v/>
      </c>
      <c r="U210" s="17" t="str">
        <f t="shared" si="18"/>
        <v/>
      </c>
      <c r="V210" s="17" t="str">
        <f t="shared" si="19"/>
        <v/>
      </c>
      <c r="X210" s="17" t="str">
        <f>IF(C210="", "", IF(COUNTIF('Client List'!$Y$12:$Y$261, C210)=0, "X", ""))</f>
        <v/>
      </c>
      <c r="Z210" s="17" t="str">
        <f>IF(E210="", "", IF(COUNTIF('Client List'!$Y$12:$Y$261, E210)=0, "X", ""))</f>
        <v/>
      </c>
      <c r="AB210" s="17" t="str">
        <f>IF(G210="", "", IF(COUNTIF('Client List'!$Y$12:$Y$261, G210)=0, "X", ""))</f>
        <v/>
      </c>
      <c r="AD210" s="17" t="str">
        <f>IF(I210="", "", IF(COUNTIF('Client List'!$Y$12:$Y$261, I210)=0, "X", ""))</f>
        <v/>
      </c>
    </row>
    <row r="211" spans="1:30" x14ac:dyDescent="0.25">
      <c r="A211" s="48"/>
      <c r="B211" s="64"/>
      <c r="C211" s="57"/>
      <c r="D211" s="59"/>
      <c r="E211" s="57"/>
      <c r="F211" s="59"/>
      <c r="G211" s="57"/>
      <c r="H211" s="59"/>
      <c r="I211" s="57"/>
      <c r="J211" s="59"/>
      <c r="K211" s="48"/>
      <c r="M211" s="17" t="str">
        <f>IF($B211="", "", IF($B211&gt;'Client List'!$AA$22, 'Client List'!$AB$21, TEXT($B211, "mmm yyyy")))</f>
        <v/>
      </c>
      <c r="O211" s="17" t="str">
        <f t="shared" si="15"/>
        <v/>
      </c>
      <c r="Q211" s="17" t="str">
        <f>IF('Client List'!$Y211="", "", 'Client List'!$Y211)</f>
        <v/>
      </c>
      <c r="S211" s="17" t="str">
        <f t="shared" si="16"/>
        <v/>
      </c>
      <c r="T211" s="17" t="str">
        <f t="shared" si="17"/>
        <v/>
      </c>
      <c r="U211" s="17" t="str">
        <f t="shared" si="18"/>
        <v/>
      </c>
      <c r="V211" s="17" t="str">
        <f t="shared" si="19"/>
        <v/>
      </c>
      <c r="X211" s="17" t="str">
        <f>IF(C211="", "", IF(COUNTIF('Client List'!$Y$12:$Y$261, C211)=0, "X", ""))</f>
        <v/>
      </c>
      <c r="Z211" s="17" t="str">
        <f>IF(E211="", "", IF(COUNTIF('Client List'!$Y$12:$Y$261, E211)=0, "X", ""))</f>
        <v/>
      </c>
      <c r="AB211" s="17" t="str">
        <f>IF(G211="", "", IF(COUNTIF('Client List'!$Y$12:$Y$261, G211)=0, "X", ""))</f>
        <v/>
      </c>
      <c r="AD211" s="17" t="str">
        <f>IF(I211="", "", IF(COUNTIF('Client List'!$Y$12:$Y$261, I211)=0, "X", ""))</f>
        <v/>
      </c>
    </row>
    <row r="212" spans="1:30" x14ac:dyDescent="0.25">
      <c r="A212" s="48"/>
      <c r="B212" s="64"/>
      <c r="C212" s="57"/>
      <c r="D212" s="59"/>
      <c r="E212" s="57"/>
      <c r="F212" s="59"/>
      <c r="G212" s="57"/>
      <c r="H212" s="59"/>
      <c r="I212" s="57"/>
      <c r="J212" s="59"/>
      <c r="K212" s="48"/>
      <c r="M212" s="17" t="str">
        <f>IF($B212="", "", IF($B212&gt;'Client List'!$AA$22, 'Client List'!$AB$21, TEXT($B212, "mmm yyyy")))</f>
        <v/>
      </c>
      <c r="O212" s="17" t="str">
        <f t="shared" si="15"/>
        <v/>
      </c>
      <c r="Q212" s="17" t="str">
        <f>IF('Client List'!$Y212="", "", 'Client List'!$Y212)</f>
        <v/>
      </c>
      <c r="S212" s="17" t="str">
        <f t="shared" si="16"/>
        <v/>
      </c>
      <c r="T212" s="17" t="str">
        <f t="shared" si="17"/>
        <v/>
      </c>
      <c r="U212" s="17" t="str">
        <f t="shared" si="18"/>
        <v/>
      </c>
      <c r="V212" s="17" t="str">
        <f t="shared" si="19"/>
        <v/>
      </c>
      <c r="X212" s="17" t="str">
        <f>IF(C212="", "", IF(COUNTIF('Client List'!$Y$12:$Y$261, C212)=0, "X", ""))</f>
        <v/>
      </c>
      <c r="Z212" s="17" t="str">
        <f>IF(E212="", "", IF(COUNTIF('Client List'!$Y$12:$Y$261, E212)=0, "X", ""))</f>
        <v/>
      </c>
      <c r="AB212" s="17" t="str">
        <f>IF(G212="", "", IF(COUNTIF('Client List'!$Y$12:$Y$261, G212)=0, "X", ""))</f>
        <v/>
      </c>
      <c r="AD212" s="17" t="str">
        <f>IF(I212="", "", IF(COUNTIF('Client List'!$Y$12:$Y$261, I212)=0, "X", ""))</f>
        <v/>
      </c>
    </row>
    <row r="213" spans="1:30" x14ac:dyDescent="0.25">
      <c r="A213" s="48"/>
      <c r="B213" s="64"/>
      <c r="C213" s="57"/>
      <c r="D213" s="59"/>
      <c r="E213" s="57"/>
      <c r="F213" s="59"/>
      <c r="G213" s="57"/>
      <c r="H213" s="59"/>
      <c r="I213" s="57"/>
      <c r="J213" s="59"/>
      <c r="K213" s="48"/>
      <c r="M213" s="17" t="str">
        <f>IF($B213="", "", IF($B213&gt;'Client List'!$AA$22, 'Client List'!$AB$21, TEXT($B213, "mmm yyyy")))</f>
        <v/>
      </c>
      <c r="O213" s="17" t="str">
        <f t="shared" si="15"/>
        <v/>
      </c>
      <c r="Q213" s="17" t="str">
        <f>IF('Client List'!$Y213="", "", 'Client List'!$Y213)</f>
        <v/>
      </c>
      <c r="S213" s="17" t="str">
        <f t="shared" si="16"/>
        <v/>
      </c>
      <c r="T213" s="17" t="str">
        <f t="shared" si="17"/>
        <v/>
      </c>
      <c r="U213" s="17" t="str">
        <f t="shared" si="18"/>
        <v/>
      </c>
      <c r="V213" s="17" t="str">
        <f t="shared" si="19"/>
        <v/>
      </c>
      <c r="X213" s="17" t="str">
        <f>IF(C213="", "", IF(COUNTIF('Client List'!$Y$12:$Y$261, C213)=0, "X", ""))</f>
        <v/>
      </c>
      <c r="Z213" s="17" t="str">
        <f>IF(E213="", "", IF(COUNTIF('Client List'!$Y$12:$Y$261, E213)=0, "X", ""))</f>
        <v/>
      </c>
      <c r="AB213" s="17" t="str">
        <f>IF(G213="", "", IF(COUNTIF('Client List'!$Y$12:$Y$261, G213)=0, "X", ""))</f>
        <v/>
      </c>
      <c r="AD213" s="17" t="str">
        <f>IF(I213="", "", IF(COUNTIF('Client List'!$Y$12:$Y$261, I213)=0, "X", ""))</f>
        <v/>
      </c>
    </row>
    <row r="214" spans="1:30" x14ac:dyDescent="0.25">
      <c r="A214" s="48"/>
      <c r="B214" s="64"/>
      <c r="C214" s="57"/>
      <c r="D214" s="59"/>
      <c r="E214" s="57"/>
      <c r="F214" s="59"/>
      <c r="G214" s="57"/>
      <c r="H214" s="59"/>
      <c r="I214" s="57"/>
      <c r="J214" s="59"/>
      <c r="K214" s="48"/>
      <c r="M214" s="17" t="str">
        <f>IF($B214="", "", IF($B214&gt;'Client List'!$AA$22, 'Client List'!$AB$21, TEXT($B214, "mmm yyyy")))</f>
        <v/>
      </c>
      <c r="O214" s="17" t="str">
        <f t="shared" si="15"/>
        <v/>
      </c>
      <c r="Q214" s="17" t="str">
        <f>IF('Client List'!$Y214="", "", 'Client List'!$Y214)</f>
        <v/>
      </c>
      <c r="S214" s="17" t="str">
        <f t="shared" si="16"/>
        <v/>
      </c>
      <c r="T214" s="17" t="str">
        <f t="shared" si="17"/>
        <v/>
      </c>
      <c r="U214" s="17" t="str">
        <f t="shared" si="18"/>
        <v/>
      </c>
      <c r="V214" s="17" t="str">
        <f t="shared" si="19"/>
        <v/>
      </c>
      <c r="X214" s="17" t="str">
        <f>IF(C214="", "", IF(COUNTIF('Client List'!$Y$12:$Y$261, C214)=0, "X", ""))</f>
        <v/>
      </c>
      <c r="Z214" s="17" t="str">
        <f>IF(E214="", "", IF(COUNTIF('Client List'!$Y$12:$Y$261, E214)=0, "X", ""))</f>
        <v/>
      </c>
      <c r="AB214" s="17" t="str">
        <f>IF(G214="", "", IF(COUNTIF('Client List'!$Y$12:$Y$261, G214)=0, "X", ""))</f>
        <v/>
      </c>
      <c r="AD214" s="17" t="str">
        <f>IF(I214="", "", IF(COUNTIF('Client List'!$Y$12:$Y$261, I214)=0, "X", ""))</f>
        <v/>
      </c>
    </row>
    <row r="215" spans="1:30" x14ac:dyDescent="0.25">
      <c r="A215" s="48"/>
      <c r="B215" s="64"/>
      <c r="C215" s="57"/>
      <c r="D215" s="59"/>
      <c r="E215" s="57"/>
      <c r="F215" s="59"/>
      <c r="G215" s="57"/>
      <c r="H215" s="59"/>
      <c r="I215" s="57"/>
      <c r="J215" s="59"/>
      <c r="K215" s="48"/>
      <c r="M215" s="17" t="str">
        <f>IF($B215="", "", IF($B215&gt;'Client List'!$AA$22, 'Client List'!$AB$21, TEXT($B215, "mmm yyyy")))</f>
        <v/>
      </c>
      <c r="O215" s="17" t="str">
        <f t="shared" si="15"/>
        <v/>
      </c>
      <c r="Q215" s="17" t="str">
        <f>IF('Client List'!$Y215="", "", 'Client List'!$Y215)</f>
        <v/>
      </c>
      <c r="S215" s="17" t="str">
        <f t="shared" si="16"/>
        <v/>
      </c>
      <c r="T215" s="17" t="str">
        <f t="shared" si="17"/>
        <v/>
      </c>
      <c r="U215" s="17" t="str">
        <f t="shared" si="18"/>
        <v/>
      </c>
      <c r="V215" s="17" t="str">
        <f t="shared" si="19"/>
        <v/>
      </c>
      <c r="X215" s="17" t="str">
        <f>IF(C215="", "", IF(COUNTIF('Client List'!$Y$12:$Y$261, C215)=0, "X", ""))</f>
        <v/>
      </c>
      <c r="Z215" s="17" t="str">
        <f>IF(E215="", "", IF(COUNTIF('Client List'!$Y$12:$Y$261, E215)=0, "X", ""))</f>
        <v/>
      </c>
      <c r="AB215" s="17" t="str">
        <f>IF(G215="", "", IF(COUNTIF('Client List'!$Y$12:$Y$261, G215)=0, "X", ""))</f>
        <v/>
      </c>
      <c r="AD215" s="17" t="str">
        <f>IF(I215="", "", IF(COUNTIF('Client List'!$Y$12:$Y$261, I215)=0, "X", ""))</f>
        <v/>
      </c>
    </row>
    <row r="216" spans="1:30" x14ac:dyDescent="0.25">
      <c r="A216" s="48"/>
      <c r="B216" s="64"/>
      <c r="C216" s="57"/>
      <c r="D216" s="59"/>
      <c r="E216" s="57"/>
      <c r="F216" s="59"/>
      <c r="G216" s="57"/>
      <c r="H216" s="59"/>
      <c r="I216" s="57"/>
      <c r="J216" s="59"/>
      <c r="K216" s="48"/>
      <c r="M216" s="17" t="str">
        <f>IF($B216="", "", IF($B216&gt;'Client List'!$AA$22, 'Client List'!$AB$21, TEXT($B216, "mmm yyyy")))</f>
        <v/>
      </c>
      <c r="O216" s="17" t="str">
        <f t="shared" si="15"/>
        <v/>
      </c>
      <c r="Q216" s="17" t="str">
        <f>IF('Client List'!$Y216="", "", 'Client List'!$Y216)</f>
        <v/>
      </c>
      <c r="S216" s="17" t="str">
        <f t="shared" si="16"/>
        <v/>
      </c>
      <c r="T216" s="17" t="str">
        <f t="shared" si="17"/>
        <v/>
      </c>
      <c r="U216" s="17" t="str">
        <f t="shared" si="18"/>
        <v/>
      </c>
      <c r="V216" s="17" t="str">
        <f t="shared" si="19"/>
        <v/>
      </c>
      <c r="X216" s="17" t="str">
        <f>IF(C216="", "", IF(COUNTIF('Client List'!$Y$12:$Y$261, C216)=0, "X", ""))</f>
        <v/>
      </c>
      <c r="Z216" s="17" t="str">
        <f>IF(E216="", "", IF(COUNTIF('Client List'!$Y$12:$Y$261, E216)=0, "X", ""))</f>
        <v/>
      </c>
      <c r="AB216" s="17" t="str">
        <f>IF(G216="", "", IF(COUNTIF('Client List'!$Y$12:$Y$261, G216)=0, "X", ""))</f>
        <v/>
      </c>
      <c r="AD216" s="17" t="str">
        <f>IF(I216="", "", IF(COUNTIF('Client List'!$Y$12:$Y$261, I216)=0, "X", ""))</f>
        <v/>
      </c>
    </row>
    <row r="217" spans="1:30" x14ac:dyDescent="0.25">
      <c r="A217" s="48"/>
      <c r="B217" s="64"/>
      <c r="C217" s="57"/>
      <c r="D217" s="59"/>
      <c r="E217" s="57"/>
      <c r="F217" s="59"/>
      <c r="G217" s="57"/>
      <c r="H217" s="59"/>
      <c r="I217" s="57"/>
      <c r="J217" s="59"/>
      <c r="K217" s="48"/>
      <c r="M217" s="17" t="str">
        <f>IF($B217="", "", IF($B217&gt;'Client List'!$AA$22, 'Client List'!$AB$21, TEXT($B217, "mmm yyyy")))</f>
        <v/>
      </c>
      <c r="O217" s="17" t="str">
        <f t="shared" si="15"/>
        <v/>
      </c>
      <c r="Q217" s="17" t="str">
        <f>IF('Client List'!$Y217="", "", 'Client List'!$Y217)</f>
        <v/>
      </c>
      <c r="S217" s="17" t="str">
        <f t="shared" si="16"/>
        <v/>
      </c>
      <c r="T217" s="17" t="str">
        <f t="shared" si="17"/>
        <v/>
      </c>
      <c r="U217" s="17" t="str">
        <f t="shared" si="18"/>
        <v/>
      </c>
      <c r="V217" s="17" t="str">
        <f t="shared" si="19"/>
        <v/>
      </c>
      <c r="X217" s="17" t="str">
        <f>IF(C217="", "", IF(COUNTIF('Client List'!$Y$12:$Y$261, C217)=0, "X", ""))</f>
        <v/>
      </c>
      <c r="Z217" s="17" t="str">
        <f>IF(E217="", "", IF(COUNTIF('Client List'!$Y$12:$Y$261, E217)=0, "X", ""))</f>
        <v/>
      </c>
      <c r="AB217" s="17" t="str">
        <f>IF(G217="", "", IF(COUNTIF('Client List'!$Y$12:$Y$261, G217)=0, "X", ""))</f>
        <v/>
      </c>
      <c r="AD217" s="17" t="str">
        <f>IF(I217="", "", IF(COUNTIF('Client List'!$Y$12:$Y$261, I217)=0, "X", ""))</f>
        <v/>
      </c>
    </row>
    <row r="218" spans="1:30" x14ac:dyDescent="0.25">
      <c r="A218" s="48"/>
      <c r="B218" s="64"/>
      <c r="C218" s="57"/>
      <c r="D218" s="59"/>
      <c r="E218" s="57"/>
      <c r="F218" s="59"/>
      <c r="G218" s="57"/>
      <c r="H218" s="59"/>
      <c r="I218" s="57"/>
      <c r="J218" s="59"/>
      <c r="K218" s="48"/>
      <c r="M218" s="17" t="str">
        <f>IF($B218="", "", IF($B218&gt;'Client List'!$AA$22, 'Client List'!$AB$21, TEXT($B218, "mmm yyyy")))</f>
        <v/>
      </c>
      <c r="O218" s="17" t="str">
        <f t="shared" si="15"/>
        <v/>
      </c>
      <c r="Q218" s="17" t="str">
        <f>IF('Client List'!$Y218="", "", 'Client List'!$Y218)</f>
        <v/>
      </c>
      <c r="S218" s="17" t="str">
        <f t="shared" si="16"/>
        <v/>
      </c>
      <c r="T218" s="17" t="str">
        <f t="shared" si="17"/>
        <v/>
      </c>
      <c r="U218" s="17" t="str">
        <f t="shared" si="18"/>
        <v/>
      </c>
      <c r="V218" s="17" t="str">
        <f t="shared" si="19"/>
        <v/>
      </c>
      <c r="X218" s="17" t="str">
        <f>IF(C218="", "", IF(COUNTIF('Client List'!$Y$12:$Y$261, C218)=0, "X", ""))</f>
        <v/>
      </c>
      <c r="Z218" s="17" t="str">
        <f>IF(E218="", "", IF(COUNTIF('Client List'!$Y$12:$Y$261, E218)=0, "X", ""))</f>
        <v/>
      </c>
      <c r="AB218" s="17" t="str">
        <f>IF(G218="", "", IF(COUNTIF('Client List'!$Y$12:$Y$261, G218)=0, "X", ""))</f>
        <v/>
      </c>
      <c r="AD218" s="17" t="str">
        <f>IF(I218="", "", IF(COUNTIF('Client List'!$Y$12:$Y$261, I218)=0, "X", ""))</f>
        <v/>
      </c>
    </row>
    <row r="219" spans="1:30" x14ac:dyDescent="0.25">
      <c r="A219" s="48"/>
      <c r="B219" s="64"/>
      <c r="C219" s="57"/>
      <c r="D219" s="59"/>
      <c r="E219" s="57"/>
      <c r="F219" s="59"/>
      <c r="G219" s="57"/>
      <c r="H219" s="59"/>
      <c r="I219" s="57"/>
      <c r="J219" s="59"/>
      <c r="K219" s="48"/>
      <c r="M219" s="17" t="str">
        <f>IF($B219="", "", IF($B219&gt;'Client List'!$AA$22, 'Client List'!$AB$21, TEXT($B219, "mmm yyyy")))</f>
        <v/>
      </c>
      <c r="O219" s="17" t="str">
        <f t="shared" si="15"/>
        <v/>
      </c>
      <c r="Q219" s="17" t="str">
        <f>IF('Client List'!$Y219="", "", 'Client List'!$Y219)</f>
        <v/>
      </c>
      <c r="S219" s="17" t="str">
        <f t="shared" si="16"/>
        <v/>
      </c>
      <c r="T219" s="17" t="str">
        <f t="shared" si="17"/>
        <v/>
      </c>
      <c r="U219" s="17" t="str">
        <f t="shared" si="18"/>
        <v/>
      </c>
      <c r="V219" s="17" t="str">
        <f t="shared" si="19"/>
        <v/>
      </c>
      <c r="X219" s="17" t="str">
        <f>IF(C219="", "", IF(COUNTIF('Client List'!$Y$12:$Y$261, C219)=0, "X", ""))</f>
        <v/>
      </c>
      <c r="Z219" s="17" t="str">
        <f>IF(E219="", "", IF(COUNTIF('Client List'!$Y$12:$Y$261, E219)=0, "X", ""))</f>
        <v/>
      </c>
      <c r="AB219" s="17" t="str">
        <f>IF(G219="", "", IF(COUNTIF('Client List'!$Y$12:$Y$261, G219)=0, "X", ""))</f>
        <v/>
      </c>
      <c r="AD219" s="17" t="str">
        <f>IF(I219="", "", IF(COUNTIF('Client List'!$Y$12:$Y$261, I219)=0, "X", ""))</f>
        <v/>
      </c>
    </row>
    <row r="220" spans="1:30" x14ac:dyDescent="0.25">
      <c r="A220" s="48"/>
      <c r="B220" s="64"/>
      <c r="C220" s="57"/>
      <c r="D220" s="59"/>
      <c r="E220" s="57"/>
      <c r="F220" s="59"/>
      <c r="G220" s="57"/>
      <c r="H220" s="59"/>
      <c r="I220" s="57"/>
      <c r="J220" s="59"/>
      <c r="K220" s="48"/>
      <c r="M220" s="17" t="str">
        <f>IF($B220="", "", IF($B220&gt;'Client List'!$AA$22, 'Client List'!$AB$21, TEXT($B220, "mmm yyyy")))</f>
        <v/>
      </c>
      <c r="O220" s="17" t="str">
        <f t="shared" si="15"/>
        <v/>
      </c>
      <c r="Q220" s="17" t="str">
        <f>IF('Client List'!$Y220="", "", 'Client List'!$Y220)</f>
        <v/>
      </c>
      <c r="S220" s="17" t="str">
        <f t="shared" si="16"/>
        <v/>
      </c>
      <c r="T220" s="17" t="str">
        <f t="shared" si="17"/>
        <v/>
      </c>
      <c r="U220" s="17" t="str">
        <f t="shared" si="18"/>
        <v/>
      </c>
      <c r="V220" s="17" t="str">
        <f t="shared" si="19"/>
        <v/>
      </c>
      <c r="X220" s="17" t="str">
        <f>IF(C220="", "", IF(COUNTIF('Client List'!$Y$12:$Y$261, C220)=0, "X", ""))</f>
        <v/>
      </c>
      <c r="Z220" s="17" t="str">
        <f>IF(E220="", "", IF(COUNTIF('Client List'!$Y$12:$Y$261, E220)=0, "X", ""))</f>
        <v/>
      </c>
      <c r="AB220" s="17" t="str">
        <f>IF(G220="", "", IF(COUNTIF('Client List'!$Y$12:$Y$261, G220)=0, "X", ""))</f>
        <v/>
      </c>
      <c r="AD220" s="17" t="str">
        <f>IF(I220="", "", IF(COUNTIF('Client List'!$Y$12:$Y$261, I220)=0, "X", ""))</f>
        <v/>
      </c>
    </row>
    <row r="221" spans="1:30" x14ac:dyDescent="0.25">
      <c r="A221" s="48"/>
      <c r="B221" s="64"/>
      <c r="C221" s="57"/>
      <c r="D221" s="59"/>
      <c r="E221" s="57"/>
      <c r="F221" s="59"/>
      <c r="G221" s="57"/>
      <c r="H221" s="59"/>
      <c r="I221" s="57"/>
      <c r="J221" s="59"/>
      <c r="K221" s="48"/>
      <c r="M221" s="17" t="str">
        <f>IF($B221="", "", IF($B221&gt;'Client List'!$AA$22, 'Client List'!$AB$21, TEXT($B221, "mmm yyyy")))</f>
        <v/>
      </c>
      <c r="O221" s="17" t="str">
        <f t="shared" si="15"/>
        <v/>
      </c>
      <c r="Q221" s="17" t="str">
        <f>IF('Client List'!$Y221="", "", 'Client List'!$Y221)</f>
        <v/>
      </c>
      <c r="S221" s="17" t="str">
        <f t="shared" si="16"/>
        <v/>
      </c>
      <c r="T221" s="17" t="str">
        <f t="shared" si="17"/>
        <v/>
      </c>
      <c r="U221" s="17" t="str">
        <f t="shared" si="18"/>
        <v/>
      </c>
      <c r="V221" s="17" t="str">
        <f t="shared" si="19"/>
        <v/>
      </c>
      <c r="X221" s="17" t="str">
        <f>IF(C221="", "", IF(COUNTIF('Client List'!$Y$12:$Y$261, C221)=0, "X", ""))</f>
        <v/>
      </c>
      <c r="Z221" s="17" t="str">
        <f>IF(E221="", "", IF(COUNTIF('Client List'!$Y$12:$Y$261, E221)=0, "X", ""))</f>
        <v/>
      </c>
      <c r="AB221" s="17" t="str">
        <f>IF(G221="", "", IF(COUNTIF('Client List'!$Y$12:$Y$261, G221)=0, "X", ""))</f>
        <v/>
      </c>
      <c r="AD221" s="17" t="str">
        <f>IF(I221="", "", IF(COUNTIF('Client List'!$Y$12:$Y$261, I221)=0, "X", ""))</f>
        <v/>
      </c>
    </row>
    <row r="222" spans="1:30" x14ac:dyDescent="0.25">
      <c r="A222" s="48"/>
      <c r="B222" s="64"/>
      <c r="C222" s="57"/>
      <c r="D222" s="59"/>
      <c r="E222" s="57"/>
      <c r="F222" s="59"/>
      <c r="G222" s="57"/>
      <c r="H222" s="59"/>
      <c r="I222" s="57"/>
      <c r="J222" s="59"/>
      <c r="K222" s="48"/>
      <c r="M222" s="17" t="str">
        <f>IF($B222="", "", IF($B222&gt;'Client List'!$AA$22, 'Client List'!$AB$21, TEXT($B222, "mmm yyyy")))</f>
        <v/>
      </c>
      <c r="O222" s="17" t="str">
        <f t="shared" si="15"/>
        <v/>
      </c>
      <c r="Q222" s="17" t="str">
        <f>IF('Client List'!$Y222="", "", 'Client List'!$Y222)</f>
        <v/>
      </c>
      <c r="S222" s="17" t="str">
        <f t="shared" si="16"/>
        <v/>
      </c>
      <c r="T222" s="17" t="str">
        <f t="shared" si="17"/>
        <v/>
      </c>
      <c r="U222" s="17" t="str">
        <f t="shared" si="18"/>
        <v/>
      </c>
      <c r="V222" s="17" t="str">
        <f t="shared" si="19"/>
        <v/>
      </c>
      <c r="X222" s="17" t="str">
        <f>IF(C222="", "", IF(COUNTIF('Client List'!$Y$12:$Y$261, C222)=0, "X", ""))</f>
        <v/>
      </c>
      <c r="Z222" s="17" t="str">
        <f>IF(E222="", "", IF(COUNTIF('Client List'!$Y$12:$Y$261, E222)=0, "X", ""))</f>
        <v/>
      </c>
      <c r="AB222" s="17" t="str">
        <f>IF(G222="", "", IF(COUNTIF('Client List'!$Y$12:$Y$261, G222)=0, "X", ""))</f>
        <v/>
      </c>
      <c r="AD222" s="17" t="str">
        <f>IF(I222="", "", IF(COUNTIF('Client List'!$Y$12:$Y$261, I222)=0, "X", ""))</f>
        <v/>
      </c>
    </row>
    <row r="223" spans="1:30" x14ac:dyDescent="0.25">
      <c r="A223" s="48"/>
      <c r="B223" s="64"/>
      <c r="C223" s="57"/>
      <c r="D223" s="59"/>
      <c r="E223" s="57"/>
      <c r="F223" s="59"/>
      <c r="G223" s="57"/>
      <c r="H223" s="59"/>
      <c r="I223" s="57"/>
      <c r="J223" s="59"/>
      <c r="K223" s="48"/>
      <c r="M223" s="17" t="str">
        <f>IF($B223="", "", IF($B223&gt;'Client List'!$AA$22, 'Client List'!$AB$21, TEXT($B223, "mmm yyyy")))</f>
        <v/>
      </c>
      <c r="O223" s="17" t="str">
        <f t="shared" si="15"/>
        <v/>
      </c>
      <c r="Q223" s="17" t="str">
        <f>IF('Client List'!$Y223="", "", 'Client List'!$Y223)</f>
        <v/>
      </c>
      <c r="S223" s="17" t="str">
        <f t="shared" si="16"/>
        <v/>
      </c>
      <c r="T223" s="17" t="str">
        <f t="shared" si="17"/>
        <v/>
      </c>
      <c r="U223" s="17" t="str">
        <f t="shared" si="18"/>
        <v/>
      </c>
      <c r="V223" s="17" t="str">
        <f t="shared" si="19"/>
        <v/>
      </c>
      <c r="X223" s="17" t="str">
        <f>IF(C223="", "", IF(COUNTIF('Client List'!$Y$12:$Y$261, C223)=0, "X", ""))</f>
        <v/>
      </c>
      <c r="Z223" s="17" t="str">
        <f>IF(E223="", "", IF(COUNTIF('Client List'!$Y$12:$Y$261, E223)=0, "X", ""))</f>
        <v/>
      </c>
      <c r="AB223" s="17" t="str">
        <f>IF(G223="", "", IF(COUNTIF('Client List'!$Y$12:$Y$261, G223)=0, "X", ""))</f>
        <v/>
      </c>
      <c r="AD223" s="17" t="str">
        <f>IF(I223="", "", IF(COUNTIF('Client List'!$Y$12:$Y$261, I223)=0, "X", ""))</f>
        <v/>
      </c>
    </row>
    <row r="224" spans="1:30" x14ac:dyDescent="0.25">
      <c r="A224" s="48"/>
      <c r="B224" s="64"/>
      <c r="C224" s="57"/>
      <c r="D224" s="59"/>
      <c r="E224" s="57"/>
      <c r="F224" s="59"/>
      <c r="G224" s="57"/>
      <c r="H224" s="59"/>
      <c r="I224" s="57"/>
      <c r="J224" s="59"/>
      <c r="K224" s="48"/>
      <c r="M224" s="17" t="str">
        <f>IF($B224="", "", IF($B224&gt;'Client List'!$AA$22, 'Client List'!$AB$21, TEXT($B224, "mmm yyyy")))</f>
        <v/>
      </c>
      <c r="O224" s="17" t="str">
        <f t="shared" si="15"/>
        <v/>
      </c>
      <c r="Q224" s="17" t="str">
        <f>IF('Client List'!$Y224="", "", 'Client List'!$Y224)</f>
        <v/>
      </c>
      <c r="S224" s="17" t="str">
        <f t="shared" si="16"/>
        <v/>
      </c>
      <c r="T224" s="17" t="str">
        <f t="shared" si="17"/>
        <v/>
      </c>
      <c r="U224" s="17" t="str">
        <f t="shared" si="18"/>
        <v/>
      </c>
      <c r="V224" s="17" t="str">
        <f t="shared" si="19"/>
        <v/>
      </c>
      <c r="X224" s="17" t="str">
        <f>IF(C224="", "", IF(COUNTIF('Client List'!$Y$12:$Y$261, C224)=0, "X", ""))</f>
        <v/>
      </c>
      <c r="Z224" s="17" t="str">
        <f>IF(E224="", "", IF(COUNTIF('Client List'!$Y$12:$Y$261, E224)=0, "X", ""))</f>
        <v/>
      </c>
      <c r="AB224" s="17" t="str">
        <f>IF(G224="", "", IF(COUNTIF('Client List'!$Y$12:$Y$261, G224)=0, "X", ""))</f>
        <v/>
      </c>
      <c r="AD224" s="17" t="str">
        <f>IF(I224="", "", IF(COUNTIF('Client List'!$Y$12:$Y$261, I224)=0, "X", ""))</f>
        <v/>
      </c>
    </row>
    <row r="225" spans="1:30" x14ac:dyDescent="0.25">
      <c r="A225" s="48"/>
      <c r="B225" s="64"/>
      <c r="C225" s="57"/>
      <c r="D225" s="59"/>
      <c r="E225" s="57"/>
      <c r="F225" s="59"/>
      <c r="G225" s="57"/>
      <c r="H225" s="59"/>
      <c r="I225" s="57"/>
      <c r="J225" s="59"/>
      <c r="K225" s="48"/>
      <c r="M225" s="17" t="str">
        <f>IF($B225="", "", IF($B225&gt;'Client List'!$AA$22, 'Client List'!$AB$21, TEXT($B225, "mmm yyyy")))</f>
        <v/>
      </c>
      <c r="O225" s="17" t="str">
        <f t="shared" si="15"/>
        <v/>
      </c>
      <c r="Q225" s="17" t="str">
        <f>IF('Client List'!$Y225="", "", 'Client List'!$Y225)</f>
        <v/>
      </c>
      <c r="S225" s="17" t="str">
        <f t="shared" si="16"/>
        <v/>
      </c>
      <c r="T225" s="17" t="str">
        <f t="shared" si="17"/>
        <v/>
      </c>
      <c r="U225" s="17" t="str">
        <f t="shared" si="18"/>
        <v/>
      </c>
      <c r="V225" s="17" t="str">
        <f t="shared" si="19"/>
        <v/>
      </c>
      <c r="X225" s="17" t="str">
        <f>IF(C225="", "", IF(COUNTIF('Client List'!$Y$12:$Y$261, C225)=0, "X", ""))</f>
        <v/>
      </c>
      <c r="Z225" s="17" t="str">
        <f>IF(E225="", "", IF(COUNTIF('Client List'!$Y$12:$Y$261, E225)=0, "X", ""))</f>
        <v/>
      </c>
      <c r="AB225" s="17" t="str">
        <f>IF(G225="", "", IF(COUNTIF('Client List'!$Y$12:$Y$261, G225)=0, "X", ""))</f>
        <v/>
      </c>
      <c r="AD225" s="17" t="str">
        <f>IF(I225="", "", IF(COUNTIF('Client List'!$Y$12:$Y$261, I225)=0, "X", ""))</f>
        <v/>
      </c>
    </row>
    <row r="226" spans="1:30" x14ac:dyDescent="0.25">
      <c r="A226" s="48"/>
      <c r="B226" s="64"/>
      <c r="C226" s="57"/>
      <c r="D226" s="59"/>
      <c r="E226" s="57"/>
      <c r="F226" s="59"/>
      <c r="G226" s="57"/>
      <c r="H226" s="59"/>
      <c r="I226" s="57"/>
      <c r="J226" s="59"/>
      <c r="K226" s="48"/>
      <c r="M226" s="17" t="str">
        <f>IF($B226="", "", IF($B226&gt;'Client List'!$AA$22, 'Client List'!$AB$21, TEXT($B226, "mmm yyyy")))</f>
        <v/>
      </c>
      <c r="O226" s="17" t="str">
        <f t="shared" si="15"/>
        <v/>
      </c>
      <c r="Q226" s="17" t="str">
        <f>IF('Client List'!$Y226="", "", 'Client List'!$Y226)</f>
        <v/>
      </c>
      <c r="S226" s="17" t="str">
        <f t="shared" si="16"/>
        <v/>
      </c>
      <c r="T226" s="17" t="str">
        <f t="shared" si="17"/>
        <v/>
      </c>
      <c r="U226" s="17" t="str">
        <f t="shared" si="18"/>
        <v/>
      </c>
      <c r="V226" s="17" t="str">
        <f t="shared" si="19"/>
        <v/>
      </c>
      <c r="X226" s="17" t="str">
        <f>IF(C226="", "", IF(COUNTIF('Client List'!$Y$12:$Y$261, C226)=0, "X", ""))</f>
        <v/>
      </c>
      <c r="Z226" s="17" t="str">
        <f>IF(E226="", "", IF(COUNTIF('Client List'!$Y$12:$Y$261, E226)=0, "X", ""))</f>
        <v/>
      </c>
      <c r="AB226" s="17" t="str">
        <f>IF(G226="", "", IF(COUNTIF('Client List'!$Y$12:$Y$261, G226)=0, "X", ""))</f>
        <v/>
      </c>
      <c r="AD226" s="17" t="str">
        <f>IF(I226="", "", IF(COUNTIF('Client List'!$Y$12:$Y$261, I226)=0, "X", ""))</f>
        <v/>
      </c>
    </row>
    <row r="227" spans="1:30" x14ac:dyDescent="0.25">
      <c r="A227" s="48"/>
      <c r="B227" s="64"/>
      <c r="C227" s="57"/>
      <c r="D227" s="59"/>
      <c r="E227" s="57"/>
      <c r="F227" s="59"/>
      <c r="G227" s="57"/>
      <c r="H227" s="59"/>
      <c r="I227" s="57"/>
      <c r="J227" s="59"/>
      <c r="K227" s="48"/>
      <c r="M227" s="17" t="str">
        <f>IF($B227="", "", IF($B227&gt;'Client List'!$AA$22, 'Client List'!$AB$21, TEXT($B227, "mmm yyyy")))</f>
        <v/>
      </c>
      <c r="O227" s="17" t="str">
        <f t="shared" si="15"/>
        <v/>
      </c>
      <c r="Q227" s="17" t="str">
        <f>IF('Client List'!$Y227="", "", 'Client List'!$Y227)</f>
        <v/>
      </c>
      <c r="S227" s="17" t="str">
        <f t="shared" si="16"/>
        <v/>
      </c>
      <c r="T227" s="17" t="str">
        <f t="shared" si="17"/>
        <v/>
      </c>
      <c r="U227" s="17" t="str">
        <f t="shared" si="18"/>
        <v/>
      </c>
      <c r="V227" s="17" t="str">
        <f t="shared" si="19"/>
        <v/>
      </c>
      <c r="X227" s="17" t="str">
        <f>IF(C227="", "", IF(COUNTIF('Client List'!$Y$12:$Y$261, C227)=0, "X", ""))</f>
        <v/>
      </c>
      <c r="Z227" s="17" t="str">
        <f>IF(E227="", "", IF(COUNTIF('Client List'!$Y$12:$Y$261, E227)=0, "X", ""))</f>
        <v/>
      </c>
      <c r="AB227" s="17" t="str">
        <f>IF(G227="", "", IF(COUNTIF('Client List'!$Y$12:$Y$261, G227)=0, "X", ""))</f>
        <v/>
      </c>
      <c r="AD227" s="17" t="str">
        <f>IF(I227="", "", IF(COUNTIF('Client List'!$Y$12:$Y$261, I227)=0, "X", ""))</f>
        <v/>
      </c>
    </row>
    <row r="228" spans="1:30" x14ac:dyDescent="0.25">
      <c r="A228" s="48"/>
      <c r="B228" s="64"/>
      <c r="C228" s="57"/>
      <c r="D228" s="59"/>
      <c r="E228" s="57"/>
      <c r="F228" s="59"/>
      <c r="G228" s="57"/>
      <c r="H228" s="59"/>
      <c r="I228" s="57"/>
      <c r="J228" s="59"/>
      <c r="K228" s="48"/>
      <c r="M228" s="17" t="str">
        <f>IF($B228="", "", IF($B228&gt;'Client List'!$AA$22, 'Client List'!$AB$21, TEXT($B228, "mmm yyyy")))</f>
        <v/>
      </c>
      <c r="O228" s="17" t="str">
        <f t="shared" si="15"/>
        <v/>
      </c>
      <c r="Q228" s="17" t="str">
        <f>IF('Client List'!$Y228="", "", 'Client List'!$Y228)</f>
        <v/>
      </c>
      <c r="S228" s="17" t="str">
        <f t="shared" si="16"/>
        <v/>
      </c>
      <c r="T228" s="17" t="str">
        <f t="shared" si="17"/>
        <v/>
      </c>
      <c r="U228" s="17" t="str">
        <f t="shared" si="18"/>
        <v/>
      </c>
      <c r="V228" s="17" t="str">
        <f t="shared" si="19"/>
        <v/>
      </c>
      <c r="X228" s="17" t="str">
        <f>IF(C228="", "", IF(COUNTIF('Client List'!$Y$12:$Y$261, C228)=0, "X", ""))</f>
        <v/>
      </c>
      <c r="Z228" s="17" t="str">
        <f>IF(E228="", "", IF(COUNTIF('Client List'!$Y$12:$Y$261, E228)=0, "X", ""))</f>
        <v/>
      </c>
      <c r="AB228" s="17" t="str">
        <f>IF(G228="", "", IF(COUNTIF('Client List'!$Y$12:$Y$261, G228)=0, "X", ""))</f>
        <v/>
      </c>
      <c r="AD228" s="17" t="str">
        <f>IF(I228="", "", IF(COUNTIF('Client List'!$Y$12:$Y$261, I228)=0, "X", ""))</f>
        <v/>
      </c>
    </row>
    <row r="229" spans="1:30" x14ac:dyDescent="0.25">
      <c r="A229" s="48"/>
      <c r="B229" s="64"/>
      <c r="C229" s="57"/>
      <c r="D229" s="59"/>
      <c r="E229" s="57"/>
      <c r="F229" s="59"/>
      <c r="G229" s="57"/>
      <c r="H229" s="59"/>
      <c r="I229" s="57"/>
      <c r="J229" s="59"/>
      <c r="K229" s="48"/>
      <c r="M229" s="17" t="str">
        <f>IF($B229="", "", IF($B229&gt;'Client List'!$AA$22, 'Client List'!$AB$21, TEXT($B229, "mmm yyyy")))</f>
        <v/>
      </c>
      <c r="O229" s="17" t="str">
        <f t="shared" si="15"/>
        <v/>
      </c>
      <c r="Q229" s="17" t="str">
        <f>IF('Client List'!$Y229="", "", 'Client List'!$Y229)</f>
        <v/>
      </c>
      <c r="S229" s="17" t="str">
        <f t="shared" si="16"/>
        <v/>
      </c>
      <c r="T229" s="17" t="str">
        <f t="shared" si="17"/>
        <v/>
      </c>
      <c r="U229" s="17" t="str">
        <f t="shared" si="18"/>
        <v/>
      </c>
      <c r="V229" s="17" t="str">
        <f t="shared" si="19"/>
        <v/>
      </c>
      <c r="X229" s="17" t="str">
        <f>IF(C229="", "", IF(COUNTIF('Client List'!$Y$12:$Y$261, C229)=0, "X", ""))</f>
        <v/>
      </c>
      <c r="Z229" s="17" t="str">
        <f>IF(E229="", "", IF(COUNTIF('Client List'!$Y$12:$Y$261, E229)=0, "X", ""))</f>
        <v/>
      </c>
      <c r="AB229" s="17" t="str">
        <f>IF(G229="", "", IF(COUNTIF('Client List'!$Y$12:$Y$261, G229)=0, "X", ""))</f>
        <v/>
      </c>
      <c r="AD229" s="17" t="str">
        <f>IF(I229="", "", IF(COUNTIF('Client List'!$Y$12:$Y$261, I229)=0, "X", ""))</f>
        <v/>
      </c>
    </row>
    <row r="230" spans="1:30" x14ac:dyDescent="0.25">
      <c r="A230" s="48"/>
      <c r="B230" s="64"/>
      <c r="C230" s="57"/>
      <c r="D230" s="59"/>
      <c r="E230" s="57"/>
      <c r="F230" s="59"/>
      <c r="G230" s="57"/>
      <c r="H230" s="59"/>
      <c r="I230" s="57"/>
      <c r="J230" s="59"/>
      <c r="K230" s="48"/>
      <c r="M230" s="17" t="str">
        <f>IF($B230="", "", IF($B230&gt;'Client List'!$AA$22, 'Client List'!$AB$21, TEXT($B230, "mmm yyyy")))</f>
        <v/>
      </c>
      <c r="O230" s="17" t="str">
        <f t="shared" si="15"/>
        <v/>
      </c>
      <c r="Q230" s="17" t="str">
        <f>IF('Client List'!$Y230="", "", 'Client List'!$Y230)</f>
        <v/>
      </c>
      <c r="S230" s="17" t="str">
        <f t="shared" si="16"/>
        <v/>
      </c>
      <c r="T230" s="17" t="str">
        <f t="shared" si="17"/>
        <v/>
      </c>
      <c r="U230" s="17" t="str">
        <f t="shared" si="18"/>
        <v/>
      </c>
      <c r="V230" s="17" t="str">
        <f t="shared" si="19"/>
        <v/>
      </c>
      <c r="X230" s="17" t="str">
        <f>IF(C230="", "", IF(COUNTIF('Client List'!$Y$12:$Y$261, C230)=0, "X", ""))</f>
        <v/>
      </c>
      <c r="Z230" s="17" t="str">
        <f>IF(E230="", "", IF(COUNTIF('Client List'!$Y$12:$Y$261, E230)=0, "X", ""))</f>
        <v/>
      </c>
      <c r="AB230" s="17" t="str">
        <f>IF(G230="", "", IF(COUNTIF('Client List'!$Y$12:$Y$261, G230)=0, "X", ""))</f>
        <v/>
      </c>
      <c r="AD230" s="17" t="str">
        <f>IF(I230="", "", IF(COUNTIF('Client List'!$Y$12:$Y$261, I230)=0, "X", ""))</f>
        <v/>
      </c>
    </row>
    <row r="231" spans="1:30" x14ac:dyDescent="0.25">
      <c r="A231" s="48"/>
      <c r="B231" s="64"/>
      <c r="C231" s="57"/>
      <c r="D231" s="59"/>
      <c r="E231" s="57"/>
      <c r="F231" s="59"/>
      <c r="G231" s="57"/>
      <c r="H231" s="59"/>
      <c r="I231" s="57"/>
      <c r="J231" s="59"/>
      <c r="K231" s="48"/>
      <c r="M231" s="17" t="str">
        <f>IF($B231="", "", IF($B231&gt;'Client List'!$AA$22, 'Client List'!$AB$21, TEXT($B231, "mmm yyyy")))</f>
        <v/>
      </c>
      <c r="O231" s="17" t="str">
        <f t="shared" si="15"/>
        <v/>
      </c>
      <c r="Q231" s="17" t="str">
        <f>IF('Client List'!$Y231="", "", 'Client List'!$Y231)</f>
        <v/>
      </c>
      <c r="S231" s="17" t="str">
        <f t="shared" si="16"/>
        <v/>
      </c>
      <c r="T231" s="17" t="str">
        <f t="shared" si="17"/>
        <v/>
      </c>
      <c r="U231" s="17" t="str">
        <f t="shared" si="18"/>
        <v/>
      </c>
      <c r="V231" s="17" t="str">
        <f t="shared" si="19"/>
        <v/>
      </c>
      <c r="X231" s="17" t="str">
        <f>IF(C231="", "", IF(COUNTIF('Client List'!$Y$12:$Y$261, C231)=0, "X", ""))</f>
        <v/>
      </c>
      <c r="Z231" s="17" t="str">
        <f>IF(E231="", "", IF(COUNTIF('Client List'!$Y$12:$Y$261, E231)=0, "X", ""))</f>
        <v/>
      </c>
      <c r="AB231" s="17" t="str">
        <f>IF(G231="", "", IF(COUNTIF('Client List'!$Y$12:$Y$261, G231)=0, "X", ""))</f>
        <v/>
      </c>
      <c r="AD231" s="17" t="str">
        <f>IF(I231="", "", IF(COUNTIF('Client List'!$Y$12:$Y$261, I231)=0, "X", ""))</f>
        <v/>
      </c>
    </row>
    <row r="232" spans="1:30" x14ac:dyDescent="0.25">
      <c r="A232" s="48"/>
      <c r="B232" s="64"/>
      <c r="C232" s="57"/>
      <c r="D232" s="59"/>
      <c r="E232" s="57"/>
      <c r="F232" s="59"/>
      <c r="G232" s="57"/>
      <c r="H232" s="59"/>
      <c r="I232" s="57"/>
      <c r="J232" s="59"/>
      <c r="K232" s="48"/>
      <c r="M232" s="17" t="str">
        <f>IF($B232="", "", IF($B232&gt;'Client List'!$AA$22, 'Client List'!$AB$21, TEXT($B232, "mmm yyyy")))</f>
        <v/>
      </c>
      <c r="O232" s="17" t="str">
        <f t="shared" si="15"/>
        <v/>
      </c>
      <c r="Q232" s="17" t="str">
        <f>IF('Client List'!$Y232="", "", 'Client List'!$Y232)</f>
        <v/>
      </c>
      <c r="S232" s="17" t="str">
        <f t="shared" si="16"/>
        <v/>
      </c>
      <c r="T232" s="17" t="str">
        <f t="shared" si="17"/>
        <v/>
      </c>
      <c r="U232" s="17" t="str">
        <f t="shared" si="18"/>
        <v/>
      </c>
      <c r="V232" s="17" t="str">
        <f t="shared" si="19"/>
        <v/>
      </c>
      <c r="X232" s="17" t="str">
        <f>IF(C232="", "", IF(COUNTIF('Client List'!$Y$12:$Y$261, C232)=0, "X", ""))</f>
        <v/>
      </c>
      <c r="Z232" s="17" t="str">
        <f>IF(E232="", "", IF(COUNTIF('Client List'!$Y$12:$Y$261, E232)=0, "X", ""))</f>
        <v/>
      </c>
      <c r="AB232" s="17" t="str">
        <f>IF(G232="", "", IF(COUNTIF('Client List'!$Y$12:$Y$261, G232)=0, "X", ""))</f>
        <v/>
      </c>
      <c r="AD232" s="17" t="str">
        <f>IF(I232="", "", IF(COUNTIF('Client List'!$Y$12:$Y$261, I232)=0, "X", ""))</f>
        <v/>
      </c>
    </row>
    <row r="233" spans="1:30" x14ac:dyDescent="0.25">
      <c r="A233" s="48"/>
      <c r="B233" s="64"/>
      <c r="C233" s="57"/>
      <c r="D233" s="59"/>
      <c r="E233" s="57"/>
      <c r="F233" s="59"/>
      <c r="G233" s="57"/>
      <c r="H233" s="59"/>
      <c r="I233" s="57"/>
      <c r="J233" s="59"/>
      <c r="K233" s="48"/>
      <c r="M233" s="17" t="str">
        <f>IF($B233="", "", IF($B233&gt;'Client List'!$AA$22, 'Client List'!$AB$21, TEXT($B233, "mmm yyyy")))</f>
        <v/>
      </c>
      <c r="O233" s="17" t="str">
        <f t="shared" si="15"/>
        <v/>
      </c>
      <c r="Q233" s="17" t="str">
        <f>IF('Client List'!$Y233="", "", 'Client List'!$Y233)</f>
        <v/>
      </c>
      <c r="S233" s="17" t="str">
        <f t="shared" si="16"/>
        <v/>
      </c>
      <c r="T233" s="17" t="str">
        <f t="shared" si="17"/>
        <v/>
      </c>
      <c r="U233" s="17" t="str">
        <f t="shared" si="18"/>
        <v/>
      </c>
      <c r="V233" s="17" t="str">
        <f t="shared" si="19"/>
        <v/>
      </c>
      <c r="X233" s="17" t="str">
        <f>IF(C233="", "", IF(COUNTIF('Client List'!$Y$12:$Y$261, C233)=0, "X", ""))</f>
        <v/>
      </c>
      <c r="Z233" s="17" t="str">
        <f>IF(E233="", "", IF(COUNTIF('Client List'!$Y$12:$Y$261, E233)=0, "X", ""))</f>
        <v/>
      </c>
      <c r="AB233" s="17" t="str">
        <f>IF(G233="", "", IF(COUNTIF('Client List'!$Y$12:$Y$261, G233)=0, "X", ""))</f>
        <v/>
      </c>
      <c r="AD233" s="17" t="str">
        <f>IF(I233="", "", IF(COUNTIF('Client List'!$Y$12:$Y$261, I233)=0, "X", ""))</f>
        <v/>
      </c>
    </row>
    <row r="234" spans="1:30" x14ac:dyDescent="0.25">
      <c r="A234" s="48"/>
      <c r="B234" s="64"/>
      <c r="C234" s="57"/>
      <c r="D234" s="59"/>
      <c r="E234" s="57"/>
      <c r="F234" s="59"/>
      <c r="G234" s="57"/>
      <c r="H234" s="59"/>
      <c r="I234" s="57"/>
      <c r="J234" s="59"/>
      <c r="K234" s="48"/>
      <c r="M234" s="17" t="str">
        <f>IF($B234="", "", IF($B234&gt;'Client List'!$AA$22, 'Client List'!$AB$21, TEXT($B234, "mmm yyyy")))</f>
        <v/>
      </c>
      <c r="O234" s="17" t="str">
        <f t="shared" si="15"/>
        <v/>
      </c>
      <c r="Q234" s="17" t="str">
        <f>IF('Client List'!$Y234="", "", 'Client List'!$Y234)</f>
        <v/>
      </c>
      <c r="S234" s="17" t="str">
        <f t="shared" si="16"/>
        <v/>
      </c>
      <c r="T234" s="17" t="str">
        <f t="shared" si="17"/>
        <v/>
      </c>
      <c r="U234" s="17" t="str">
        <f t="shared" si="18"/>
        <v/>
      </c>
      <c r="V234" s="17" t="str">
        <f t="shared" si="19"/>
        <v/>
      </c>
      <c r="X234" s="17" t="str">
        <f>IF(C234="", "", IF(COUNTIF('Client List'!$Y$12:$Y$261, C234)=0, "X", ""))</f>
        <v/>
      </c>
      <c r="Z234" s="17" t="str">
        <f>IF(E234="", "", IF(COUNTIF('Client List'!$Y$12:$Y$261, E234)=0, "X", ""))</f>
        <v/>
      </c>
      <c r="AB234" s="17" t="str">
        <f>IF(G234="", "", IF(COUNTIF('Client List'!$Y$12:$Y$261, G234)=0, "X", ""))</f>
        <v/>
      </c>
      <c r="AD234" s="17" t="str">
        <f>IF(I234="", "", IF(COUNTIF('Client List'!$Y$12:$Y$261, I234)=0, "X", ""))</f>
        <v/>
      </c>
    </row>
    <row r="235" spans="1:30" x14ac:dyDescent="0.25">
      <c r="A235" s="48"/>
      <c r="B235" s="64"/>
      <c r="C235" s="57"/>
      <c r="D235" s="59"/>
      <c r="E235" s="57"/>
      <c r="F235" s="59"/>
      <c r="G235" s="57"/>
      <c r="H235" s="59"/>
      <c r="I235" s="57"/>
      <c r="J235" s="59"/>
      <c r="K235" s="48"/>
      <c r="M235" s="17" t="str">
        <f>IF($B235="", "", IF($B235&gt;'Client List'!$AA$22, 'Client List'!$AB$21, TEXT($B235, "mmm yyyy")))</f>
        <v/>
      </c>
      <c r="O235" s="17" t="str">
        <f t="shared" si="15"/>
        <v/>
      </c>
      <c r="Q235" s="17" t="str">
        <f>IF('Client List'!$Y235="", "", 'Client List'!$Y235)</f>
        <v/>
      </c>
      <c r="S235" s="17" t="str">
        <f t="shared" si="16"/>
        <v/>
      </c>
      <c r="T235" s="17" t="str">
        <f t="shared" si="17"/>
        <v/>
      </c>
      <c r="U235" s="17" t="str">
        <f t="shared" si="18"/>
        <v/>
      </c>
      <c r="V235" s="17" t="str">
        <f t="shared" si="19"/>
        <v/>
      </c>
      <c r="X235" s="17" t="str">
        <f>IF(C235="", "", IF(COUNTIF('Client List'!$Y$12:$Y$261, C235)=0, "X", ""))</f>
        <v/>
      </c>
      <c r="Z235" s="17" t="str">
        <f>IF(E235="", "", IF(COUNTIF('Client List'!$Y$12:$Y$261, E235)=0, "X", ""))</f>
        <v/>
      </c>
      <c r="AB235" s="17" t="str">
        <f>IF(G235="", "", IF(COUNTIF('Client List'!$Y$12:$Y$261, G235)=0, "X", ""))</f>
        <v/>
      </c>
      <c r="AD235" s="17" t="str">
        <f>IF(I235="", "", IF(COUNTIF('Client List'!$Y$12:$Y$261, I235)=0, "X", ""))</f>
        <v/>
      </c>
    </row>
    <row r="236" spans="1:30" x14ac:dyDescent="0.25">
      <c r="A236" s="48"/>
      <c r="B236" s="64"/>
      <c r="C236" s="57"/>
      <c r="D236" s="59"/>
      <c r="E236" s="57"/>
      <c r="F236" s="59"/>
      <c r="G236" s="57"/>
      <c r="H236" s="59"/>
      <c r="I236" s="57"/>
      <c r="J236" s="59"/>
      <c r="K236" s="48"/>
      <c r="M236" s="17" t="str">
        <f>IF($B236="", "", IF($B236&gt;'Client List'!$AA$22, 'Client List'!$AB$21, TEXT($B236, "mmm yyyy")))</f>
        <v/>
      </c>
      <c r="O236" s="17" t="str">
        <f t="shared" si="15"/>
        <v/>
      </c>
      <c r="Q236" s="17" t="str">
        <f>IF('Client List'!$Y236="", "", 'Client List'!$Y236)</f>
        <v/>
      </c>
      <c r="S236" s="17" t="str">
        <f t="shared" si="16"/>
        <v/>
      </c>
      <c r="T236" s="17" t="str">
        <f t="shared" si="17"/>
        <v/>
      </c>
      <c r="U236" s="17" t="str">
        <f t="shared" si="18"/>
        <v/>
      </c>
      <c r="V236" s="17" t="str">
        <f t="shared" si="19"/>
        <v/>
      </c>
      <c r="X236" s="17" t="str">
        <f>IF(C236="", "", IF(COUNTIF('Client List'!$Y$12:$Y$261, C236)=0, "X", ""))</f>
        <v/>
      </c>
      <c r="Z236" s="17" t="str">
        <f>IF(E236="", "", IF(COUNTIF('Client List'!$Y$12:$Y$261, E236)=0, "X", ""))</f>
        <v/>
      </c>
      <c r="AB236" s="17" t="str">
        <f>IF(G236="", "", IF(COUNTIF('Client List'!$Y$12:$Y$261, G236)=0, "X", ""))</f>
        <v/>
      </c>
      <c r="AD236" s="17" t="str">
        <f>IF(I236="", "", IF(COUNTIF('Client List'!$Y$12:$Y$261, I236)=0, "X", ""))</f>
        <v/>
      </c>
    </row>
    <row r="237" spans="1:30" x14ac:dyDescent="0.25">
      <c r="A237" s="48"/>
      <c r="B237" s="64"/>
      <c r="C237" s="57"/>
      <c r="D237" s="59"/>
      <c r="E237" s="57"/>
      <c r="F237" s="59"/>
      <c r="G237" s="57"/>
      <c r="H237" s="59"/>
      <c r="I237" s="57"/>
      <c r="J237" s="59"/>
      <c r="K237" s="48"/>
      <c r="M237" s="17" t="str">
        <f>IF($B237="", "", IF($B237&gt;'Client List'!$AA$22, 'Client List'!$AB$21, TEXT($B237, "mmm yyyy")))</f>
        <v/>
      </c>
      <c r="O237" s="17" t="str">
        <f t="shared" si="15"/>
        <v/>
      </c>
      <c r="Q237" s="17" t="str">
        <f>IF('Client List'!$Y237="", "", 'Client List'!$Y237)</f>
        <v/>
      </c>
      <c r="S237" s="17" t="str">
        <f t="shared" si="16"/>
        <v/>
      </c>
      <c r="T237" s="17" t="str">
        <f t="shared" si="17"/>
        <v/>
      </c>
      <c r="U237" s="17" t="str">
        <f t="shared" si="18"/>
        <v/>
      </c>
      <c r="V237" s="17" t="str">
        <f t="shared" si="19"/>
        <v/>
      </c>
      <c r="X237" s="17" t="str">
        <f>IF(C237="", "", IF(COUNTIF('Client List'!$Y$12:$Y$261, C237)=0, "X", ""))</f>
        <v/>
      </c>
      <c r="Z237" s="17" t="str">
        <f>IF(E237="", "", IF(COUNTIF('Client List'!$Y$12:$Y$261, E237)=0, "X", ""))</f>
        <v/>
      </c>
      <c r="AB237" s="17" t="str">
        <f>IF(G237="", "", IF(COUNTIF('Client List'!$Y$12:$Y$261, G237)=0, "X", ""))</f>
        <v/>
      </c>
      <c r="AD237" s="17" t="str">
        <f>IF(I237="", "", IF(COUNTIF('Client List'!$Y$12:$Y$261, I237)=0, "X", ""))</f>
        <v/>
      </c>
    </row>
    <row r="238" spans="1:30" x14ac:dyDescent="0.25">
      <c r="A238" s="48"/>
      <c r="B238" s="64"/>
      <c r="C238" s="57"/>
      <c r="D238" s="59"/>
      <c r="E238" s="57"/>
      <c r="F238" s="59"/>
      <c r="G238" s="57"/>
      <c r="H238" s="59"/>
      <c r="I238" s="57"/>
      <c r="J238" s="59"/>
      <c r="K238" s="48"/>
      <c r="M238" s="17" t="str">
        <f>IF($B238="", "", IF($B238&gt;'Client List'!$AA$22, 'Client List'!$AB$21, TEXT($B238, "mmm yyyy")))</f>
        <v/>
      </c>
      <c r="O238" s="17" t="str">
        <f t="shared" si="15"/>
        <v/>
      </c>
      <c r="Q238" s="17" t="str">
        <f>IF('Client List'!$Y238="", "", 'Client List'!$Y238)</f>
        <v/>
      </c>
      <c r="S238" s="17" t="str">
        <f t="shared" si="16"/>
        <v/>
      </c>
      <c r="T238" s="17" t="str">
        <f t="shared" si="17"/>
        <v/>
      </c>
      <c r="U238" s="17" t="str">
        <f t="shared" si="18"/>
        <v/>
      </c>
      <c r="V238" s="17" t="str">
        <f t="shared" si="19"/>
        <v/>
      </c>
      <c r="X238" s="17" t="str">
        <f>IF(C238="", "", IF(COUNTIF('Client List'!$Y$12:$Y$261, C238)=0, "X", ""))</f>
        <v/>
      </c>
      <c r="Z238" s="17" t="str">
        <f>IF(E238="", "", IF(COUNTIF('Client List'!$Y$12:$Y$261, E238)=0, "X", ""))</f>
        <v/>
      </c>
      <c r="AB238" s="17" t="str">
        <f>IF(G238="", "", IF(COUNTIF('Client List'!$Y$12:$Y$261, G238)=0, "X", ""))</f>
        <v/>
      </c>
      <c r="AD238" s="17" t="str">
        <f>IF(I238="", "", IF(COUNTIF('Client List'!$Y$12:$Y$261, I238)=0, "X", ""))</f>
        <v/>
      </c>
    </row>
    <row r="239" spans="1:30" x14ac:dyDescent="0.25">
      <c r="A239" s="48"/>
      <c r="B239" s="64"/>
      <c r="C239" s="57"/>
      <c r="D239" s="59"/>
      <c r="E239" s="57"/>
      <c r="F239" s="59"/>
      <c r="G239" s="57"/>
      <c r="H239" s="59"/>
      <c r="I239" s="57"/>
      <c r="J239" s="59"/>
      <c r="K239" s="48"/>
      <c r="M239" s="17" t="str">
        <f>IF($B239="", "", IF($B239&gt;'Client List'!$AA$22, 'Client List'!$AB$21, TEXT($B239, "mmm yyyy")))</f>
        <v/>
      </c>
      <c r="O239" s="17" t="str">
        <f t="shared" si="15"/>
        <v/>
      </c>
      <c r="Q239" s="17" t="str">
        <f>IF('Client List'!$Y239="", "", 'Client List'!$Y239)</f>
        <v/>
      </c>
      <c r="S239" s="17" t="str">
        <f t="shared" si="16"/>
        <v/>
      </c>
      <c r="T239" s="17" t="str">
        <f t="shared" si="17"/>
        <v/>
      </c>
      <c r="U239" s="17" t="str">
        <f t="shared" si="18"/>
        <v/>
      </c>
      <c r="V239" s="17" t="str">
        <f t="shared" si="19"/>
        <v/>
      </c>
      <c r="X239" s="17" t="str">
        <f>IF(C239="", "", IF(COUNTIF('Client List'!$Y$12:$Y$261, C239)=0, "X", ""))</f>
        <v/>
      </c>
      <c r="Z239" s="17" t="str">
        <f>IF(E239="", "", IF(COUNTIF('Client List'!$Y$12:$Y$261, E239)=0, "X", ""))</f>
        <v/>
      </c>
      <c r="AB239" s="17" t="str">
        <f>IF(G239="", "", IF(COUNTIF('Client List'!$Y$12:$Y$261, G239)=0, "X", ""))</f>
        <v/>
      </c>
      <c r="AD239" s="17" t="str">
        <f>IF(I239="", "", IF(COUNTIF('Client List'!$Y$12:$Y$261, I239)=0, "X", ""))</f>
        <v/>
      </c>
    </row>
    <row r="240" spans="1:30" x14ac:dyDescent="0.25">
      <c r="A240" s="48"/>
      <c r="B240" s="64"/>
      <c r="C240" s="57"/>
      <c r="D240" s="59"/>
      <c r="E240" s="57"/>
      <c r="F240" s="59"/>
      <c r="G240" s="57"/>
      <c r="H240" s="59"/>
      <c r="I240" s="57"/>
      <c r="J240" s="59"/>
      <c r="K240" s="48"/>
      <c r="M240" s="17" t="str">
        <f>IF($B240="", "", IF($B240&gt;'Client List'!$AA$22, 'Client List'!$AB$21, TEXT($B240, "mmm yyyy")))</f>
        <v/>
      </c>
      <c r="O240" s="17" t="str">
        <f t="shared" si="15"/>
        <v/>
      </c>
      <c r="Q240" s="17" t="str">
        <f>IF('Client List'!$Y240="", "", 'Client List'!$Y240)</f>
        <v/>
      </c>
      <c r="S240" s="17" t="str">
        <f t="shared" si="16"/>
        <v/>
      </c>
      <c r="T240" s="17" t="str">
        <f t="shared" si="17"/>
        <v/>
      </c>
      <c r="U240" s="17" t="str">
        <f t="shared" si="18"/>
        <v/>
      </c>
      <c r="V240" s="17" t="str">
        <f t="shared" si="19"/>
        <v/>
      </c>
      <c r="X240" s="17" t="str">
        <f>IF(C240="", "", IF(COUNTIF('Client List'!$Y$12:$Y$261, C240)=0, "X", ""))</f>
        <v/>
      </c>
      <c r="Z240" s="17" t="str">
        <f>IF(E240="", "", IF(COUNTIF('Client List'!$Y$12:$Y$261, E240)=0, "X", ""))</f>
        <v/>
      </c>
      <c r="AB240" s="17" t="str">
        <f>IF(G240="", "", IF(COUNTIF('Client List'!$Y$12:$Y$261, G240)=0, "X", ""))</f>
        <v/>
      </c>
      <c r="AD240" s="17" t="str">
        <f>IF(I240="", "", IF(COUNTIF('Client List'!$Y$12:$Y$261, I240)=0, "X", ""))</f>
        <v/>
      </c>
    </row>
    <row r="241" spans="1:30" x14ac:dyDescent="0.25">
      <c r="A241" s="48"/>
      <c r="B241" s="64"/>
      <c r="C241" s="57"/>
      <c r="D241" s="59"/>
      <c r="E241" s="57"/>
      <c r="F241" s="59"/>
      <c r="G241" s="57"/>
      <c r="H241" s="59"/>
      <c r="I241" s="57"/>
      <c r="J241" s="59"/>
      <c r="K241" s="48"/>
      <c r="M241" s="17" t="str">
        <f>IF($B241="", "", IF($B241&gt;'Client List'!$AA$22, 'Client List'!$AB$21, TEXT($B241, "mmm yyyy")))</f>
        <v/>
      </c>
      <c r="O241" s="17" t="str">
        <f t="shared" si="15"/>
        <v/>
      </c>
      <c r="Q241" s="17" t="str">
        <f>IF('Client List'!$Y241="", "", 'Client List'!$Y241)</f>
        <v/>
      </c>
      <c r="S241" s="17" t="str">
        <f t="shared" si="16"/>
        <v/>
      </c>
      <c r="T241" s="17" t="str">
        <f t="shared" si="17"/>
        <v/>
      </c>
      <c r="U241" s="17" t="str">
        <f t="shared" si="18"/>
        <v/>
      </c>
      <c r="V241" s="17" t="str">
        <f t="shared" si="19"/>
        <v/>
      </c>
      <c r="X241" s="17" t="str">
        <f>IF(C241="", "", IF(COUNTIF('Client List'!$Y$12:$Y$261, C241)=0, "X", ""))</f>
        <v/>
      </c>
      <c r="Z241" s="17" t="str">
        <f>IF(E241="", "", IF(COUNTIF('Client List'!$Y$12:$Y$261, E241)=0, "X", ""))</f>
        <v/>
      </c>
      <c r="AB241" s="17" t="str">
        <f>IF(G241="", "", IF(COUNTIF('Client List'!$Y$12:$Y$261, G241)=0, "X", ""))</f>
        <v/>
      </c>
      <c r="AD241" s="17" t="str">
        <f>IF(I241="", "", IF(COUNTIF('Client List'!$Y$12:$Y$261, I241)=0, "X", ""))</f>
        <v/>
      </c>
    </row>
    <row r="242" spans="1:30" x14ac:dyDescent="0.25">
      <c r="A242" s="48"/>
      <c r="B242" s="64"/>
      <c r="C242" s="57"/>
      <c r="D242" s="59"/>
      <c r="E242" s="57"/>
      <c r="F242" s="59"/>
      <c r="G242" s="57"/>
      <c r="H242" s="59"/>
      <c r="I242" s="57"/>
      <c r="J242" s="59"/>
      <c r="K242" s="48"/>
      <c r="M242" s="17" t="str">
        <f>IF($B242="", "", IF($B242&gt;'Client List'!$AA$22, 'Client List'!$AB$21, TEXT($B242, "mmm yyyy")))</f>
        <v/>
      </c>
      <c r="O242" s="17" t="str">
        <f t="shared" si="15"/>
        <v/>
      </c>
      <c r="Q242" s="17" t="str">
        <f>IF('Client List'!$Y242="", "", 'Client List'!$Y242)</f>
        <v/>
      </c>
      <c r="S242" s="17" t="str">
        <f t="shared" si="16"/>
        <v/>
      </c>
      <c r="T242" s="17" t="str">
        <f t="shared" si="17"/>
        <v/>
      </c>
      <c r="U242" s="17" t="str">
        <f t="shared" si="18"/>
        <v/>
      </c>
      <c r="V242" s="17" t="str">
        <f t="shared" si="19"/>
        <v/>
      </c>
      <c r="X242" s="17" t="str">
        <f>IF(C242="", "", IF(COUNTIF('Client List'!$Y$12:$Y$261, C242)=0, "X", ""))</f>
        <v/>
      </c>
      <c r="Z242" s="17" t="str">
        <f>IF(E242="", "", IF(COUNTIF('Client List'!$Y$12:$Y$261, E242)=0, "X", ""))</f>
        <v/>
      </c>
      <c r="AB242" s="17" t="str">
        <f>IF(G242="", "", IF(COUNTIF('Client List'!$Y$12:$Y$261, G242)=0, "X", ""))</f>
        <v/>
      </c>
      <c r="AD242" s="17" t="str">
        <f>IF(I242="", "", IF(COUNTIF('Client List'!$Y$12:$Y$261, I242)=0, "X", ""))</f>
        <v/>
      </c>
    </row>
    <row r="243" spans="1:30" x14ac:dyDescent="0.25">
      <c r="A243" s="48"/>
      <c r="B243" s="64"/>
      <c r="C243" s="57"/>
      <c r="D243" s="59"/>
      <c r="E243" s="57"/>
      <c r="F243" s="59"/>
      <c r="G243" s="57"/>
      <c r="H243" s="59"/>
      <c r="I243" s="57"/>
      <c r="J243" s="59"/>
      <c r="K243" s="48"/>
      <c r="M243" s="17" t="str">
        <f>IF($B243="", "", IF($B243&gt;'Client List'!$AA$22, 'Client List'!$AB$21, TEXT($B243, "mmm yyyy")))</f>
        <v/>
      </c>
      <c r="O243" s="17" t="str">
        <f t="shared" si="15"/>
        <v/>
      </c>
      <c r="Q243" s="17" t="str">
        <f>IF('Client List'!$Y243="", "", 'Client List'!$Y243)</f>
        <v/>
      </c>
      <c r="S243" s="17" t="str">
        <f t="shared" si="16"/>
        <v/>
      </c>
      <c r="T243" s="17" t="str">
        <f t="shared" si="17"/>
        <v/>
      </c>
      <c r="U243" s="17" t="str">
        <f t="shared" si="18"/>
        <v/>
      </c>
      <c r="V243" s="17" t="str">
        <f t="shared" si="19"/>
        <v/>
      </c>
      <c r="X243" s="17" t="str">
        <f>IF(C243="", "", IF(COUNTIF('Client List'!$Y$12:$Y$261, C243)=0, "X", ""))</f>
        <v/>
      </c>
      <c r="Z243" s="17" t="str">
        <f>IF(E243="", "", IF(COUNTIF('Client List'!$Y$12:$Y$261, E243)=0, "X", ""))</f>
        <v/>
      </c>
      <c r="AB243" s="17" t="str">
        <f>IF(G243="", "", IF(COUNTIF('Client List'!$Y$12:$Y$261, G243)=0, "X", ""))</f>
        <v/>
      </c>
      <c r="AD243" s="17" t="str">
        <f>IF(I243="", "", IF(COUNTIF('Client List'!$Y$12:$Y$261, I243)=0, "X", ""))</f>
        <v/>
      </c>
    </row>
    <row r="244" spans="1:30" x14ac:dyDescent="0.25">
      <c r="A244" s="48"/>
      <c r="B244" s="64"/>
      <c r="C244" s="57"/>
      <c r="D244" s="59"/>
      <c r="E244" s="57"/>
      <c r="F244" s="59"/>
      <c r="G244" s="57"/>
      <c r="H244" s="59"/>
      <c r="I244" s="57"/>
      <c r="J244" s="59"/>
      <c r="K244" s="48"/>
      <c r="M244" s="17" t="str">
        <f>IF($B244="", "", IF($B244&gt;'Client List'!$AA$22, 'Client List'!$AB$21, TEXT($B244, "mmm yyyy")))</f>
        <v/>
      </c>
      <c r="O244" s="17" t="str">
        <f t="shared" si="15"/>
        <v/>
      </c>
      <c r="Q244" s="17" t="str">
        <f>IF('Client List'!$Y244="", "", 'Client List'!$Y244)</f>
        <v/>
      </c>
      <c r="S244" s="17" t="str">
        <f t="shared" si="16"/>
        <v/>
      </c>
      <c r="T244" s="17" t="str">
        <f t="shared" si="17"/>
        <v/>
      </c>
      <c r="U244" s="17" t="str">
        <f t="shared" si="18"/>
        <v/>
      </c>
      <c r="V244" s="17" t="str">
        <f t="shared" si="19"/>
        <v/>
      </c>
      <c r="X244" s="17" t="str">
        <f>IF(C244="", "", IF(COUNTIF('Client List'!$Y$12:$Y$261, C244)=0, "X", ""))</f>
        <v/>
      </c>
      <c r="Z244" s="17" t="str">
        <f>IF(E244="", "", IF(COUNTIF('Client List'!$Y$12:$Y$261, E244)=0, "X", ""))</f>
        <v/>
      </c>
      <c r="AB244" s="17" t="str">
        <f>IF(G244="", "", IF(COUNTIF('Client List'!$Y$12:$Y$261, G244)=0, "X", ""))</f>
        <v/>
      </c>
      <c r="AD244" s="17" t="str">
        <f>IF(I244="", "", IF(COUNTIF('Client List'!$Y$12:$Y$261, I244)=0, "X", ""))</f>
        <v/>
      </c>
    </row>
    <row r="245" spans="1:30" x14ac:dyDescent="0.25">
      <c r="A245" s="48"/>
      <c r="B245" s="64"/>
      <c r="C245" s="57"/>
      <c r="D245" s="59"/>
      <c r="E245" s="57"/>
      <c r="F245" s="59"/>
      <c r="G245" s="57"/>
      <c r="H245" s="59"/>
      <c r="I245" s="57"/>
      <c r="J245" s="59"/>
      <c r="K245" s="48"/>
      <c r="M245" s="17" t="str">
        <f>IF($B245="", "", IF($B245&gt;'Client List'!$AA$22, 'Client List'!$AB$21, TEXT($B245, "mmm yyyy")))</f>
        <v/>
      </c>
      <c r="O245" s="17" t="str">
        <f t="shared" si="15"/>
        <v/>
      </c>
      <c r="Q245" s="17" t="str">
        <f>IF('Client List'!$Y245="", "", 'Client List'!$Y245)</f>
        <v/>
      </c>
      <c r="S245" s="17" t="str">
        <f t="shared" si="16"/>
        <v/>
      </c>
      <c r="T245" s="17" t="str">
        <f t="shared" si="17"/>
        <v/>
      </c>
      <c r="U245" s="17" t="str">
        <f t="shared" si="18"/>
        <v/>
      </c>
      <c r="V245" s="17" t="str">
        <f t="shared" si="19"/>
        <v/>
      </c>
      <c r="X245" s="17" t="str">
        <f>IF(C245="", "", IF(COUNTIF('Client List'!$Y$12:$Y$261, C245)=0, "X", ""))</f>
        <v/>
      </c>
      <c r="Z245" s="17" t="str">
        <f>IF(E245="", "", IF(COUNTIF('Client List'!$Y$12:$Y$261, E245)=0, "X", ""))</f>
        <v/>
      </c>
      <c r="AB245" s="17" t="str">
        <f>IF(G245="", "", IF(COUNTIF('Client List'!$Y$12:$Y$261, G245)=0, "X", ""))</f>
        <v/>
      </c>
      <c r="AD245" s="17" t="str">
        <f>IF(I245="", "", IF(COUNTIF('Client List'!$Y$12:$Y$261, I245)=0, "X", ""))</f>
        <v/>
      </c>
    </row>
    <row r="246" spans="1:30" x14ac:dyDescent="0.25">
      <c r="A246" s="48"/>
      <c r="B246" s="64"/>
      <c r="C246" s="57"/>
      <c r="D246" s="59"/>
      <c r="E246" s="57"/>
      <c r="F246" s="59"/>
      <c r="G246" s="57"/>
      <c r="H246" s="59"/>
      <c r="I246" s="57"/>
      <c r="J246" s="59"/>
      <c r="K246" s="48"/>
      <c r="M246" s="17" t="str">
        <f>IF($B246="", "", IF($B246&gt;'Client List'!$AA$22, 'Client List'!$AB$21, TEXT($B246, "mmm yyyy")))</f>
        <v/>
      </c>
      <c r="O246" s="17" t="str">
        <f t="shared" si="15"/>
        <v/>
      </c>
      <c r="Q246" s="17" t="str">
        <f>IF('Client List'!$Y246="", "", 'Client List'!$Y246)</f>
        <v/>
      </c>
      <c r="S246" s="17" t="str">
        <f t="shared" si="16"/>
        <v/>
      </c>
      <c r="T246" s="17" t="str">
        <f t="shared" si="17"/>
        <v/>
      </c>
      <c r="U246" s="17" t="str">
        <f t="shared" si="18"/>
        <v/>
      </c>
      <c r="V246" s="17" t="str">
        <f t="shared" si="19"/>
        <v/>
      </c>
      <c r="X246" s="17" t="str">
        <f>IF(C246="", "", IF(COUNTIF('Client List'!$Y$12:$Y$261, C246)=0, "X", ""))</f>
        <v/>
      </c>
      <c r="Z246" s="17" t="str">
        <f>IF(E246="", "", IF(COUNTIF('Client List'!$Y$12:$Y$261, E246)=0, "X", ""))</f>
        <v/>
      </c>
      <c r="AB246" s="17" t="str">
        <f>IF(G246="", "", IF(COUNTIF('Client List'!$Y$12:$Y$261, G246)=0, "X", ""))</f>
        <v/>
      </c>
      <c r="AD246" s="17" t="str">
        <f>IF(I246="", "", IF(COUNTIF('Client List'!$Y$12:$Y$261, I246)=0, "X", ""))</f>
        <v/>
      </c>
    </row>
    <row r="247" spans="1:30" x14ac:dyDescent="0.25">
      <c r="A247" s="48"/>
      <c r="B247" s="64"/>
      <c r="C247" s="57"/>
      <c r="D247" s="59"/>
      <c r="E247" s="57"/>
      <c r="F247" s="59"/>
      <c r="G247" s="57"/>
      <c r="H247" s="59"/>
      <c r="I247" s="57"/>
      <c r="J247" s="59"/>
      <c r="K247" s="48"/>
      <c r="M247" s="17" t="str">
        <f>IF($B247="", "", IF($B247&gt;'Client List'!$AA$22, 'Client List'!$AB$21, TEXT($B247, "mmm yyyy")))</f>
        <v/>
      </c>
      <c r="O247" s="17" t="str">
        <f t="shared" si="15"/>
        <v/>
      </c>
      <c r="Q247" s="17" t="str">
        <f>IF('Client List'!$Y247="", "", 'Client List'!$Y247)</f>
        <v/>
      </c>
      <c r="S247" s="17" t="str">
        <f t="shared" si="16"/>
        <v/>
      </c>
      <c r="T247" s="17" t="str">
        <f t="shared" si="17"/>
        <v/>
      </c>
      <c r="U247" s="17" t="str">
        <f t="shared" si="18"/>
        <v/>
      </c>
      <c r="V247" s="17" t="str">
        <f t="shared" si="19"/>
        <v/>
      </c>
      <c r="X247" s="17" t="str">
        <f>IF(C247="", "", IF(COUNTIF('Client List'!$Y$12:$Y$261, C247)=0, "X", ""))</f>
        <v/>
      </c>
      <c r="Z247" s="17" t="str">
        <f>IF(E247="", "", IF(COUNTIF('Client List'!$Y$12:$Y$261, E247)=0, "X", ""))</f>
        <v/>
      </c>
      <c r="AB247" s="17" t="str">
        <f>IF(G247="", "", IF(COUNTIF('Client List'!$Y$12:$Y$261, G247)=0, "X", ""))</f>
        <v/>
      </c>
      <c r="AD247" s="17" t="str">
        <f>IF(I247="", "", IF(COUNTIF('Client List'!$Y$12:$Y$261, I247)=0, "X", ""))</f>
        <v/>
      </c>
    </row>
    <row r="248" spans="1:30" x14ac:dyDescent="0.25">
      <c r="A248" s="48"/>
      <c r="B248" s="64"/>
      <c r="C248" s="57"/>
      <c r="D248" s="59"/>
      <c r="E248" s="57"/>
      <c r="F248" s="59"/>
      <c r="G248" s="57"/>
      <c r="H248" s="59"/>
      <c r="I248" s="57"/>
      <c r="J248" s="59"/>
      <c r="K248" s="48"/>
      <c r="M248" s="17" t="str">
        <f>IF($B248="", "", IF($B248&gt;'Client List'!$AA$22, 'Client List'!$AB$21, TEXT($B248, "mmm yyyy")))</f>
        <v/>
      </c>
      <c r="O248" s="17" t="str">
        <f t="shared" si="15"/>
        <v/>
      </c>
      <c r="Q248" s="17" t="str">
        <f>IF('Client List'!$Y248="", "", 'Client List'!$Y248)</f>
        <v/>
      </c>
      <c r="S248" s="17" t="str">
        <f t="shared" si="16"/>
        <v/>
      </c>
      <c r="T248" s="17" t="str">
        <f t="shared" si="17"/>
        <v/>
      </c>
      <c r="U248" s="17" t="str">
        <f t="shared" si="18"/>
        <v/>
      </c>
      <c r="V248" s="17" t="str">
        <f t="shared" si="19"/>
        <v/>
      </c>
      <c r="X248" s="17" t="str">
        <f>IF(C248="", "", IF(COUNTIF('Client List'!$Y$12:$Y$261, C248)=0, "X", ""))</f>
        <v/>
      </c>
      <c r="Z248" s="17" t="str">
        <f>IF(E248="", "", IF(COUNTIF('Client List'!$Y$12:$Y$261, E248)=0, "X", ""))</f>
        <v/>
      </c>
      <c r="AB248" s="17" t="str">
        <f>IF(G248="", "", IF(COUNTIF('Client List'!$Y$12:$Y$261, G248)=0, "X", ""))</f>
        <v/>
      </c>
      <c r="AD248" s="17" t="str">
        <f>IF(I248="", "", IF(COUNTIF('Client List'!$Y$12:$Y$261, I248)=0, "X", ""))</f>
        <v/>
      </c>
    </row>
    <row r="249" spans="1:30" x14ac:dyDescent="0.25">
      <c r="A249" s="48"/>
      <c r="B249" s="64"/>
      <c r="C249" s="57"/>
      <c r="D249" s="59"/>
      <c r="E249" s="57"/>
      <c r="F249" s="59"/>
      <c r="G249" s="57"/>
      <c r="H249" s="59"/>
      <c r="I249" s="57"/>
      <c r="J249" s="59"/>
      <c r="K249" s="48"/>
      <c r="M249" s="17" t="str">
        <f>IF($B249="", "", IF($B249&gt;'Client List'!$AA$22, 'Client List'!$AB$21, TEXT($B249, "mmm yyyy")))</f>
        <v/>
      </c>
      <c r="O249" s="17" t="str">
        <f t="shared" si="15"/>
        <v/>
      </c>
      <c r="Q249" s="17" t="str">
        <f>IF('Client List'!$Y249="", "", 'Client List'!$Y249)</f>
        <v/>
      </c>
      <c r="S249" s="17" t="str">
        <f t="shared" si="16"/>
        <v/>
      </c>
      <c r="T249" s="17" t="str">
        <f t="shared" si="17"/>
        <v/>
      </c>
      <c r="U249" s="17" t="str">
        <f t="shared" si="18"/>
        <v/>
      </c>
      <c r="V249" s="17" t="str">
        <f t="shared" si="19"/>
        <v/>
      </c>
      <c r="X249" s="17" t="str">
        <f>IF(C249="", "", IF(COUNTIF('Client List'!$Y$12:$Y$261, C249)=0, "X", ""))</f>
        <v/>
      </c>
      <c r="Z249" s="17" t="str">
        <f>IF(E249="", "", IF(COUNTIF('Client List'!$Y$12:$Y$261, E249)=0, "X", ""))</f>
        <v/>
      </c>
      <c r="AB249" s="17" t="str">
        <f>IF(G249="", "", IF(COUNTIF('Client List'!$Y$12:$Y$261, G249)=0, "X", ""))</f>
        <v/>
      </c>
      <c r="AD249" s="17" t="str">
        <f>IF(I249="", "", IF(COUNTIF('Client List'!$Y$12:$Y$261, I249)=0, "X", ""))</f>
        <v/>
      </c>
    </row>
    <row r="250" spans="1:30" x14ac:dyDescent="0.25">
      <c r="A250" s="48"/>
      <c r="B250" s="64"/>
      <c r="C250" s="57"/>
      <c r="D250" s="59"/>
      <c r="E250" s="57"/>
      <c r="F250" s="59"/>
      <c r="G250" s="57"/>
      <c r="H250" s="59"/>
      <c r="I250" s="57"/>
      <c r="J250" s="59"/>
      <c r="K250" s="48"/>
      <c r="M250" s="17" t="str">
        <f>IF($B250="", "", IF($B250&gt;'Client List'!$AA$22, 'Client List'!$AB$21, TEXT($B250, "mmm yyyy")))</f>
        <v/>
      </c>
      <c r="O250" s="17" t="str">
        <f t="shared" si="15"/>
        <v/>
      </c>
      <c r="Q250" s="17" t="str">
        <f>IF('Client List'!$Y250="", "", 'Client List'!$Y250)</f>
        <v/>
      </c>
      <c r="S250" s="17" t="str">
        <f t="shared" si="16"/>
        <v/>
      </c>
      <c r="T250" s="17" t="str">
        <f t="shared" si="17"/>
        <v/>
      </c>
      <c r="U250" s="17" t="str">
        <f t="shared" si="18"/>
        <v/>
      </c>
      <c r="V250" s="17" t="str">
        <f t="shared" si="19"/>
        <v/>
      </c>
      <c r="X250" s="17" t="str">
        <f>IF(C250="", "", IF(COUNTIF('Client List'!$Y$12:$Y$261, C250)=0, "X", ""))</f>
        <v/>
      </c>
      <c r="Z250" s="17" t="str">
        <f>IF(E250="", "", IF(COUNTIF('Client List'!$Y$12:$Y$261, E250)=0, "X", ""))</f>
        <v/>
      </c>
      <c r="AB250" s="17" t="str">
        <f>IF(G250="", "", IF(COUNTIF('Client List'!$Y$12:$Y$261, G250)=0, "X", ""))</f>
        <v/>
      </c>
      <c r="AD250" s="17" t="str">
        <f>IF(I250="", "", IF(COUNTIF('Client List'!$Y$12:$Y$261, I250)=0, "X", ""))</f>
        <v/>
      </c>
    </row>
    <row r="251" spans="1:30" x14ac:dyDescent="0.25">
      <c r="A251" s="48"/>
      <c r="B251" s="64"/>
      <c r="C251" s="57"/>
      <c r="D251" s="59"/>
      <c r="E251" s="57"/>
      <c r="F251" s="59"/>
      <c r="G251" s="57"/>
      <c r="H251" s="59"/>
      <c r="I251" s="57"/>
      <c r="J251" s="59"/>
      <c r="K251" s="48"/>
      <c r="M251" s="17" t="str">
        <f>IF($B251="", "", IF($B251&gt;'Client List'!$AA$22, 'Client List'!$AB$21, TEXT($B251, "mmm yyyy")))</f>
        <v/>
      </c>
      <c r="O251" s="17" t="str">
        <f t="shared" si="15"/>
        <v/>
      </c>
      <c r="Q251" s="17" t="str">
        <f>IF('Client List'!$Y251="", "", 'Client List'!$Y251)</f>
        <v/>
      </c>
      <c r="S251" s="17" t="str">
        <f t="shared" si="16"/>
        <v/>
      </c>
      <c r="T251" s="17" t="str">
        <f t="shared" si="17"/>
        <v/>
      </c>
      <c r="U251" s="17" t="str">
        <f t="shared" si="18"/>
        <v/>
      </c>
      <c r="V251" s="17" t="str">
        <f t="shared" si="19"/>
        <v/>
      </c>
      <c r="X251" s="17" t="str">
        <f>IF(C251="", "", IF(COUNTIF('Client List'!$Y$12:$Y$261, C251)=0, "X", ""))</f>
        <v/>
      </c>
      <c r="Z251" s="17" t="str">
        <f>IF(E251="", "", IF(COUNTIF('Client List'!$Y$12:$Y$261, E251)=0, "X", ""))</f>
        <v/>
      </c>
      <c r="AB251" s="17" t="str">
        <f>IF(G251="", "", IF(COUNTIF('Client List'!$Y$12:$Y$261, G251)=0, "X", ""))</f>
        <v/>
      </c>
      <c r="AD251" s="17" t="str">
        <f>IF(I251="", "", IF(COUNTIF('Client List'!$Y$12:$Y$261, I251)=0, "X", ""))</f>
        <v/>
      </c>
    </row>
    <row r="252" spans="1:30" x14ac:dyDescent="0.25">
      <c r="A252" s="48"/>
      <c r="B252" s="64"/>
      <c r="C252" s="57"/>
      <c r="D252" s="59"/>
      <c r="E252" s="57"/>
      <c r="F252" s="59"/>
      <c r="G252" s="57"/>
      <c r="H252" s="59"/>
      <c r="I252" s="57"/>
      <c r="J252" s="59"/>
      <c r="K252" s="48"/>
      <c r="M252" s="17" t="str">
        <f>IF($B252="", "", IF($B252&gt;'Client List'!$AA$22, 'Client List'!$AB$21, TEXT($B252, "mmm yyyy")))</f>
        <v/>
      </c>
      <c r="O252" s="17" t="str">
        <f t="shared" si="15"/>
        <v/>
      </c>
      <c r="Q252" s="17" t="str">
        <f>IF('Client List'!$Y252="", "", 'Client List'!$Y252)</f>
        <v/>
      </c>
      <c r="S252" s="17" t="str">
        <f t="shared" si="16"/>
        <v/>
      </c>
      <c r="T252" s="17" t="str">
        <f t="shared" si="17"/>
        <v/>
      </c>
      <c r="U252" s="17" t="str">
        <f t="shared" si="18"/>
        <v/>
      </c>
      <c r="V252" s="17" t="str">
        <f t="shared" si="19"/>
        <v/>
      </c>
      <c r="X252" s="17" t="str">
        <f>IF(C252="", "", IF(COUNTIF('Client List'!$Y$12:$Y$261, C252)=0, "X", ""))</f>
        <v/>
      </c>
      <c r="Z252" s="17" t="str">
        <f>IF(E252="", "", IF(COUNTIF('Client List'!$Y$12:$Y$261, E252)=0, "X", ""))</f>
        <v/>
      </c>
      <c r="AB252" s="17" t="str">
        <f>IF(G252="", "", IF(COUNTIF('Client List'!$Y$12:$Y$261, G252)=0, "X", ""))</f>
        <v/>
      </c>
      <c r="AD252" s="17" t="str">
        <f>IF(I252="", "", IF(COUNTIF('Client List'!$Y$12:$Y$261, I252)=0, "X", ""))</f>
        <v/>
      </c>
    </row>
    <row r="253" spans="1:30" x14ac:dyDescent="0.25">
      <c r="A253" s="48"/>
      <c r="B253" s="64"/>
      <c r="C253" s="57"/>
      <c r="D253" s="59"/>
      <c r="E253" s="57"/>
      <c r="F253" s="59"/>
      <c r="G253" s="57"/>
      <c r="H253" s="59"/>
      <c r="I253" s="57"/>
      <c r="J253" s="59"/>
      <c r="K253" s="48"/>
      <c r="M253" s="17" t="str">
        <f>IF($B253="", "", IF($B253&gt;'Client List'!$AA$22, 'Client List'!$AB$21, TEXT($B253, "mmm yyyy")))</f>
        <v/>
      </c>
      <c r="O253" s="17" t="str">
        <f t="shared" si="15"/>
        <v/>
      </c>
      <c r="Q253" s="17" t="str">
        <f>IF('Client List'!$Y253="", "", 'Client List'!$Y253)</f>
        <v/>
      </c>
      <c r="S253" s="17" t="str">
        <f t="shared" si="16"/>
        <v/>
      </c>
      <c r="T253" s="17" t="str">
        <f t="shared" si="17"/>
        <v/>
      </c>
      <c r="U253" s="17" t="str">
        <f t="shared" si="18"/>
        <v/>
      </c>
      <c r="V253" s="17" t="str">
        <f t="shared" si="19"/>
        <v/>
      </c>
      <c r="X253" s="17" t="str">
        <f>IF(C253="", "", IF(COUNTIF('Client List'!$Y$12:$Y$261, C253)=0, "X", ""))</f>
        <v/>
      </c>
      <c r="Z253" s="17" t="str">
        <f>IF(E253="", "", IF(COUNTIF('Client List'!$Y$12:$Y$261, E253)=0, "X", ""))</f>
        <v/>
      </c>
      <c r="AB253" s="17" t="str">
        <f>IF(G253="", "", IF(COUNTIF('Client List'!$Y$12:$Y$261, G253)=0, "X", ""))</f>
        <v/>
      </c>
      <c r="AD253" s="17" t="str">
        <f>IF(I253="", "", IF(COUNTIF('Client List'!$Y$12:$Y$261, I253)=0, "X", ""))</f>
        <v/>
      </c>
    </row>
    <row r="254" spans="1:30" x14ac:dyDescent="0.25">
      <c r="A254" s="48"/>
      <c r="B254" s="64"/>
      <c r="C254" s="57"/>
      <c r="D254" s="59"/>
      <c r="E254" s="57"/>
      <c r="F254" s="59"/>
      <c r="G254" s="57"/>
      <c r="H254" s="59"/>
      <c r="I254" s="57"/>
      <c r="J254" s="59"/>
      <c r="K254" s="48"/>
      <c r="M254" s="17" t="str">
        <f>IF($B254="", "", IF($B254&gt;'Client List'!$AA$22, 'Client List'!$AB$21, TEXT($B254, "mmm yyyy")))</f>
        <v/>
      </c>
      <c r="O254" s="17" t="str">
        <f t="shared" si="15"/>
        <v/>
      </c>
      <c r="Q254" s="17" t="str">
        <f>IF('Client List'!$Y254="", "", 'Client List'!$Y254)</f>
        <v/>
      </c>
      <c r="S254" s="17" t="str">
        <f t="shared" si="16"/>
        <v/>
      </c>
      <c r="T254" s="17" t="str">
        <f t="shared" si="17"/>
        <v/>
      </c>
      <c r="U254" s="17" t="str">
        <f t="shared" si="18"/>
        <v/>
      </c>
      <c r="V254" s="17" t="str">
        <f t="shared" si="19"/>
        <v/>
      </c>
      <c r="X254" s="17" t="str">
        <f>IF(C254="", "", IF(COUNTIF('Client List'!$Y$12:$Y$261, C254)=0, "X", ""))</f>
        <v/>
      </c>
      <c r="Z254" s="17" t="str">
        <f>IF(E254="", "", IF(COUNTIF('Client List'!$Y$12:$Y$261, E254)=0, "X", ""))</f>
        <v/>
      </c>
      <c r="AB254" s="17" t="str">
        <f>IF(G254="", "", IF(COUNTIF('Client List'!$Y$12:$Y$261, G254)=0, "X", ""))</f>
        <v/>
      </c>
      <c r="AD254" s="17" t="str">
        <f>IF(I254="", "", IF(COUNTIF('Client List'!$Y$12:$Y$261, I254)=0, "X", ""))</f>
        <v/>
      </c>
    </row>
    <row r="255" spans="1:30" x14ac:dyDescent="0.25">
      <c r="A255" s="48"/>
      <c r="B255" s="64"/>
      <c r="C255" s="57"/>
      <c r="D255" s="59"/>
      <c r="E255" s="57"/>
      <c r="F255" s="59"/>
      <c r="G255" s="57"/>
      <c r="H255" s="59"/>
      <c r="I255" s="57"/>
      <c r="J255" s="59"/>
      <c r="K255" s="48"/>
      <c r="M255" s="17" t="str">
        <f>IF($B255="", "", IF($B255&gt;'Client List'!$AA$22, 'Client List'!$AB$21, TEXT($B255, "mmm yyyy")))</f>
        <v/>
      </c>
      <c r="O255" s="17" t="str">
        <f t="shared" si="15"/>
        <v/>
      </c>
      <c r="Q255" s="17" t="str">
        <f>IF('Client List'!$Y255="", "", 'Client List'!$Y255)</f>
        <v/>
      </c>
      <c r="S255" s="17" t="str">
        <f t="shared" si="16"/>
        <v/>
      </c>
      <c r="T255" s="17" t="str">
        <f t="shared" si="17"/>
        <v/>
      </c>
      <c r="U255" s="17" t="str">
        <f t="shared" si="18"/>
        <v/>
      </c>
      <c r="V255" s="17" t="str">
        <f t="shared" si="19"/>
        <v/>
      </c>
      <c r="X255" s="17" t="str">
        <f>IF(C255="", "", IF(COUNTIF('Client List'!$Y$12:$Y$261, C255)=0, "X", ""))</f>
        <v/>
      </c>
      <c r="Z255" s="17" t="str">
        <f>IF(E255="", "", IF(COUNTIF('Client List'!$Y$12:$Y$261, E255)=0, "X", ""))</f>
        <v/>
      </c>
      <c r="AB255" s="17" t="str">
        <f>IF(G255="", "", IF(COUNTIF('Client List'!$Y$12:$Y$261, G255)=0, "X", ""))</f>
        <v/>
      </c>
      <c r="AD255" s="17" t="str">
        <f>IF(I255="", "", IF(COUNTIF('Client List'!$Y$12:$Y$261, I255)=0, "X", ""))</f>
        <v/>
      </c>
    </row>
    <row r="256" spans="1:30" x14ac:dyDescent="0.25">
      <c r="A256" s="48"/>
      <c r="B256" s="64"/>
      <c r="C256" s="57"/>
      <c r="D256" s="59"/>
      <c r="E256" s="57"/>
      <c r="F256" s="59"/>
      <c r="G256" s="57"/>
      <c r="H256" s="59"/>
      <c r="I256" s="57"/>
      <c r="J256" s="59"/>
      <c r="K256" s="48"/>
      <c r="M256" s="17" t="str">
        <f>IF($B256="", "", IF($B256&gt;'Client List'!$AA$22, 'Client List'!$AB$21, TEXT($B256, "mmm yyyy")))</f>
        <v/>
      </c>
      <c r="O256" s="17" t="str">
        <f t="shared" si="15"/>
        <v/>
      </c>
      <c r="Q256" s="17" t="str">
        <f>IF('Client List'!$Y256="", "", 'Client List'!$Y256)</f>
        <v/>
      </c>
      <c r="S256" s="17" t="str">
        <f t="shared" si="16"/>
        <v/>
      </c>
      <c r="T256" s="17" t="str">
        <f t="shared" si="17"/>
        <v/>
      </c>
      <c r="U256" s="17" t="str">
        <f t="shared" si="18"/>
        <v/>
      </c>
      <c r="V256" s="17" t="str">
        <f t="shared" si="19"/>
        <v/>
      </c>
      <c r="X256" s="17" t="str">
        <f>IF(C256="", "", IF(COUNTIF('Client List'!$Y$12:$Y$261, C256)=0, "X", ""))</f>
        <v/>
      </c>
      <c r="Z256" s="17" t="str">
        <f>IF(E256="", "", IF(COUNTIF('Client List'!$Y$12:$Y$261, E256)=0, "X", ""))</f>
        <v/>
      </c>
      <c r="AB256" s="17" t="str">
        <f>IF(G256="", "", IF(COUNTIF('Client List'!$Y$12:$Y$261, G256)=0, "X", ""))</f>
        <v/>
      </c>
      <c r="AD256" s="17" t="str">
        <f>IF(I256="", "", IF(COUNTIF('Client List'!$Y$12:$Y$261, I256)=0, "X", ""))</f>
        <v/>
      </c>
    </row>
    <row r="257" spans="1:30" x14ac:dyDescent="0.25">
      <c r="A257" s="48"/>
      <c r="B257" s="64"/>
      <c r="C257" s="57"/>
      <c r="D257" s="59"/>
      <c r="E257" s="57"/>
      <c r="F257" s="59"/>
      <c r="G257" s="57"/>
      <c r="H257" s="59"/>
      <c r="I257" s="57"/>
      <c r="J257" s="59"/>
      <c r="K257" s="48"/>
      <c r="M257" s="17" t="str">
        <f>IF($B257="", "", IF($B257&gt;'Client List'!$AA$22, 'Client List'!$AB$21, TEXT($B257, "mmm yyyy")))</f>
        <v/>
      </c>
      <c r="O257" s="17" t="str">
        <f t="shared" si="15"/>
        <v/>
      </c>
      <c r="Q257" s="17" t="str">
        <f>IF('Client List'!$Y257="", "", 'Client List'!$Y257)</f>
        <v/>
      </c>
      <c r="S257" s="17" t="str">
        <f t="shared" si="16"/>
        <v/>
      </c>
      <c r="T257" s="17" t="str">
        <f t="shared" si="17"/>
        <v/>
      </c>
      <c r="U257" s="17" t="str">
        <f t="shared" si="18"/>
        <v/>
      </c>
      <c r="V257" s="17" t="str">
        <f t="shared" si="19"/>
        <v/>
      </c>
      <c r="X257" s="17" t="str">
        <f>IF(C257="", "", IF(COUNTIF('Client List'!$Y$12:$Y$261, C257)=0, "X", ""))</f>
        <v/>
      </c>
      <c r="Z257" s="17" t="str">
        <f>IF(E257="", "", IF(COUNTIF('Client List'!$Y$12:$Y$261, E257)=0, "X", ""))</f>
        <v/>
      </c>
      <c r="AB257" s="17" t="str">
        <f>IF(G257="", "", IF(COUNTIF('Client List'!$Y$12:$Y$261, G257)=0, "X", ""))</f>
        <v/>
      </c>
      <c r="AD257" s="17" t="str">
        <f>IF(I257="", "", IF(COUNTIF('Client List'!$Y$12:$Y$261, I257)=0, "X", ""))</f>
        <v/>
      </c>
    </row>
    <row r="258" spans="1:30" x14ac:dyDescent="0.25">
      <c r="A258" s="48"/>
      <c r="B258" s="64"/>
      <c r="C258" s="57"/>
      <c r="D258" s="59"/>
      <c r="E258" s="57"/>
      <c r="F258" s="59"/>
      <c r="G258" s="57"/>
      <c r="H258" s="59"/>
      <c r="I258" s="57"/>
      <c r="J258" s="59"/>
      <c r="K258" s="48"/>
      <c r="M258" s="17" t="str">
        <f>IF($B258="", "", IF($B258&gt;'Client List'!$AA$22, 'Client List'!$AB$21, TEXT($B258, "mmm yyyy")))</f>
        <v/>
      </c>
      <c r="O258" s="17" t="str">
        <f t="shared" si="15"/>
        <v/>
      </c>
      <c r="Q258" s="17" t="str">
        <f>IF('Client List'!$Y258="", "", 'Client List'!$Y258)</f>
        <v/>
      </c>
      <c r="S258" s="17" t="str">
        <f t="shared" si="16"/>
        <v/>
      </c>
      <c r="T258" s="17" t="str">
        <f t="shared" si="17"/>
        <v/>
      </c>
      <c r="U258" s="17" t="str">
        <f t="shared" si="18"/>
        <v/>
      </c>
      <c r="V258" s="17" t="str">
        <f t="shared" si="19"/>
        <v/>
      </c>
      <c r="X258" s="17" t="str">
        <f>IF(C258="", "", IF(COUNTIF('Client List'!$Y$12:$Y$261, C258)=0, "X", ""))</f>
        <v/>
      </c>
      <c r="Z258" s="17" t="str">
        <f>IF(E258="", "", IF(COUNTIF('Client List'!$Y$12:$Y$261, E258)=0, "X", ""))</f>
        <v/>
      </c>
      <c r="AB258" s="17" t="str">
        <f>IF(G258="", "", IF(COUNTIF('Client List'!$Y$12:$Y$261, G258)=0, "X", ""))</f>
        <v/>
      </c>
      <c r="AD258" s="17" t="str">
        <f>IF(I258="", "", IF(COUNTIF('Client List'!$Y$12:$Y$261, I258)=0, "X", ""))</f>
        <v/>
      </c>
    </row>
    <row r="259" spans="1:30" x14ac:dyDescent="0.25">
      <c r="A259" s="48"/>
      <c r="B259" s="64"/>
      <c r="C259" s="57"/>
      <c r="D259" s="59"/>
      <c r="E259" s="57"/>
      <c r="F259" s="59"/>
      <c r="G259" s="57"/>
      <c r="H259" s="59"/>
      <c r="I259" s="57"/>
      <c r="J259" s="59"/>
      <c r="K259" s="48"/>
      <c r="M259" s="17" t="str">
        <f>IF($B259="", "", IF($B259&gt;'Client List'!$AA$22, 'Client List'!$AB$21, TEXT($B259, "mmm yyyy")))</f>
        <v/>
      </c>
      <c r="O259" s="17" t="str">
        <f t="shared" si="15"/>
        <v/>
      </c>
      <c r="Q259" s="17" t="str">
        <f>IF('Client List'!$Y259="", "", 'Client List'!$Y259)</f>
        <v/>
      </c>
      <c r="S259" s="17" t="str">
        <f t="shared" si="16"/>
        <v/>
      </c>
      <c r="T259" s="17" t="str">
        <f t="shared" si="17"/>
        <v/>
      </c>
      <c r="U259" s="17" t="str">
        <f t="shared" si="18"/>
        <v/>
      </c>
      <c r="V259" s="17" t="str">
        <f t="shared" si="19"/>
        <v/>
      </c>
      <c r="X259" s="17" t="str">
        <f>IF(C259="", "", IF(COUNTIF('Client List'!$Y$12:$Y$261, C259)=0, "X", ""))</f>
        <v/>
      </c>
      <c r="Z259" s="17" t="str">
        <f>IF(E259="", "", IF(COUNTIF('Client List'!$Y$12:$Y$261, E259)=0, "X", ""))</f>
        <v/>
      </c>
      <c r="AB259" s="17" t="str">
        <f>IF(G259="", "", IF(COUNTIF('Client List'!$Y$12:$Y$261, G259)=0, "X", ""))</f>
        <v/>
      </c>
      <c r="AD259" s="17" t="str">
        <f>IF(I259="", "", IF(COUNTIF('Client List'!$Y$12:$Y$261, I259)=0, "X", ""))</f>
        <v/>
      </c>
    </row>
    <row r="260" spans="1:30" x14ac:dyDescent="0.25">
      <c r="A260" s="48"/>
      <c r="B260" s="64"/>
      <c r="C260" s="57"/>
      <c r="D260" s="59"/>
      <c r="E260" s="57"/>
      <c r="F260" s="59"/>
      <c r="G260" s="57"/>
      <c r="H260" s="59"/>
      <c r="I260" s="57"/>
      <c r="J260" s="59"/>
      <c r="K260" s="48"/>
      <c r="M260" s="17" t="str">
        <f>IF($B260="", "", IF($B260&gt;'Client List'!$AA$22, 'Client List'!$AB$21, TEXT($B260, "mmm yyyy")))</f>
        <v/>
      </c>
      <c r="O260" s="17" t="str">
        <f t="shared" si="15"/>
        <v/>
      </c>
      <c r="Q260" s="17" t="str">
        <f>IF('Client List'!$Y260="", "", 'Client List'!$Y260)</f>
        <v/>
      </c>
      <c r="S260" s="17" t="str">
        <f t="shared" si="16"/>
        <v/>
      </c>
      <c r="T260" s="17" t="str">
        <f t="shared" si="17"/>
        <v/>
      </c>
      <c r="U260" s="17" t="str">
        <f t="shared" si="18"/>
        <v/>
      </c>
      <c r="V260" s="17" t="str">
        <f t="shared" si="19"/>
        <v/>
      </c>
      <c r="X260" s="17" t="str">
        <f>IF(C260="", "", IF(COUNTIF('Client List'!$Y$12:$Y$261, C260)=0, "X", ""))</f>
        <v/>
      </c>
      <c r="Z260" s="17" t="str">
        <f>IF(E260="", "", IF(COUNTIF('Client List'!$Y$12:$Y$261, E260)=0, "X", ""))</f>
        <v/>
      </c>
      <c r="AB260" s="17" t="str">
        <f>IF(G260="", "", IF(COUNTIF('Client List'!$Y$12:$Y$261, G260)=0, "X", ""))</f>
        <v/>
      </c>
      <c r="AD260" s="17" t="str">
        <f>IF(I260="", "", IF(COUNTIF('Client List'!$Y$12:$Y$261, I260)=0, "X", ""))</f>
        <v/>
      </c>
    </row>
    <row r="261" spans="1:30" x14ac:dyDescent="0.25">
      <c r="A261" s="48"/>
      <c r="B261" s="64"/>
      <c r="C261" s="57"/>
      <c r="D261" s="59"/>
      <c r="E261" s="57"/>
      <c r="F261" s="59"/>
      <c r="G261" s="57"/>
      <c r="H261" s="59"/>
      <c r="I261" s="57"/>
      <c r="J261" s="59"/>
      <c r="K261" s="48"/>
      <c r="M261" s="17" t="str">
        <f>IF($B261="", "", IF($B261&gt;'Client List'!$AA$22, 'Client List'!$AB$21, TEXT($B261, "mmm yyyy")))</f>
        <v/>
      </c>
      <c r="O261" s="17" t="str">
        <f t="shared" si="15"/>
        <v/>
      </c>
      <c r="Q261" s="18" t="str">
        <f>IF('Client List'!$Y261="", "", 'Client List'!$Y261)</f>
        <v/>
      </c>
      <c r="S261" s="17" t="str">
        <f t="shared" si="16"/>
        <v/>
      </c>
      <c r="T261" s="17" t="str">
        <f t="shared" si="17"/>
        <v/>
      </c>
      <c r="U261" s="17" t="str">
        <f t="shared" si="18"/>
        <v/>
      </c>
      <c r="V261" s="17" t="str">
        <f t="shared" si="19"/>
        <v/>
      </c>
      <c r="X261" s="17" t="str">
        <f>IF(C261="", "", IF(COUNTIF('Client List'!$Y$12:$Y$261, C261)=0, "X", ""))</f>
        <v/>
      </c>
      <c r="Z261" s="17" t="str">
        <f>IF(E261="", "", IF(COUNTIF('Client List'!$Y$12:$Y$261, E261)=0, "X", ""))</f>
        <v/>
      </c>
      <c r="AB261" s="17" t="str">
        <f>IF(G261="", "", IF(COUNTIF('Client List'!$Y$12:$Y$261, G261)=0, "X", ""))</f>
        <v/>
      </c>
      <c r="AD261" s="17" t="str">
        <f>IF(I261="", "", IF(COUNTIF('Client List'!$Y$12:$Y$261, I261)=0, "X", ""))</f>
        <v/>
      </c>
    </row>
    <row r="262" spans="1:30" x14ac:dyDescent="0.25">
      <c r="A262" s="48"/>
      <c r="B262" s="64"/>
      <c r="C262" s="57"/>
      <c r="D262" s="59"/>
      <c r="E262" s="57"/>
      <c r="F262" s="59"/>
      <c r="G262" s="57"/>
      <c r="H262" s="59"/>
      <c r="I262" s="57"/>
      <c r="J262" s="59"/>
      <c r="K262" s="48"/>
      <c r="M262" s="17" t="str">
        <f>IF($B262="", "", IF($B262&gt;'Client List'!$AA$22, 'Client List'!$AB$21, TEXT($B262, "mmm yyyy")))</f>
        <v/>
      </c>
      <c r="O262" s="17" t="str">
        <f t="shared" si="15"/>
        <v/>
      </c>
      <c r="S262" s="17" t="str">
        <f t="shared" si="16"/>
        <v/>
      </c>
      <c r="T262" s="17" t="str">
        <f t="shared" si="17"/>
        <v/>
      </c>
      <c r="U262" s="17" t="str">
        <f t="shared" si="18"/>
        <v/>
      </c>
      <c r="V262" s="17" t="str">
        <f t="shared" si="19"/>
        <v/>
      </c>
      <c r="X262" s="17" t="str">
        <f>IF(C262="", "", IF(COUNTIF('Client List'!$Y$12:$Y$261, C262)=0, "X", ""))</f>
        <v/>
      </c>
      <c r="Z262" s="17" t="str">
        <f>IF(E262="", "", IF(COUNTIF('Client List'!$Y$12:$Y$261, E262)=0, "X", ""))</f>
        <v/>
      </c>
      <c r="AB262" s="17" t="str">
        <f>IF(G262="", "", IF(COUNTIF('Client List'!$Y$12:$Y$261, G262)=0, "X", ""))</f>
        <v/>
      </c>
      <c r="AD262" s="17" t="str">
        <f>IF(I262="", "", IF(COUNTIF('Client List'!$Y$12:$Y$261, I262)=0, "X", ""))</f>
        <v/>
      </c>
    </row>
    <row r="263" spans="1:30" x14ac:dyDescent="0.25">
      <c r="A263" s="48"/>
      <c r="B263" s="64"/>
      <c r="C263" s="57"/>
      <c r="D263" s="59"/>
      <c r="E263" s="57"/>
      <c r="F263" s="59"/>
      <c r="G263" s="57"/>
      <c r="H263" s="59"/>
      <c r="I263" s="57"/>
      <c r="J263" s="59"/>
      <c r="K263" s="48"/>
      <c r="M263" s="17" t="str">
        <f>IF($B263="", "", IF($B263&gt;'Client List'!$AA$22, 'Client List'!$AB$21, TEXT($B263, "mmm yyyy")))</f>
        <v/>
      </c>
      <c r="O263" s="17" t="str">
        <f t="shared" si="15"/>
        <v/>
      </c>
      <c r="S263" s="17" t="str">
        <f t="shared" si="16"/>
        <v/>
      </c>
      <c r="T263" s="17" t="str">
        <f t="shared" si="17"/>
        <v/>
      </c>
      <c r="U263" s="17" t="str">
        <f t="shared" si="18"/>
        <v/>
      </c>
      <c r="V263" s="17" t="str">
        <f t="shared" si="19"/>
        <v/>
      </c>
      <c r="X263" s="17" t="str">
        <f>IF(C263="", "", IF(COUNTIF('Client List'!$Y$12:$Y$261, C263)=0, "X", ""))</f>
        <v/>
      </c>
      <c r="Z263" s="17" t="str">
        <f>IF(E263="", "", IF(COUNTIF('Client List'!$Y$12:$Y$261, E263)=0, "X", ""))</f>
        <v/>
      </c>
      <c r="AB263" s="17" t="str">
        <f>IF(G263="", "", IF(COUNTIF('Client List'!$Y$12:$Y$261, G263)=0, "X", ""))</f>
        <v/>
      </c>
      <c r="AD263" s="17" t="str">
        <f>IF(I263="", "", IF(COUNTIF('Client List'!$Y$12:$Y$261, I263)=0, "X", ""))</f>
        <v/>
      </c>
    </row>
    <row r="264" spans="1:30" x14ac:dyDescent="0.25">
      <c r="A264" s="48"/>
      <c r="B264" s="64"/>
      <c r="C264" s="57"/>
      <c r="D264" s="59"/>
      <c r="E264" s="57"/>
      <c r="F264" s="59"/>
      <c r="G264" s="57"/>
      <c r="H264" s="59"/>
      <c r="I264" s="57"/>
      <c r="J264" s="59"/>
      <c r="K264" s="48"/>
      <c r="M264" s="17" t="str">
        <f>IF($B264="", "", IF($B264&gt;'Client List'!$AA$22, 'Client List'!$AB$21, TEXT($B264, "mmm yyyy")))</f>
        <v/>
      </c>
      <c r="O264" s="17" t="str">
        <f t="shared" si="15"/>
        <v/>
      </c>
      <c r="S264" s="17" t="str">
        <f t="shared" si="16"/>
        <v/>
      </c>
      <c r="T264" s="17" t="str">
        <f t="shared" si="17"/>
        <v/>
      </c>
      <c r="U264" s="17" t="str">
        <f t="shared" si="18"/>
        <v/>
      </c>
      <c r="V264" s="17" t="str">
        <f t="shared" si="19"/>
        <v/>
      </c>
      <c r="X264" s="17" t="str">
        <f>IF(C264="", "", IF(COUNTIF('Client List'!$Y$12:$Y$261, C264)=0, "X", ""))</f>
        <v/>
      </c>
      <c r="Z264" s="17" t="str">
        <f>IF(E264="", "", IF(COUNTIF('Client List'!$Y$12:$Y$261, E264)=0, "X", ""))</f>
        <v/>
      </c>
      <c r="AB264" s="17" t="str">
        <f>IF(G264="", "", IF(COUNTIF('Client List'!$Y$12:$Y$261, G264)=0, "X", ""))</f>
        <v/>
      </c>
      <c r="AD264" s="17" t="str">
        <f>IF(I264="", "", IF(COUNTIF('Client List'!$Y$12:$Y$261, I264)=0, "X", ""))</f>
        <v/>
      </c>
    </row>
    <row r="265" spans="1:30" x14ac:dyDescent="0.25">
      <c r="A265" s="48"/>
      <c r="B265" s="64"/>
      <c r="C265" s="57"/>
      <c r="D265" s="59"/>
      <c r="E265" s="57"/>
      <c r="F265" s="59"/>
      <c r="G265" s="57"/>
      <c r="H265" s="59"/>
      <c r="I265" s="57"/>
      <c r="J265" s="59"/>
      <c r="K265" s="48"/>
      <c r="M265" s="17" t="str">
        <f>IF($B265="", "", IF($B265&gt;'Client List'!$AA$22, 'Client List'!$AB$21, TEXT($B265, "mmm yyyy")))</f>
        <v/>
      </c>
      <c r="O265" s="17" t="str">
        <f t="shared" si="15"/>
        <v/>
      </c>
      <c r="S265" s="17" t="str">
        <f t="shared" si="16"/>
        <v/>
      </c>
      <c r="T265" s="17" t="str">
        <f t="shared" si="17"/>
        <v/>
      </c>
      <c r="U265" s="17" t="str">
        <f t="shared" si="18"/>
        <v/>
      </c>
      <c r="V265" s="17" t="str">
        <f t="shared" si="19"/>
        <v/>
      </c>
      <c r="X265" s="17" t="str">
        <f>IF(C265="", "", IF(COUNTIF('Client List'!$Y$12:$Y$261, C265)=0, "X", ""))</f>
        <v/>
      </c>
      <c r="Z265" s="17" t="str">
        <f>IF(E265="", "", IF(COUNTIF('Client List'!$Y$12:$Y$261, E265)=0, "X", ""))</f>
        <v/>
      </c>
      <c r="AB265" s="17" t="str">
        <f>IF(G265="", "", IF(COUNTIF('Client List'!$Y$12:$Y$261, G265)=0, "X", ""))</f>
        <v/>
      </c>
      <c r="AD265" s="17" t="str">
        <f>IF(I265="", "", IF(COUNTIF('Client List'!$Y$12:$Y$261, I265)=0, "X", ""))</f>
        <v/>
      </c>
    </row>
    <row r="266" spans="1:30" x14ac:dyDescent="0.25">
      <c r="A266" s="48"/>
      <c r="B266" s="64"/>
      <c r="C266" s="57"/>
      <c r="D266" s="59"/>
      <c r="E266" s="57"/>
      <c r="F266" s="59"/>
      <c r="G266" s="57"/>
      <c r="H266" s="59"/>
      <c r="I266" s="57"/>
      <c r="J266" s="59"/>
      <c r="K266" s="48"/>
      <c r="M266" s="17" t="str">
        <f>IF($B266="", "", IF($B266&gt;'Client List'!$AA$22, 'Client List'!$AB$21, TEXT($B266, "mmm yyyy")))</f>
        <v/>
      </c>
      <c r="O266" s="17" t="str">
        <f t="shared" si="15"/>
        <v/>
      </c>
      <c r="S266" s="17" t="str">
        <f t="shared" si="16"/>
        <v/>
      </c>
      <c r="T266" s="17" t="str">
        <f t="shared" si="17"/>
        <v/>
      </c>
      <c r="U266" s="17" t="str">
        <f t="shared" si="18"/>
        <v/>
      </c>
      <c r="V266" s="17" t="str">
        <f t="shared" si="19"/>
        <v/>
      </c>
      <c r="X266" s="17" t="str">
        <f>IF(C266="", "", IF(COUNTIF('Client List'!$Y$12:$Y$261, C266)=0, "X", ""))</f>
        <v/>
      </c>
      <c r="Z266" s="17" t="str">
        <f>IF(E266="", "", IF(COUNTIF('Client List'!$Y$12:$Y$261, E266)=0, "X", ""))</f>
        <v/>
      </c>
      <c r="AB266" s="17" t="str">
        <f>IF(G266="", "", IF(COUNTIF('Client List'!$Y$12:$Y$261, G266)=0, "X", ""))</f>
        <v/>
      </c>
      <c r="AD266" s="17" t="str">
        <f>IF(I266="", "", IF(COUNTIF('Client List'!$Y$12:$Y$261, I266)=0, "X", ""))</f>
        <v/>
      </c>
    </row>
    <row r="267" spans="1:30" x14ac:dyDescent="0.25">
      <c r="A267" s="48"/>
      <c r="B267" s="64"/>
      <c r="C267" s="57"/>
      <c r="D267" s="59"/>
      <c r="E267" s="57"/>
      <c r="F267" s="59"/>
      <c r="G267" s="57"/>
      <c r="H267" s="59"/>
      <c r="I267" s="57"/>
      <c r="J267" s="59"/>
      <c r="K267" s="48"/>
      <c r="M267" s="17" t="str">
        <f>IF($B267="", "", IF($B267&gt;'Client List'!$AA$22, 'Client List'!$AB$21, TEXT($B267, "mmm yyyy")))</f>
        <v/>
      </c>
      <c r="O267" s="17" t="str">
        <f t="shared" si="15"/>
        <v/>
      </c>
      <c r="S267" s="17" t="str">
        <f t="shared" si="16"/>
        <v/>
      </c>
      <c r="T267" s="17" t="str">
        <f t="shared" si="17"/>
        <v/>
      </c>
      <c r="U267" s="17" t="str">
        <f t="shared" si="18"/>
        <v/>
      </c>
      <c r="V267" s="17" t="str">
        <f t="shared" si="19"/>
        <v/>
      </c>
      <c r="X267" s="17" t="str">
        <f>IF(C267="", "", IF(COUNTIF('Client List'!$Y$12:$Y$261, C267)=0, "X", ""))</f>
        <v/>
      </c>
      <c r="Z267" s="17" t="str">
        <f>IF(E267="", "", IF(COUNTIF('Client List'!$Y$12:$Y$261, E267)=0, "X", ""))</f>
        <v/>
      </c>
      <c r="AB267" s="17" t="str">
        <f>IF(G267="", "", IF(COUNTIF('Client List'!$Y$12:$Y$261, G267)=0, "X", ""))</f>
        <v/>
      </c>
      <c r="AD267" s="17" t="str">
        <f>IF(I267="", "", IF(COUNTIF('Client List'!$Y$12:$Y$261, I267)=0, "X", ""))</f>
        <v/>
      </c>
    </row>
    <row r="268" spans="1:30" x14ac:dyDescent="0.25">
      <c r="A268" s="48"/>
      <c r="B268" s="64"/>
      <c r="C268" s="57"/>
      <c r="D268" s="59"/>
      <c r="E268" s="57"/>
      <c r="F268" s="59"/>
      <c r="G268" s="57"/>
      <c r="H268" s="59"/>
      <c r="I268" s="57"/>
      <c r="J268" s="59"/>
      <c r="K268" s="48"/>
      <c r="M268" s="17" t="str">
        <f>IF($B268="", "", IF($B268&gt;'Client List'!$AA$22, 'Client List'!$AB$21, TEXT($B268, "mmm yyyy")))</f>
        <v/>
      </c>
      <c r="O268" s="17" t="str">
        <f t="shared" si="15"/>
        <v/>
      </c>
      <c r="S268" s="17" t="str">
        <f t="shared" si="16"/>
        <v/>
      </c>
      <c r="T268" s="17" t="str">
        <f t="shared" si="17"/>
        <v/>
      </c>
      <c r="U268" s="17" t="str">
        <f t="shared" si="18"/>
        <v/>
      </c>
      <c r="V268" s="17" t="str">
        <f t="shared" si="19"/>
        <v/>
      </c>
      <c r="X268" s="17" t="str">
        <f>IF(C268="", "", IF(COUNTIF('Client List'!$Y$12:$Y$261, C268)=0, "X", ""))</f>
        <v/>
      </c>
      <c r="Z268" s="17" t="str">
        <f>IF(E268="", "", IF(COUNTIF('Client List'!$Y$12:$Y$261, E268)=0, "X", ""))</f>
        <v/>
      </c>
      <c r="AB268" s="17" t="str">
        <f>IF(G268="", "", IF(COUNTIF('Client List'!$Y$12:$Y$261, G268)=0, "X", ""))</f>
        <v/>
      </c>
      <c r="AD268" s="17" t="str">
        <f>IF(I268="", "", IF(COUNTIF('Client List'!$Y$12:$Y$261, I268)=0, "X", ""))</f>
        <v/>
      </c>
    </row>
    <row r="269" spans="1:30" x14ac:dyDescent="0.25">
      <c r="A269" s="48"/>
      <c r="B269" s="64"/>
      <c r="C269" s="57"/>
      <c r="D269" s="59"/>
      <c r="E269" s="57"/>
      <c r="F269" s="59"/>
      <c r="G269" s="57"/>
      <c r="H269" s="59"/>
      <c r="I269" s="57"/>
      <c r="J269" s="59"/>
      <c r="K269" s="48"/>
      <c r="M269" s="17" t="str">
        <f>IF($B269="", "", IF($B269&gt;'Client List'!$AA$22, 'Client List'!$AB$21, TEXT($B269, "mmm yyyy")))</f>
        <v/>
      </c>
      <c r="O269" s="17" t="str">
        <f t="shared" ref="O269:O332" si="20">IF($B269="", "", IF(OR($B269&lt;$O$6, $B269&gt;$O$7), "X", ""))</f>
        <v/>
      </c>
      <c r="S269" s="17" t="str">
        <f t="shared" ref="S269:S332" si="21">IF($C269="", "", _xlfn.CONCAT($M269, " - ", $C269))</f>
        <v/>
      </c>
      <c r="T269" s="17" t="str">
        <f t="shared" ref="T269:T332" si="22">IF($E269="", "", _xlfn.CONCAT($M269, " - ", $E269))</f>
        <v/>
      </c>
      <c r="U269" s="17" t="str">
        <f t="shared" ref="U269:U332" si="23">IF($G269="", "", _xlfn.CONCAT($M269, " - ", $G269))</f>
        <v/>
      </c>
      <c r="V269" s="17" t="str">
        <f t="shared" ref="V269:V332" si="24">IF($I269="", "", _xlfn.CONCAT($M269, " - ", $I269))</f>
        <v/>
      </c>
      <c r="X269" s="17" t="str">
        <f>IF(C269="", "", IF(COUNTIF('Client List'!$Y$12:$Y$261, C269)=0, "X", ""))</f>
        <v/>
      </c>
      <c r="Z269" s="17" t="str">
        <f>IF(E269="", "", IF(COUNTIF('Client List'!$Y$12:$Y$261, E269)=0, "X", ""))</f>
        <v/>
      </c>
      <c r="AB269" s="17" t="str">
        <f>IF(G269="", "", IF(COUNTIF('Client List'!$Y$12:$Y$261, G269)=0, "X", ""))</f>
        <v/>
      </c>
      <c r="AD269" s="17" t="str">
        <f>IF(I269="", "", IF(COUNTIF('Client List'!$Y$12:$Y$261, I269)=0, "X", ""))</f>
        <v/>
      </c>
    </row>
    <row r="270" spans="1:30" x14ac:dyDescent="0.25">
      <c r="A270" s="48"/>
      <c r="B270" s="64"/>
      <c r="C270" s="57"/>
      <c r="D270" s="59"/>
      <c r="E270" s="57"/>
      <c r="F270" s="59"/>
      <c r="G270" s="57"/>
      <c r="H270" s="59"/>
      <c r="I270" s="57"/>
      <c r="J270" s="59"/>
      <c r="K270" s="48"/>
      <c r="M270" s="17" t="str">
        <f>IF($B270="", "", IF($B270&gt;'Client List'!$AA$22, 'Client List'!$AB$21, TEXT($B270, "mmm yyyy")))</f>
        <v/>
      </c>
      <c r="O270" s="17" t="str">
        <f t="shared" si="20"/>
        <v/>
      </c>
      <c r="S270" s="17" t="str">
        <f t="shared" si="21"/>
        <v/>
      </c>
      <c r="T270" s="17" t="str">
        <f t="shared" si="22"/>
        <v/>
      </c>
      <c r="U270" s="17" t="str">
        <f t="shared" si="23"/>
        <v/>
      </c>
      <c r="V270" s="17" t="str">
        <f t="shared" si="24"/>
        <v/>
      </c>
      <c r="X270" s="17" t="str">
        <f>IF(C270="", "", IF(COUNTIF('Client List'!$Y$12:$Y$261, C270)=0, "X", ""))</f>
        <v/>
      </c>
      <c r="Z270" s="17" t="str">
        <f>IF(E270="", "", IF(COUNTIF('Client List'!$Y$12:$Y$261, E270)=0, "X", ""))</f>
        <v/>
      </c>
      <c r="AB270" s="17" t="str">
        <f>IF(G270="", "", IF(COUNTIF('Client List'!$Y$12:$Y$261, G270)=0, "X", ""))</f>
        <v/>
      </c>
      <c r="AD270" s="17" t="str">
        <f>IF(I270="", "", IF(COUNTIF('Client List'!$Y$12:$Y$261, I270)=0, "X", ""))</f>
        <v/>
      </c>
    </row>
    <row r="271" spans="1:30" x14ac:dyDescent="0.25">
      <c r="A271" s="48"/>
      <c r="B271" s="64"/>
      <c r="C271" s="57"/>
      <c r="D271" s="59"/>
      <c r="E271" s="57"/>
      <c r="F271" s="59"/>
      <c r="G271" s="57"/>
      <c r="H271" s="59"/>
      <c r="I271" s="57"/>
      <c r="J271" s="59"/>
      <c r="K271" s="48"/>
      <c r="M271" s="17" t="str">
        <f>IF($B271="", "", IF($B271&gt;'Client List'!$AA$22, 'Client List'!$AB$21, TEXT($B271, "mmm yyyy")))</f>
        <v/>
      </c>
      <c r="O271" s="17" t="str">
        <f t="shared" si="20"/>
        <v/>
      </c>
      <c r="S271" s="17" t="str">
        <f t="shared" si="21"/>
        <v/>
      </c>
      <c r="T271" s="17" t="str">
        <f t="shared" si="22"/>
        <v/>
      </c>
      <c r="U271" s="17" t="str">
        <f t="shared" si="23"/>
        <v/>
      </c>
      <c r="V271" s="17" t="str">
        <f t="shared" si="24"/>
        <v/>
      </c>
      <c r="X271" s="17" t="str">
        <f>IF(C271="", "", IF(COUNTIF('Client List'!$Y$12:$Y$261, C271)=0, "X", ""))</f>
        <v/>
      </c>
      <c r="Z271" s="17" t="str">
        <f>IF(E271="", "", IF(COUNTIF('Client List'!$Y$12:$Y$261, E271)=0, "X", ""))</f>
        <v/>
      </c>
      <c r="AB271" s="17" t="str">
        <f>IF(G271="", "", IF(COUNTIF('Client List'!$Y$12:$Y$261, G271)=0, "X", ""))</f>
        <v/>
      </c>
      <c r="AD271" s="17" t="str">
        <f>IF(I271="", "", IF(COUNTIF('Client List'!$Y$12:$Y$261, I271)=0, "X", ""))</f>
        <v/>
      </c>
    </row>
    <row r="272" spans="1:30" x14ac:dyDescent="0.25">
      <c r="A272" s="48"/>
      <c r="B272" s="64"/>
      <c r="C272" s="57"/>
      <c r="D272" s="59"/>
      <c r="E272" s="57"/>
      <c r="F272" s="59"/>
      <c r="G272" s="57"/>
      <c r="H272" s="59"/>
      <c r="I272" s="57"/>
      <c r="J272" s="59"/>
      <c r="K272" s="48"/>
      <c r="M272" s="17" t="str">
        <f>IF($B272="", "", IF($B272&gt;'Client List'!$AA$22, 'Client List'!$AB$21, TEXT($B272, "mmm yyyy")))</f>
        <v/>
      </c>
      <c r="O272" s="17" t="str">
        <f t="shared" si="20"/>
        <v/>
      </c>
      <c r="S272" s="17" t="str">
        <f t="shared" si="21"/>
        <v/>
      </c>
      <c r="T272" s="17" t="str">
        <f t="shared" si="22"/>
        <v/>
      </c>
      <c r="U272" s="17" t="str">
        <f t="shared" si="23"/>
        <v/>
      </c>
      <c r="V272" s="17" t="str">
        <f t="shared" si="24"/>
        <v/>
      </c>
      <c r="X272" s="17" t="str">
        <f>IF(C272="", "", IF(COUNTIF('Client List'!$Y$12:$Y$261, C272)=0, "X", ""))</f>
        <v/>
      </c>
      <c r="Z272" s="17" t="str">
        <f>IF(E272="", "", IF(COUNTIF('Client List'!$Y$12:$Y$261, E272)=0, "X", ""))</f>
        <v/>
      </c>
      <c r="AB272" s="17" t="str">
        <f>IF(G272="", "", IF(COUNTIF('Client List'!$Y$12:$Y$261, G272)=0, "X", ""))</f>
        <v/>
      </c>
      <c r="AD272" s="17" t="str">
        <f>IF(I272="", "", IF(COUNTIF('Client List'!$Y$12:$Y$261, I272)=0, "X", ""))</f>
        <v/>
      </c>
    </row>
    <row r="273" spans="1:30" x14ac:dyDescent="0.25">
      <c r="A273" s="48"/>
      <c r="B273" s="64"/>
      <c r="C273" s="57"/>
      <c r="D273" s="59"/>
      <c r="E273" s="57"/>
      <c r="F273" s="59"/>
      <c r="G273" s="57"/>
      <c r="H273" s="59"/>
      <c r="I273" s="57"/>
      <c r="J273" s="59"/>
      <c r="K273" s="48"/>
      <c r="M273" s="17" t="str">
        <f>IF($B273="", "", IF($B273&gt;'Client List'!$AA$22, 'Client List'!$AB$21, TEXT($B273, "mmm yyyy")))</f>
        <v/>
      </c>
      <c r="O273" s="17" t="str">
        <f t="shared" si="20"/>
        <v/>
      </c>
      <c r="S273" s="17" t="str">
        <f t="shared" si="21"/>
        <v/>
      </c>
      <c r="T273" s="17" t="str">
        <f t="shared" si="22"/>
        <v/>
      </c>
      <c r="U273" s="17" t="str">
        <f t="shared" si="23"/>
        <v/>
      </c>
      <c r="V273" s="17" t="str">
        <f t="shared" si="24"/>
        <v/>
      </c>
      <c r="X273" s="17" t="str">
        <f>IF(C273="", "", IF(COUNTIF('Client List'!$Y$12:$Y$261, C273)=0, "X", ""))</f>
        <v/>
      </c>
      <c r="Z273" s="17" t="str">
        <f>IF(E273="", "", IF(COUNTIF('Client List'!$Y$12:$Y$261, E273)=0, "X", ""))</f>
        <v/>
      </c>
      <c r="AB273" s="17" t="str">
        <f>IF(G273="", "", IF(COUNTIF('Client List'!$Y$12:$Y$261, G273)=0, "X", ""))</f>
        <v/>
      </c>
      <c r="AD273" s="17" t="str">
        <f>IF(I273="", "", IF(COUNTIF('Client List'!$Y$12:$Y$261, I273)=0, "X", ""))</f>
        <v/>
      </c>
    </row>
    <row r="274" spans="1:30" x14ac:dyDescent="0.25">
      <c r="A274" s="48"/>
      <c r="B274" s="64"/>
      <c r="C274" s="57"/>
      <c r="D274" s="59"/>
      <c r="E274" s="57"/>
      <c r="F274" s="59"/>
      <c r="G274" s="57"/>
      <c r="H274" s="59"/>
      <c r="I274" s="57"/>
      <c r="J274" s="59"/>
      <c r="K274" s="48"/>
      <c r="M274" s="17" t="str">
        <f>IF($B274="", "", IF($B274&gt;'Client List'!$AA$22, 'Client List'!$AB$21, TEXT($B274, "mmm yyyy")))</f>
        <v/>
      </c>
      <c r="O274" s="17" t="str">
        <f t="shared" si="20"/>
        <v/>
      </c>
      <c r="S274" s="17" t="str">
        <f t="shared" si="21"/>
        <v/>
      </c>
      <c r="T274" s="17" t="str">
        <f t="shared" si="22"/>
        <v/>
      </c>
      <c r="U274" s="17" t="str">
        <f t="shared" si="23"/>
        <v/>
      </c>
      <c r="V274" s="17" t="str">
        <f t="shared" si="24"/>
        <v/>
      </c>
      <c r="X274" s="17" t="str">
        <f>IF(C274="", "", IF(COUNTIF('Client List'!$Y$12:$Y$261, C274)=0, "X", ""))</f>
        <v/>
      </c>
      <c r="Z274" s="17" t="str">
        <f>IF(E274="", "", IF(COUNTIF('Client List'!$Y$12:$Y$261, E274)=0, "X", ""))</f>
        <v/>
      </c>
      <c r="AB274" s="17" t="str">
        <f>IF(G274="", "", IF(COUNTIF('Client List'!$Y$12:$Y$261, G274)=0, "X", ""))</f>
        <v/>
      </c>
      <c r="AD274" s="17" t="str">
        <f>IF(I274="", "", IF(COUNTIF('Client List'!$Y$12:$Y$261, I274)=0, "X", ""))</f>
        <v/>
      </c>
    </row>
    <row r="275" spans="1:30" x14ac:dyDescent="0.25">
      <c r="A275" s="48"/>
      <c r="B275" s="64"/>
      <c r="C275" s="57"/>
      <c r="D275" s="59"/>
      <c r="E275" s="57"/>
      <c r="F275" s="59"/>
      <c r="G275" s="57"/>
      <c r="H275" s="59"/>
      <c r="I275" s="57"/>
      <c r="J275" s="59"/>
      <c r="K275" s="48"/>
      <c r="M275" s="17" t="str">
        <f>IF($B275="", "", IF($B275&gt;'Client List'!$AA$22, 'Client List'!$AB$21, TEXT($B275, "mmm yyyy")))</f>
        <v/>
      </c>
      <c r="O275" s="17" t="str">
        <f t="shared" si="20"/>
        <v/>
      </c>
      <c r="S275" s="17" t="str">
        <f t="shared" si="21"/>
        <v/>
      </c>
      <c r="T275" s="17" t="str">
        <f t="shared" si="22"/>
        <v/>
      </c>
      <c r="U275" s="17" t="str">
        <f t="shared" si="23"/>
        <v/>
      </c>
      <c r="V275" s="17" t="str">
        <f t="shared" si="24"/>
        <v/>
      </c>
      <c r="X275" s="17" t="str">
        <f>IF(C275="", "", IF(COUNTIF('Client List'!$Y$12:$Y$261, C275)=0, "X", ""))</f>
        <v/>
      </c>
      <c r="Z275" s="17" t="str">
        <f>IF(E275="", "", IF(COUNTIF('Client List'!$Y$12:$Y$261, E275)=0, "X", ""))</f>
        <v/>
      </c>
      <c r="AB275" s="17" t="str">
        <f>IF(G275="", "", IF(COUNTIF('Client List'!$Y$12:$Y$261, G275)=0, "X", ""))</f>
        <v/>
      </c>
      <c r="AD275" s="17" t="str">
        <f>IF(I275="", "", IF(COUNTIF('Client List'!$Y$12:$Y$261, I275)=0, "X", ""))</f>
        <v/>
      </c>
    </row>
    <row r="276" spans="1:30" x14ac:dyDescent="0.25">
      <c r="A276" s="48"/>
      <c r="B276" s="64"/>
      <c r="C276" s="57"/>
      <c r="D276" s="59"/>
      <c r="E276" s="57"/>
      <c r="F276" s="59"/>
      <c r="G276" s="57"/>
      <c r="H276" s="59"/>
      <c r="I276" s="57"/>
      <c r="J276" s="59"/>
      <c r="K276" s="48"/>
      <c r="M276" s="17" t="str">
        <f>IF($B276="", "", IF($B276&gt;'Client List'!$AA$22, 'Client List'!$AB$21, TEXT($B276, "mmm yyyy")))</f>
        <v/>
      </c>
      <c r="O276" s="17" t="str">
        <f t="shared" si="20"/>
        <v/>
      </c>
      <c r="S276" s="17" t="str">
        <f t="shared" si="21"/>
        <v/>
      </c>
      <c r="T276" s="17" t="str">
        <f t="shared" si="22"/>
        <v/>
      </c>
      <c r="U276" s="17" t="str">
        <f t="shared" si="23"/>
        <v/>
      </c>
      <c r="V276" s="17" t="str">
        <f t="shared" si="24"/>
        <v/>
      </c>
      <c r="X276" s="17" t="str">
        <f>IF(C276="", "", IF(COUNTIF('Client List'!$Y$12:$Y$261, C276)=0, "X", ""))</f>
        <v/>
      </c>
      <c r="Z276" s="17" t="str">
        <f>IF(E276="", "", IF(COUNTIF('Client List'!$Y$12:$Y$261, E276)=0, "X", ""))</f>
        <v/>
      </c>
      <c r="AB276" s="17" t="str">
        <f>IF(G276="", "", IF(COUNTIF('Client List'!$Y$12:$Y$261, G276)=0, "X", ""))</f>
        <v/>
      </c>
      <c r="AD276" s="17" t="str">
        <f>IF(I276="", "", IF(COUNTIF('Client List'!$Y$12:$Y$261, I276)=0, "X", ""))</f>
        <v/>
      </c>
    </row>
    <row r="277" spans="1:30" x14ac:dyDescent="0.25">
      <c r="A277" s="48"/>
      <c r="B277" s="64"/>
      <c r="C277" s="57"/>
      <c r="D277" s="59"/>
      <c r="E277" s="57"/>
      <c r="F277" s="59"/>
      <c r="G277" s="57"/>
      <c r="H277" s="59"/>
      <c r="I277" s="57"/>
      <c r="J277" s="59"/>
      <c r="K277" s="48"/>
      <c r="M277" s="17" t="str">
        <f>IF($B277="", "", IF($B277&gt;'Client List'!$AA$22, 'Client List'!$AB$21, TEXT($B277, "mmm yyyy")))</f>
        <v/>
      </c>
      <c r="O277" s="17" t="str">
        <f t="shared" si="20"/>
        <v/>
      </c>
      <c r="S277" s="17" t="str">
        <f t="shared" si="21"/>
        <v/>
      </c>
      <c r="T277" s="17" t="str">
        <f t="shared" si="22"/>
        <v/>
      </c>
      <c r="U277" s="17" t="str">
        <f t="shared" si="23"/>
        <v/>
      </c>
      <c r="V277" s="17" t="str">
        <f t="shared" si="24"/>
        <v/>
      </c>
      <c r="X277" s="17" t="str">
        <f>IF(C277="", "", IF(COUNTIF('Client List'!$Y$12:$Y$261, C277)=0, "X", ""))</f>
        <v/>
      </c>
      <c r="Z277" s="17" t="str">
        <f>IF(E277="", "", IF(COUNTIF('Client List'!$Y$12:$Y$261, E277)=0, "X", ""))</f>
        <v/>
      </c>
      <c r="AB277" s="17" t="str">
        <f>IF(G277="", "", IF(COUNTIF('Client List'!$Y$12:$Y$261, G277)=0, "X", ""))</f>
        <v/>
      </c>
      <c r="AD277" s="17" t="str">
        <f>IF(I277="", "", IF(COUNTIF('Client List'!$Y$12:$Y$261, I277)=0, "X", ""))</f>
        <v/>
      </c>
    </row>
    <row r="278" spans="1:30" x14ac:dyDescent="0.25">
      <c r="A278" s="48"/>
      <c r="B278" s="64"/>
      <c r="C278" s="57"/>
      <c r="D278" s="59"/>
      <c r="E278" s="57"/>
      <c r="F278" s="59"/>
      <c r="G278" s="57"/>
      <c r="H278" s="59"/>
      <c r="I278" s="57"/>
      <c r="J278" s="59"/>
      <c r="K278" s="48"/>
      <c r="M278" s="17" t="str">
        <f>IF($B278="", "", IF($B278&gt;'Client List'!$AA$22, 'Client List'!$AB$21, TEXT($B278, "mmm yyyy")))</f>
        <v/>
      </c>
      <c r="O278" s="17" t="str">
        <f t="shared" si="20"/>
        <v/>
      </c>
      <c r="S278" s="17" t="str">
        <f t="shared" si="21"/>
        <v/>
      </c>
      <c r="T278" s="17" t="str">
        <f t="shared" si="22"/>
        <v/>
      </c>
      <c r="U278" s="17" t="str">
        <f t="shared" si="23"/>
        <v/>
      </c>
      <c r="V278" s="17" t="str">
        <f t="shared" si="24"/>
        <v/>
      </c>
      <c r="X278" s="17" t="str">
        <f>IF(C278="", "", IF(COUNTIF('Client List'!$Y$12:$Y$261, C278)=0, "X", ""))</f>
        <v/>
      </c>
      <c r="Z278" s="17" t="str">
        <f>IF(E278="", "", IF(COUNTIF('Client List'!$Y$12:$Y$261, E278)=0, "X", ""))</f>
        <v/>
      </c>
      <c r="AB278" s="17" t="str">
        <f>IF(G278="", "", IF(COUNTIF('Client List'!$Y$12:$Y$261, G278)=0, "X", ""))</f>
        <v/>
      </c>
      <c r="AD278" s="17" t="str">
        <f>IF(I278="", "", IF(COUNTIF('Client List'!$Y$12:$Y$261, I278)=0, "X", ""))</f>
        <v/>
      </c>
    </row>
    <row r="279" spans="1:30" x14ac:dyDescent="0.25">
      <c r="A279" s="48"/>
      <c r="B279" s="64"/>
      <c r="C279" s="57"/>
      <c r="D279" s="59"/>
      <c r="E279" s="57"/>
      <c r="F279" s="59"/>
      <c r="G279" s="57"/>
      <c r="H279" s="59"/>
      <c r="I279" s="57"/>
      <c r="J279" s="59"/>
      <c r="K279" s="48"/>
      <c r="M279" s="17" t="str">
        <f>IF($B279="", "", IF($B279&gt;'Client List'!$AA$22, 'Client List'!$AB$21, TEXT($B279, "mmm yyyy")))</f>
        <v/>
      </c>
      <c r="O279" s="17" t="str">
        <f t="shared" si="20"/>
        <v/>
      </c>
      <c r="S279" s="17" t="str">
        <f t="shared" si="21"/>
        <v/>
      </c>
      <c r="T279" s="17" t="str">
        <f t="shared" si="22"/>
        <v/>
      </c>
      <c r="U279" s="17" t="str">
        <f t="shared" si="23"/>
        <v/>
      </c>
      <c r="V279" s="17" t="str">
        <f t="shared" si="24"/>
        <v/>
      </c>
      <c r="X279" s="17" t="str">
        <f>IF(C279="", "", IF(COUNTIF('Client List'!$Y$12:$Y$261, C279)=0, "X", ""))</f>
        <v/>
      </c>
      <c r="Z279" s="17" t="str">
        <f>IF(E279="", "", IF(COUNTIF('Client List'!$Y$12:$Y$261, E279)=0, "X", ""))</f>
        <v/>
      </c>
      <c r="AB279" s="17" t="str">
        <f>IF(G279="", "", IF(COUNTIF('Client List'!$Y$12:$Y$261, G279)=0, "X", ""))</f>
        <v/>
      </c>
      <c r="AD279" s="17" t="str">
        <f>IF(I279="", "", IF(COUNTIF('Client List'!$Y$12:$Y$261, I279)=0, "X", ""))</f>
        <v/>
      </c>
    </row>
    <row r="280" spans="1:30" x14ac:dyDescent="0.25">
      <c r="A280" s="48"/>
      <c r="B280" s="64"/>
      <c r="C280" s="57"/>
      <c r="D280" s="59"/>
      <c r="E280" s="57"/>
      <c r="F280" s="59"/>
      <c r="G280" s="57"/>
      <c r="H280" s="59"/>
      <c r="I280" s="57"/>
      <c r="J280" s="59"/>
      <c r="K280" s="48"/>
      <c r="M280" s="17" t="str">
        <f>IF($B280="", "", IF($B280&gt;'Client List'!$AA$22, 'Client List'!$AB$21, TEXT($B280, "mmm yyyy")))</f>
        <v/>
      </c>
      <c r="O280" s="17" t="str">
        <f t="shared" si="20"/>
        <v/>
      </c>
      <c r="S280" s="17" t="str">
        <f t="shared" si="21"/>
        <v/>
      </c>
      <c r="T280" s="17" t="str">
        <f t="shared" si="22"/>
        <v/>
      </c>
      <c r="U280" s="17" t="str">
        <f t="shared" si="23"/>
        <v/>
      </c>
      <c r="V280" s="17" t="str">
        <f t="shared" si="24"/>
        <v/>
      </c>
      <c r="X280" s="17" t="str">
        <f>IF(C280="", "", IF(COUNTIF('Client List'!$Y$12:$Y$261, C280)=0, "X", ""))</f>
        <v/>
      </c>
      <c r="Z280" s="17" t="str">
        <f>IF(E280="", "", IF(COUNTIF('Client List'!$Y$12:$Y$261, E280)=0, "X", ""))</f>
        <v/>
      </c>
      <c r="AB280" s="17" t="str">
        <f>IF(G280="", "", IF(COUNTIF('Client List'!$Y$12:$Y$261, G280)=0, "X", ""))</f>
        <v/>
      </c>
      <c r="AD280" s="17" t="str">
        <f>IF(I280="", "", IF(COUNTIF('Client List'!$Y$12:$Y$261, I280)=0, "X", ""))</f>
        <v/>
      </c>
    </row>
    <row r="281" spans="1:30" x14ac:dyDescent="0.25">
      <c r="A281" s="48"/>
      <c r="B281" s="64"/>
      <c r="C281" s="57"/>
      <c r="D281" s="59"/>
      <c r="E281" s="57"/>
      <c r="F281" s="59"/>
      <c r="G281" s="57"/>
      <c r="H281" s="59"/>
      <c r="I281" s="57"/>
      <c r="J281" s="59"/>
      <c r="K281" s="48"/>
      <c r="M281" s="17" t="str">
        <f>IF($B281="", "", IF($B281&gt;'Client List'!$AA$22, 'Client List'!$AB$21, TEXT($B281, "mmm yyyy")))</f>
        <v/>
      </c>
      <c r="O281" s="17" t="str">
        <f t="shared" si="20"/>
        <v/>
      </c>
      <c r="S281" s="17" t="str">
        <f t="shared" si="21"/>
        <v/>
      </c>
      <c r="T281" s="17" t="str">
        <f t="shared" si="22"/>
        <v/>
      </c>
      <c r="U281" s="17" t="str">
        <f t="shared" si="23"/>
        <v/>
      </c>
      <c r="V281" s="17" t="str">
        <f t="shared" si="24"/>
        <v/>
      </c>
      <c r="X281" s="17" t="str">
        <f>IF(C281="", "", IF(COUNTIF('Client List'!$Y$12:$Y$261, C281)=0, "X", ""))</f>
        <v/>
      </c>
      <c r="Z281" s="17" t="str">
        <f>IF(E281="", "", IF(COUNTIF('Client List'!$Y$12:$Y$261, E281)=0, "X", ""))</f>
        <v/>
      </c>
      <c r="AB281" s="17" t="str">
        <f>IF(G281="", "", IF(COUNTIF('Client List'!$Y$12:$Y$261, G281)=0, "X", ""))</f>
        <v/>
      </c>
      <c r="AD281" s="17" t="str">
        <f>IF(I281="", "", IF(COUNTIF('Client List'!$Y$12:$Y$261, I281)=0, "X", ""))</f>
        <v/>
      </c>
    </row>
    <row r="282" spans="1:30" x14ac:dyDescent="0.25">
      <c r="A282" s="48"/>
      <c r="B282" s="64"/>
      <c r="C282" s="57"/>
      <c r="D282" s="59"/>
      <c r="E282" s="57"/>
      <c r="F282" s="59"/>
      <c r="G282" s="57"/>
      <c r="H282" s="59"/>
      <c r="I282" s="57"/>
      <c r="J282" s="59"/>
      <c r="K282" s="48"/>
      <c r="M282" s="17" t="str">
        <f>IF($B282="", "", IF($B282&gt;'Client List'!$AA$22, 'Client List'!$AB$21, TEXT($B282, "mmm yyyy")))</f>
        <v/>
      </c>
      <c r="O282" s="17" t="str">
        <f t="shared" si="20"/>
        <v/>
      </c>
      <c r="S282" s="17" t="str">
        <f t="shared" si="21"/>
        <v/>
      </c>
      <c r="T282" s="17" t="str">
        <f t="shared" si="22"/>
        <v/>
      </c>
      <c r="U282" s="17" t="str">
        <f t="shared" si="23"/>
        <v/>
      </c>
      <c r="V282" s="17" t="str">
        <f t="shared" si="24"/>
        <v/>
      </c>
      <c r="X282" s="17" t="str">
        <f>IF(C282="", "", IF(COUNTIF('Client List'!$Y$12:$Y$261, C282)=0, "X", ""))</f>
        <v/>
      </c>
      <c r="Z282" s="17" t="str">
        <f>IF(E282="", "", IF(COUNTIF('Client List'!$Y$12:$Y$261, E282)=0, "X", ""))</f>
        <v/>
      </c>
      <c r="AB282" s="17" t="str">
        <f>IF(G282="", "", IF(COUNTIF('Client List'!$Y$12:$Y$261, G282)=0, "X", ""))</f>
        <v/>
      </c>
      <c r="AD282" s="17" t="str">
        <f>IF(I282="", "", IF(COUNTIF('Client List'!$Y$12:$Y$261, I282)=0, "X", ""))</f>
        <v/>
      </c>
    </row>
    <row r="283" spans="1:30" x14ac:dyDescent="0.25">
      <c r="A283" s="48"/>
      <c r="B283" s="64"/>
      <c r="C283" s="57"/>
      <c r="D283" s="59"/>
      <c r="E283" s="57"/>
      <c r="F283" s="59"/>
      <c r="G283" s="57"/>
      <c r="H283" s="59"/>
      <c r="I283" s="57"/>
      <c r="J283" s="59"/>
      <c r="K283" s="48"/>
      <c r="M283" s="17" t="str">
        <f>IF($B283="", "", IF($B283&gt;'Client List'!$AA$22, 'Client List'!$AB$21, TEXT($B283, "mmm yyyy")))</f>
        <v/>
      </c>
      <c r="O283" s="17" t="str">
        <f t="shared" si="20"/>
        <v/>
      </c>
      <c r="S283" s="17" t="str">
        <f t="shared" si="21"/>
        <v/>
      </c>
      <c r="T283" s="17" t="str">
        <f t="shared" si="22"/>
        <v/>
      </c>
      <c r="U283" s="17" t="str">
        <f t="shared" si="23"/>
        <v/>
      </c>
      <c r="V283" s="17" t="str">
        <f t="shared" si="24"/>
        <v/>
      </c>
      <c r="X283" s="17" t="str">
        <f>IF(C283="", "", IF(COUNTIF('Client List'!$Y$12:$Y$261, C283)=0, "X", ""))</f>
        <v/>
      </c>
      <c r="Z283" s="17" t="str">
        <f>IF(E283="", "", IF(COUNTIF('Client List'!$Y$12:$Y$261, E283)=0, "X", ""))</f>
        <v/>
      </c>
      <c r="AB283" s="17" t="str">
        <f>IF(G283="", "", IF(COUNTIF('Client List'!$Y$12:$Y$261, G283)=0, "X", ""))</f>
        <v/>
      </c>
      <c r="AD283" s="17" t="str">
        <f>IF(I283="", "", IF(COUNTIF('Client List'!$Y$12:$Y$261, I283)=0, "X", ""))</f>
        <v/>
      </c>
    </row>
    <row r="284" spans="1:30" x14ac:dyDescent="0.25">
      <c r="A284" s="48"/>
      <c r="B284" s="64"/>
      <c r="C284" s="57"/>
      <c r="D284" s="59"/>
      <c r="E284" s="57"/>
      <c r="F284" s="59"/>
      <c r="G284" s="57"/>
      <c r="H284" s="59"/>
      <c r="I284" s="57"/>
      <c r="J284" s="59"/>
      <c r="K284" s="48"/>
      <c r="M284" s="17" t="str">
        <f>IF($B284="", "", IF($B284&gt;'Client List'!$AA$22, 'Client List'!$AB$21, TEXT($B284, "mmm yyyy")))</f>
        <v/>
      </c>
      <c r="O284" s="17" t="str">
        <f t="shared" si="20"/>
        <v/>
      </c>
      <c r="S284" s="17" t="str">
        <f t="shared" si="21"/>
        <v/>
      </c>
      <c r="T284" s="17" t="str">
        <f t="shared" si="22"/>
        <v/>
      </c>
      <c r="U284" s="17" t="str">
        <f t="shared" si="23"/>
        <v/>
      </c>
      <c r="V284" s="17" t="str">
        <f t="shared" si="24"/>
        <v/>
      </c>
      <c r="X284" s="17" t="str">
        <f>IF(C284="", "", IF(COUNTIF('Client List'!$Y$12:$Y$261, C284)=0, "X", ""))</f>
        <v/>
      </c>
      <c r="Z284" s="17" t="str">
        <f>IF(E284="", "", IF(COUNTIF('Client List'!$Y$12:$Y$261, E284)=0, "X", ""))</f>
        <v/>
      </c>
      <c r="AB284" s="17" t="str">
        <f>IF(G284="", "", IF(COUNTIF('Client List'!$Y$12:$Y$261, G284)=0, "X", ""))</f>
        <v/>
      </c>
      <c r="AD284" s="17" t="str">
        <f>IF(I284="", "", IF(COUNTIF('Client List'!$Y$12:$Y$261, I284)=0, "X", ""))</f>
        <v/>
      </c>
    </row>
    <row r="285" spans="1:30" x14ac:dyDescent="0.25">
      <c r="A285" s="48"/>
      <c r="B285" s="64"/>
      <c r="C285" s="57"/>
      <c r="D285" s="59"/>
      <c r="E285" s="57"/>
      <c r="F285" s="59"/>
      <c r="G285" s="57"/>
      <c r="H285" s="59"/>
      <c r="I285" s="57"/>
      <c r="J285" s="59"/>
      <c r="K285" s="48"/>
      <c r="M285" s="17" t="str">
        <f>IF($B285="", "", IF($B285&gt;'Client List'!$AA$22, 'Client List'!$AB$21, TEXT($B285, "mmm yyyy")))</f>
        <v/>
      </c>
      <c r="O285" s="17" t="str">
        <f t="shared" si="20"/>
        <v/>
      </c>
      <c r="S285" s="17" t="str">
        <f t="shared" si="21"/>
        <v/>
      </c>
      <c r="T285" s="17" t="str">
        <f t="shared" si="22"/>
        <v/>
      </c>
      <c r="U285" s="17" t="str">
        <f t="shared" si="23"/>
        <v/>
      </c>
      <c r="V285" s="17" t="str">
        <f t="shared" si="24"/>
        <v/>
      </c>
      <c r="X285" s="17" t="str">
        <f>IF(C285="", "", IF(COUNTIF('Client List'!$Y$12:$Y$261, C285)=0, "X", ""))</f>
        <v/>
      </c>
      <c r="Z285" s="17" t="str">
        <f>IF(E285="", "", IF(COUNTIF('Client List'!$Y$12:$Y$261, E285)=0, "X", ""))</f>
        <v/>
      </c>
      <c r="AB285" s="17" t="str">
        <f>IF(G285="", "", IF(COUNTIF('Client List'!$Y$12:$Y$261, G285)=0, "X", ""))</f>
        <v/>
      </c>
      <c r="AD285" s="17" t="str">
        <f>IF(I285="", "", IF(COUNTIF('Client List'!$Y$12:$Y$261, I285)=0, "X", ""))</f>
        <v/>
      </c>
    </row>
    <row r="286" spans="1:30" x14ac:dyDescent="0.25">
      <c r="A286" s="48"/>
      <c r="B286" s="64"/>
      <c r="C286" s="57"/>
      <c r="D286" s="59"/>
      <c r="E286" s="57"/>
      <c r="F286" s="59"/>
      <c r="G286" s="57"/>
      <c r="H286" s="59"/>
      <c r="I286" s="57"/>
      <c r="J286" s="59"/>
      <c r="K286" s="48"/>
      <c r="M286" s="17" t="str">
        <f>IF($B286="", "", IF($B286&gt;'Client List'!$AA$22, 'Client List'!$AB$21, TEXT($B286, "mmm yyyy")))</f>
        <v/>
      </c>
      <c r="O286" s="17" t="str">
        <f t="shared" si="20"/>
        <v/>
      </c>
      <c r="S286" s="17" t="str">
        <f t="shared" si="21"/>
        <v/>
      </c>
      <c r="T286" s="17" t="str">
        <f t="shared" si="22"/>
        <v/>
      </c>
      <c r="U286" s="17" t="str">
        <f t="shared" si="23"/>
        <v/>
      </c>
      <c r="V286" s="17" t="str">
        <f t="shared" si="24"/>
        <v/>
      </c>
      <c r="X286" s="17" t="str">
        <f>IF(C286="", "", IF(COUNTIF('Client List'!$Y$12:$Y$261, C286)=0, "X", ""))</f>
        <v/>
      </c>
      <c r="Z286" s="17" t="str">
        <f>IF(E286="", "", IF(COUNTIF('Client List'!$Y$12:$Y$261, E286)=0, "X", ""))</f>
        <v/>
      </c>
      <c r="AB286" s="17" t="str">
        <f>IF(G286="", "", IF(COUNTIF('Client List'!$Y$12:$Y$261, G286)=0, "X", ""))</f>
        <v/>
      </c>
      <c r="AD286" s="17" t="str">
        <f>IF(I286="", "", IF(COUNTIF('Client List'!$Y$12:$Y$261, I286)=0, "X", ""))</f>
        <v/>
      </c>
    </row>
    <row r="287" spans="1:30" x14ac:dyDescent="0.25">
      <c r="A287" s="48"/>
      <c r="B287" s="64"/>
      <c r="C287" s="57"/>
      <c r="D287" s="59"/>
      <c r="E287" s="57"/>
      <c r="F287" s="59"/>
      <c r="G287" s="57"/>
      <c r="H287" s="59"/>
      <c r="I287" s="57"/>
      <c r="J287" s="59"/>
      <c r="K287" s="48"/>
      <c r="M287" s="17" t="str">
        <f>IF($B287="", "", IF($B287&gt;'Client List'!$AA$22, 'Client List'!$AB$21, TEXT($B287, "mmm yyyy")))</f>
        <v/>
      </c>
      <c r="O287" s="17" t="str">
        <f t="shared" si="20"/>
        <v/>
      </c>
      <c r="S287" s="17" t="str">
        <f t="shared" si="21"/>
        <v/>
      </c>
      <c r="T287" s="17" t="str">
        <f t="shared" si="22"/>
        <v/>
      </c>
      <c r="U287" s="17" t="str">
        <f t="shared" si="23"/>
        <v/>
      </c>
      <c r="V287" s="17" t="str">
        <f t="shared" si="24"/>
        <v/>
      </c>
      <c r="X287" s="17" t="str">
        <f>IF(C287="", "", IF(COUNTIF('Client List'!$Y$12:$Y$261, C287)=0, "X", ""))</f>
        <v/>
      </c>
      <c r="Z287" s="17" t="str">
        <f>IF(E287="", "", IF(COUNTIF('Client List'!$Y$12:$Y$261, E287)=0, "X", ""))</f>
        <v/>
      </c>
      <c r="AB287" s="17" t="str">
        <f>IF(G287="", "", IF(COUNTIF('Client List'!$Y$12:$Y$261, G287)=0, "X", ""))</f>
        <v/>
      </c>
      <c r="AD287" s="17" t="str">
        <f>IF(I287="", "", IF(COUNTIF('Client List'!$Y$12:$Y$261, I287)=0, "X", ""))</f>
        <v/>
      </c>
    </row>
    <row r="288" spans="1:30" x14ac:dyDescent="0.25">
      <c r="A288" s="48"/>
      <c r="B288" s="64"/>
      <c r="C288" s="57"/>
      <c r="D288" s="59"/>
      <c r="E288" s="57"/>
      <c r="F288" s="59"/>
      <c r="G288" s="57"/>
      <c r="H288" s="59"/>
      <c r="I288" s="57"/>
      <c r="J288" s="59"/>
      <c r="K288" s="48"/>
      <c r="M288" s="17" t="str">
        <f>IF($B288="", "", IF($B288&gt;'Client List'!$AA$22, 'Client List'!$AB$21, TEXT($B288, "mmm yyyy")))</f>
        <v/>
      </c>
      <c r="O288" s="17" t="str">
        <f t="shared" si="20"/>
        <v/>
      </c>
      <c r="S288" s="17" t="str">
        <f t="shared" si="21"/>
        <v/>
      </c>
      <c r="T288" s="17" t="str">
        <f t="shared" si="22"/>
        <v/>
      </c>
      <c r="U288" s="17" t="str">
        <f t="shared" si="23"/>
        <v/>
      </c>
      <c r="V288" s="17" t="str">
        <f t="shared" si="24"/>
        <v/>
      </c>
      <c r="X288" s="17" t="str">
        <f>IF(C288="", "", IF(COUNTIF('Client List'!$Y$12:$Y$261, C288)=0, "X", ""))</f>
        <v/>
      </c>
      <c r="Z288" s="17" t="str">
        <f>IF(E288="", "", IF(COUNTIF('Client List'!$Y$12:$Y$261, E288)=0, "X", ""))</f>
        <v/>
      </c>
      <c r="AB288" s="17" t="str">
        <f>IF(G288="", "", IF(COUNTIF('Client List'!$Y$12:$Y$261, G288)=0, "X", ""))</f>
        <v/>
      </c>
      <c r="AD288" s="17" t="str">
        <f>IF(I288="", "", IF(COUNTIF('Client List'!$Y$12:$Y$261, I288)=0, "X", ""))</f>
        <v/>
      </c>
    </row>
    <row r="289" spans="1:30" x14ac:dyDescent="0.25">
      <c r="A289" s="48"/>
      <c r="B289" s="64"/>
      <c r="C289" s="57"/>
      <c r="D289" s="59"/>
      <c r="E289" s="57"/>
      <c r="F289" s="59"/>
      <c r="G289" s="57"/>
      <c r="H289" s="59"/>
      <c r="I289" s="57"/>
      <c r="J289" s="59"/>
      <c r="K289" s="48"/>
      <c r="M289" s="17" t="str">
        <f>IF($B289="", "", IF($B289&gt;'Client List'!$AA$22, 'Client List'!$AB$21, TEXT($B289, "mmm yyyy")))</f>
        <v/>
      </c>
      <c r="O289" s="17" t="str">
        <f t="shared" si="20"/>
        <v/>
      </c>
      <c r="S289" s="17" t="str">
        <f t="shared" si="21"/>
        <v/>
      </c>
      <c r="T289" s="17" t="str">
        <f t="shared" si="22"/>
        <v/>
      </c>
      <c r="U289" s="17" t="str">
        <f t="shared" si="23"/>
        <v/>
      </c>
      <c r="V289" s="17" t="str">
        <f t="shared" si="24"/>
        <v/>
      </c>
      <c r="X289" s="17" t="str">
        <f>IF(C289="", "", IF(COUNTIF('Client List'!$Y$12:$Y$261, C289)=0, "X", ""))</f>
        <v/>
      </c>
      <c r="Z289" s="17" t="str">
        <f>IF(E289="", "", IF(COUNTIF('Client List'!$Y$12:$Y$261, E289)=0, "X", ""))</f>
        <v/>
      </c>
      <c r="AB289" s="17" t="str">
        <f>IF(G289="", "", IF(COUNTIF('Client List'!$Y$12:$Y$261, G289)=0, "X", ""))</f>
        <v/>
      </c>
      <c r="AD289" s="17" t="str">
        <f>IF(I289="", "", IF(COUNTIF('Client List'!$Y$12:$Y$261, I289)=0, "X", ""))</f>
        <v/>
      </c>
    </row>
    <row r="290" spans="1:30" x14ac:dyDescent="0.25">
      <c r="A290" s="48"/>
      <c r="B290" s="64"/>
      <c r="C290" s="57"/>
      <c r="D290" s="59"/>
      <c r="E290" s="57"/>
      <c r="F290" s="59"/>
      <c r="G290" s="57"/>
      <c r="H290" s="59"/>
      <c r="I290" s="57"/>
      <c r="J290" s="59"/>
      <c r="K290" s="48"/>
      <c r="M290" s="17" t="str">
        <f>IF($B290="", "", IF($B290&gt;'Client List'!$AA$22, 'Client List'!$AB$21, TEXT($B290, "mmm yyyy")))</f>
        <v/>
      </c>
      <c r="O290" s="17" t="str">
        <f t="shared" si="20"/>
        <v/>
      </c>
      <c r="S290" s="17" t="str">
        <f t="shared" si="21"/>
        <v/>
      </c>
      <c r="T290" s="17" t="str">
        <f t="shared" si="22"/>
        <v/>
      </c>
      <c r="U290" s="17" t="str">
        <f t="shared" si="23"/>
        <v/>
      </c>
      <c r="V290" s="17" t="str">
        <f t="shared" si="24"/>
        <v/>
      </c>
      <c r="X290" s="17" t="str">
        <f>IF(C290="", "", IF(COUNTIF('Client List'!$Y$12:$Y$261, C290)=0, "X", ""))</f>
        <v/>
      </c>
      <c r="Z290" s="17" t="str">
        <f>IF(E290="", "", IF(COUNTIF('Client List'!$Y$12:$Y$261, E290)=0, "X", ""))</f>
        <v/>
      </c>
      <c r="AB290" s="17" t="str">
        <f>IF(G290="", "", IF(COUNTIF('Client List'!$Y$12:$Y$261, G290)=0, "X", ""))</f>
        <v/>
      </c>
      <c r="AD290" s="17" t="str">
        <f>IF(I290="", "", IF(COUNTIF('Client List'!$Y$12:$Y$261, I290)=0, "X", ""))</f>
        <v/>
      </c>
    </row>
    <row r="291" spans="1:30" x14ac:dyDescent="0.25">
      <c r="A291" s="48"/>
      <c r="B291" s="64"/>
      <c r="C291" s="57"/>
      <c r="D291" s="59"/>
      <c r="E291" s="57"/>
      <c r="F291" s="59"/>
      <c r="G291" s="57"/>
      <c r="H291" s="59"/>
      <c r="I291" s="57"/>
      <c r="J291" s="59"/>
      <c r="K291" s="48"/>
      <c r="M291" s="17" t="str">
        <f>IF($B291="", "", IF($B291&gt;'Client List'!$AA$22, 'Client List'!$AB$21, TEXT($B291, "mmm yyyy")))</f>
        <v/>
      </c>
      <c r="O291" s="17" t="str">
        <f t="shared" si="20"/>
        <v/>
      </c>
      <c r="S291" s="17" t="str">
        <f t="shared" si="21"/>
        <v/>
      </c>
      <c r="T291" s="17" t="str">
        <f t="shared" si="22"/>
        <v/>
      </c>
      <c r="U291" s="17" t="str">
        <f t="shared" si="23"/>
        <v/>
      </c>
      <c r="V291" s="17" t="str">
        <f t="shared" si="24"/>
        <v/>
      </c>
      <c r="X291" s="17" t="str">
        <f>IF(C291="", "", IF(COUNTIF('Client List'!$Y$12:$Y$261, C291)=0, "X", ""))</f>
        <v/>
      </c>
      <c r="Z291" s="17" t="str">
        <f>IF(E291="", "", IF(COUNTIF('Client List'!$Y$12:$Y$261, E291)=0, "X", ""))</f>
        <v/>
      </c>
      <c r="AB291" s="17" t="str">
        <f>IF(G291="", "", IF(COUNTIF('Client List'!$Y$12:$Y$261, G291)=0, "X", ""))</f>
        <v/>
      </c>
      <c r="AD291" s="17" t="str">
        <f>IF(I291="", "", IF(COUNTIF('Client List'!$Y$12:$Y$261, I291)=0, "X", ""))</f>
        <v/>
      </c>
    </row>
    <row r="292" spans="1:30" x14ac:dyDescent="0.25">
      <c r="A292" s="48"/>
      <c r="B292" s="64"/>
      <c r="C292" s="57"/>
      <c r="D292" s="59"/>
      <c r="E292" s="57"/>
      <c r="F292" s="59"/>
      <c r="G292" s="57"/>
      <c r="H292" s="59"/>
      <c r="I292" s="57"/>
      <c r="J292" s="59"/>
      <c r="K292" s="48"/>
      <c r="M292" s="17" t="str">
        <f>IF($B292="", "", IF($B292&gt;'Client List'!$AA$22, 'Client List'!$AB$21, TEXT($B292, "mmm yyyy")))</f>
        <v/>
      </c>
      <c r="O292" s="17" t="str">
        <f t="shared" si="20"/>
        <v/>
      </c>
      <c r="S292" s="17" t="str">
        <f t="shared" si="21"/>
        <v/>
      </c>
      <c r="T292" s="17" t="str">
        <f t="shared" si="22"/>
        <v/>
      </c>
      <c r="U292" s="17" t="str">
        <f t="shared" si="23"/>
        <v/>
      </c>
      <c r="V292" s="17" t="str">
        <f t="shared" si="24"/>
        <v/>
      </c>
      <c r="X292" s="17" t="str">
        <f>IF(C292="", "", IF(COUNTIF('Client List'!$Y$12:$Y$261, C292)=0, "X", ""))</f>
        <v/>
      </c>
      <c r="Z292" s="17" t="str">
        <f>IF(E292="", "", IF(COUNTIF('Client List'!$Y$12:$Y$261, E292)=0, "X", ""))</f>
        <v/>
      </c>
      <c r="AB292" s="17" t="str">
        <f>IF(G292="", "", IF(COUNTIF('Client List'!$Y$12:$Y$261, G292)=0, "X", ""))</f>
        <v/>
      </c>
      <c r="AD292" s="17" t="str">
        <f>IF(I292="", "", IF(COUNTIF('Client List'!$Y$12:$Y$261, I292)=0, "X", ""))</f>
        <v/>
      </c>
    </row>
    <row r="293" spans="1:30" x14ac:dyDescent="0.25">
      <c r="A293" s="48"/>
      <c r="B293" s="64"/>
      <c r="C293" s="57"/>
      <c r="D293" s="59"/>
      <c r="E293" s="57"/>
      <c r="F293" s="59"/>
      <c r="G293" s="57"/>
      <c r="H293" s="59"/>
      <c r="I293" s="57"/>
      <c r="J293" s="59"/>
      <c r="K293" s="48"/>
      <c r="M293" s="17" t="str">
        <f>IF($B293="", "", IF($B293&gt;'Client List'!$AA$22, 'Client List'!$AB$21, TEXT($B293, "mmm yyyy")))</f>
        <v/>
      </c>
      <c r="O293" s="17" t="str">
        <f t="shared" si="20"/>
        <v/>
      </c>
      <c r="S293" s="17" t="str">
        <f t="shared" si="21"/>
        <v/>
      </c>
      <c r="T293" s="17" t="str">
        <f t="shared" si="22"/>
        <v/>
      </c>
      <c r="U293" s="17" t="str">
        <f t="shared" si="23"/>
        <v/>
      </c>
      <c r="V293" s="17" t="str">
        <f t="shared" si="24"/>
        <v/>
      </c>
      <c r="X293" s="17" t="str">
        <f>IF(C293="", "", IF(COUNTIF('Client List'!$Y$12:$Y$261, C293)=0, "X", ""))</f>
        <v/>
      </c>
      <c r="Z293" s="17" t="str">
        <f>IF(E293="", "", IF(COUNTIF('Client List'!$Y$12:$Y$261, E293)=0, "X", ""))</f>
        <v/>
      </c>
      <c r="AB293" s="17" t="str">
        <f>IF(G293="", "", IF(COUNTIF('Client List'!$Y$12:$Y$261, G293)=0, "X", ""))</f>
        <v/>
      </c>
      <c r="AD293" s="17" t="str">
        <f>IF(I293="", "", IF(COUNTIF('Client List'!$Y$12:$Y$261, I293)=0, "X", ""))</f>
        <v/>
      </c>
    </row>
    <row r="294" spans="1:30" x14ac:dyDescent="0.25">
      <c r="A294" s="48"/>
      <c r="B294" s="64"/>
      <c r="C294" s="57"/>
      <c r="D294" s="59"/>
      <c r="E294" s="57"/>
      <c r="F294" s="59"/>
      <c r="G294" s="57"/>
      <c r="H294" s="59"/>
      <c r="I294" s="57"/>
      <c r="J294" s="59"/>
      <c r="K294" s="48"/>
      <c r="M294" s="17" t="str">
        <f>IF($B294="", "", IF($B294&gt;'Client List'!$AA$22, 'Client List'!$AB$21, TEXT($B294, "mmm yyyy")))</f>
        <v/>
      </c>
      <c r="O294" s="17" t="str">
        <f t="shared" si="20"/>
        <v/>
      </c>
      <c r="S294" s="17" t="str">
        <f t="shared" si="21"/>
        <v/>
      </c>
      <c r="T294" s="17" t="str">
        <f t="shared" si="22"/>
        <v/>
      </c>
      <c r="U294" s="17" t="str">
        <f t="shared" si="23"/>
        <v/>
      </c>
      <c r="V294" s="17" t="str">
        <f t="shared" si="24"/>
        <v/>
      </c>
      <c r="X294" s="17" t="str">
        <f>IF(C294="", "", IF(COUNTIF('Client List'!$Y$12:$Y$261, C294)=0, "X", ""))</f>
        <v/>
      </c>
      <c r="Z294" s="17" t="str">
        <f>IF(E294="", "", IF(COUNTIF('Client List'!$Y$12:$Y$261, E294)=0, "X", ""))</f>
        <v/>
      </c>
      <c r="AB294" s="17" t="str">
        <f>IF(G294="", "", IF(COUNTIF('Client List'!$Y$12:$Y$261, G294)=0, "X", ""))</f>
        <v/>
      </c>
      <c r="AD294" s="17" t="str">
        <f>IF(I294="", "", IF(COUNTIF('Client List'!$Y$12:$Y$261, I294)=0, "X", ""))</f>
        <v/>
      </c>
    </row>
    <row r="295" spans="1:30" x14ac:dyDescent="0.25">
      <c r="A295" s="48"/>
      <c r="B295" s="64"/>
      <c r="C295" s="57"/>
      <c r="D295" s="59"/>
      <c r="E295" s="57"/>
      <c r="F295" s="59"/>
      <c r="G295" s="57"/>
      <c r="H295" s="59"/>
      <c r="I295" s="57"/>
      <c r="J295" s="59"/>
      <c r="K295" s="48"/>
      <c r="M295" s="17" t="str">
        <f>IF($B295="", "", IF($B295&gt;'Client List'!$AA$22, 'Client List'!$AB$21, TEXT($B295, "mmm yyyy")))</f>
        <v/>
      </c>
      <c r="O295" s="17" t="str">
        <f t="shared" si="20"/>
        <v/>
      </c>
      <c r="S295" s="17" t="str">
        <f t="shared" si="21"/>
        <v/>
      </c>
      <c r="T295" s="17" t="str">
        <f t="shared" si="22"/>
        <v/>
      </c>
      <c r="U295" s="17" t="str">
        <f t="shared" si="23"/>
        <v/>
      </c>
      <c r="V295" s="17" t="str">
        <f t="shared" si="24"/>
        <v/>
      </c>
      <c r="X295" s="17" t="str">
        <f>IF(C295="", "", IF(COUNTIF('Client List'!$Y$12:$Y$261, C295)=0, "X", ""))</f>
        <v/>
      </c>
      <c r="Z295" s="17" t="str">
        <f>IF(E295="", "", IF(COUNTIF('Client List'!$Y$12:$Y$261, E295)=0, "X", ""))</f>
        <v/>
      </c>
      <c r="AB295" s="17" t="str">
        <f>IF(G295="", "", IF(COUNTIF('Client List'!$Y$12:$Y$261, G295)=0, "X", ""))</f>
        <v/>
      </c>
      <c r="AD295" s="17" t="str">
        <f>IF(I295="", "", IF(COUNTIF('Client List'!$Y$12:$Y$261, I295)=0, "X", ""))</f>
        <v/>
      </c>
    </row>
    <row r="296" spans="1:30" x14ac:dyDescent="0.25">
      <c r="A296" s="48"/>
      <c r="B296" s="64"/>
      <c r="C296" s="57"/>
      <c r="D296" s="59"/>
      <c r="E296" s="57"/>
      <c r="F296" s="59"/>
      <c r="G296" s="57"/>
      <c r="H296" s="59"/>
      <c r="I296" s="57"/>
      <c r="J296" s="59"/>
      <c r="K296" s="48"/>
      <c r="M296" s="17" t="str">
        <f>IF($B296="", "", IF($B296&gt;'Client List'!$AA$22, 'Client List'!$AB$21, TEXT($B296, "mmm yyyy")))</f>
        <v/>
      </c>
      <c r="O296" s="17" t="str">
        <f t="shared" si="20"/>
        <v/>
      </c>
      <c r="S296" s="17" t="str">
        <f t="shared" si="21"/>
        <v/>
      </c>
      <c r="T296" s="17" t="str">
        <f t="shared" si="22"/>
        <v/>
      </c>
      <c r="U296" s="17" t="str">
        <f t="shared" si="23"/>
        <v/>
      </c>
      <c r="V296" s="17" t="str">
        <f t="shared" si="24"/>
        <v/>
      </c>
      <c r="X296" s="17" t="str">
        <f>IF(C296="", "", IF(COUNTIF('Client List'!$Y$12:$Y$261, C296)=0, "X", ""))</f>
        <v/>
      </c>
      <c r="Z296" s="17" t="str">
        <f>IF(E296="", "", IF(COUNTIF('Client List'!$Y$12:$Y$261, E296)=0, "X", ""))</f>
        <v/>
      </c>
      <c r="AB296" s="17" t="str">
        <f>IF(G296="", "", IF(COUNTIF('Client List'!$Y$12:$Y$261, G296)=0, "X", ""))</f>
        <v/>
      </c>
      <c r="AD296" s="17" t="str">
        <f>IF(I296="", "", IF(COUNTIF('Client List'!$Y$12:$Y$261, I296)=0, "X", ""))</f>
        <v/>
      </c>
    </row>
    <row r="297" spans="1:30" x14ac:dyDescent="0.25">
      <c r="A297" s="48"/>
      <c r="B297" s="64"/>
      <c r="C297" s="57"/>
      <c r="D297" s="59"/>
      <c r="E297" s="57"/>
      <c r="F297" s="59"/>
      <c r="G297" s="57"/>
      <c r="H297" s="59"/>
      <c r="I297" s="57"/>
      <c r="J297" s="59"/>
      <c r="K297" s="48"/>
      <c r="M297" s="17" t="str">
        <f>IF($B297="", "", IF($B297&gt;'Client List'!$AA$22, 'Client List'!$AB$21, TEXT($B297, "mmm yyyy")))</f>
        <v/>
      </c>
      <c r="O297" s="17" t="str">
        <f t="shared" si="20"/>
        <v/>
      </c>
      <c r="S297" s="17" t="str">
        <f t="shared" si="21"/>
        <v/>
      </c>
      <c r="T297" s="17" t="str">
        <f t="shared" si="22"/>
        <v/>
      </c>
      <c r="U297" s="17" t="str">
        <f t="shared" si="23"/>
        <v/>
      </c>
      <c r="V297" s="17" t="str">
        <f t="shared" si="24"/>
        <v/>
      </c>
      <c r="X297" s="17" t="str">
        <f>IF(C297="", "", IF(COUNTIF('Client List'!$Y$12:$Y$261, C297)=0, "X", ""))</f>
        <v/>
      </c>
      <c r="Z297" s="17" t="str">
        <f>IF(E297="", "", IF(COUNTIF('Client List'!$Y$12:$Y$261, E297)=0, "X", ""))</f>
        <v/>
      </c>
      <c r="AB297" s="17" t="str">
        <f>IF(G297="", "", IF(COUNTIF('Client List'!$Y$12:$Y$261, G297)=0, "X", ""))</f>
        <v/>
      </c>
      <c r="AD297" s="17" t="str">
        <f>IF(I297="", "", IF(COUNTIF('Client List'!$Y$12:$Y$261, I297)=0, "X", ""))</f>
        <v/>
      </c>
    </row>
    <row r="298" spans="1:30" x14ac:dyDescent="0.25">
      <c r="A298" s="48"/>
      <c r="B298" s="64"/>
      <c r="C298" s="57"/>
      <c r="D298" s="59"/>
      <c r="E298" s="57"/>
      <c r="F298" s="59"/>
      <c r="G298" s="57"/>
      <c r="H298" s="59"/>
      <c r="I298" s="57"/>
      <c r="J298" s="59"/>
      <c r="K298" s="48"/>
      <c r="M298" s="17" t="str">
        <f>IF($B298="", "", IF($B298&gt;'Client List'!$AA$22, 'Client List'!$AB$21, TEXT($B298, "mmm yyyy")))</f>
        <v/>
      </c>
      <c r="O298" s="17" t="str">
        <f t="shared" si="20"/>
        <v/>
      </c>
      <c r="S298" s="17" t="str">
        <f t="shared" si="21"/>
        <v/>
      </c>
      <c r="T298" s="17" t="str">
        <f t="shared" si="22"/>
        <v/>
      </c>
      <c r="U298" s="17" t="str">
        <f t="shared" si="23"/>
        <v/>
      </c>
      <c r="V298" s="17" t="str">
        <f t="shared" si="24"/>
        <v/>
      </c>
      <c r="X298" s="17" t="str">
        <f>IF(C298="", "", IF(COUNTIF('Client List'!$Y$12:$Y$261, C298)=0, "X", ""))</f>
        <v/>
      </c>
      <c r="Z298" s="17" t="str">
        <f>IF(E298="", "", IF(COUNTIF('Client List'!$Y$12:$Y$261, E298)=0, "X", ""))</f>
        <v/>
      </c>
      <c r="AB298" s="17" t="str">
        <f>IF(G298="", "", IF(COUNTIF('Client List'!$Y$12:$Y$261, G298)=0, "X", ""))</f>
        <v/>
      </c>
      <c r="AD298" s="17" t="str">
        <f>IF(I298="", "", IF(COUNTIF('Client List'!$Y$12:$Y$261, I298)=0, "X", ""))</f>
        <v/>
      </c>
    </row>
    <row r="299" spans="1:30" x14ac:dyDescent="0.25">
      <c r="A299" s="48"/>
      <c r="B299" s="64"/>
      <c r="C299" s="57"/>
      <c r="D299" s="59"/>
      <c r="E299" s="57"/>
      <c r="F299" s="59"/>
      <c r="G299" s="57"/>
      <c r="H299" s="59"/>
      <c r="I299" s="57"/>
      <c r="J299" s="59"/>
      <c r="K299" s="48"/>
      <c r="M299" s="17" t="str">
        <f>IF($B299="", "", IF($B299&gt;'Client List'!$AA$22, 'Client List'!$AB$21, TEXT($B299, "mmm yyyy")))</f>
        <v/>
      </c>
      <c r="O299" s="17" t="str">
        <f t="shared" si="20"/>
        <v/>
      </c>
      <c r="S299" s="17" t="str">
        <f t="shared" si="21"/>
        <v/>
      </c>
      <c r="T299" s="17" t="str">
        <f t="shared" si="22"/>
        <v/>
      </c>
      <c r="U299" s="17" t="str">
        <f t="shared" si="23"/>
        <v/>
      </c>
      <c r="V299" s="17" t="str">
        <f t="shared" si="24"/>
        <v/>
      </c>
      <c r="X299" s="17" t="str">
        <f>IF(C299="", "", IF(COUNTIF('Client List'!$Y$12:$Y$261, C299)=0, "X", ""))</f>
        <v/>
      </c>
      <c r="Z299" s="17" t="str">
        <f>IF(E299="", "", IF(COUNTIF('Client List'!$Y$12:$Y$261, E299)=0, "X", ""))</f>
        <v/>
      </c>
      <c r="AB299" s="17" t="str">
        <f>IF(G299="", "", IF(COUNTIF('Client List'!$Y$12:$Y$261, G299)=0, "X", ""))</f>
        <v/>
      </c>
      <c r="AD299" s="17" t="str">
        <f>IF(I299="", "", IF(COUNTIF('Client List'!$Y$12:$Y$261, I299)=0, "X", ""))</f>
        <v/>
      </c>
    </row>
    <row r="300" spans="1:30" x14ac:dyDescent="0.25">
      <c r="A300" s="48"/>
      <c r="B300" s="64"/>
      <c r="C300" s="57"/>
      <c r="D300" s="59"/>
      <c r="E300" s="57"/>
      <c r="F300" s="59"/>
      <c r="G300" s="57"/>
      <c r="H300" s="59"/>
      <c r="I300" s="57"/>
      <c r="J300" s="59"/>
      <c r="K300" s="48"/>
      <c r="M300" s="17" t="str">
        <f>IF($B300="", "", IF($B300&gt;'Client List'!$AA$22, 'Client List'!$AB$21, TEXT($B300, "mmm yyyy")))</f>
        <v/>
      </c>
      <c r="O300" s="17" t="str">
        <f t="shared" si="20"/>
        <v/>
      </c>
      <c r="S300" s="17" t="str">
        <f t="shared" si="21"/>
        <v/>
      </c>
      <c r="T300" s="17" t="str">
        <f t="shared" si="22"/>
        <v/>
      </c>
      <c r="U300" s="17" t="str">
        <f t="shared" si="23"/>
        <v/>
      </c>
      <c r="V300" s="17" t="str">
        <f t="shared" si="24"/>
        <v/>
      </c>
      <c r="X300" s="17" t="str">
        <f>IF(C300="", "", IF(COUNTIF('Client List'!$Y$12:$Y$261, C300)=0, "X", ""))</f>
        <v/>
      </c>
      <c r="Z300" s="17" t="str">
        <f>IF(E300="", "", IF(COUNTIF('Client List'!$Y$12:$Y$261, E300)=0, "X", ""))</f>
        <v/>
      </c>
      <c r="AB300" s="17" t="str">
        <f>IF(G300="", "", IF(COUNTIF('Client List'!$Y$12:$Y$261, G300)=0, "X", ""))</f>
        <v/>
      </c>
      <c r="AD300" s="17" t="str">
        <f>IF(I300="", "", IF(COUNTIF('Client List'!$Y$12:$Y$261, I300)=0, "X", ""))</f>
        <v/>
      </c>
    </row>
    <row r="301" spans="1:30" x14ac:dyDescent="0.25">
      <c r="A301" s="48"/>
      <c r="B301" s="64"/>
      <c r="C301" s="57"/>
      <c r="D301" s="59"/>
      <c r="E301" s="57"/>
      <c r="F301" s="59"/>
      <c r="G301" s="57"/>
      <c r="H301" s="59"/>
      <c r="I301" s="57"/>
      <c r="J301" s="59"/>
      <c r="K301" s="48"/>
      <c r="M301" s="17" t="str">
        <f>IF($B301="", "", IF($B301&gt;'Client List'!$AA$22, 'Client List'!$AB$21, TEXT($B301, "mmm yyyy")))</f>
        <v/>
      </c>
      <c r="O301" s="17" t="str">
        <f t="shared" si="20"/>
        <v/>
      </c>
      <c r="S301" s="17" t="str">
        <f t="shared" si="21"/>
        <v/>
      </c>
      <c r="T301" s="17" t="str">
        <f t="shared" si="22"/>
        <v/>
      </c>
      <c r="U301" s="17" t="str">
        <f t="shared" si="23"/>
        <v/>
      </c>
      <c r="V301" s="17" t="str">
        <f t="shared" si="24"/>
        <v/>
      </c>
      <c r="X301" s="17" t="str">
        <f>IF(C301="", "", IF(COUNTIF('Client List'!$Y$12:$Y$261, C301)=0, "X", ""))</f>
        <v/>
      </c>
      <c r="Z301" s="17" t="str">
        <f>IF(E301="", "", IF(COUNTIF('Client List'!$Y$12:$Y$261, E301)=0, "X", ""))</f>
        <v/>
      </c>
      <c r="AB301" s="17" t="str">
        <f>IF(G301="", "", IF(COUNTIF('Client List'!$Y$12:$Y$261, G301)=0, "X", ""))</f>
        <v/>
      </c>
      <c r="AD301" s="17" t="str">
        <f>IF(I301="", "", IF(COUNTIF('Client List'!$Y$12:$Y$261, I301)=0, "X", ""))</f>
        <v/>
      </c>
    </row>
    <row r="302" spans="1:30" x14ac:dyDescent="0.25">
      <c r="A302" s="48"/>
      <c r="B302" s="64"/>
      <c r="C302" s="57"/>
      <c r="D302" s="59"/>
      <c r="E302" s="57"/>
      <c r="F302" s="59"/>
      <c r="G302" s="57"/>
      <c r="H302" s="59"/>
      <c r="I302" s="57"/>
      <c r="J302" s="59"/>
      <c r="K302" s="48"/>
      <c r="M302" s="17" t="str">
        <f>IF($B302="", "", IF($B302&gt;'Client List'!$AA$22, 'Client List'!$AB$21, TEXT($B302, "mmm yyyy")))</f>
        <v/>
      </c>
      <c r="O302" s="17" t="str">
        <f t="shared" si="20"/>
        <v/>
      </c>
      <c r="S302" s="17" t="str">
        <f t="shared" si="21"/>
        <v/>
      </c>
      <c r="T302" s="17" t="str">
        <f t="shared" si="22"/>
        <v/>
      </c>
      <c r="U302" s="17" t="str">
        <f t="shared" si="23"/>
        <v/>
      </c>
      <c r="V302" s="17" t="str">
        <f t="shared" si="24"/>
        <v/>
      </c>
      <c r="X302" s="17" t="str">
        <f>IF(C302="", "", IF(COUNTIF('Client List'!$Y$12:$Y$261, C302)=0, "X", ""))</f>
        <v/>
      </c>
      <c r="Z302" s="17" t="str">
        <f>IF(E302="", "", IF(COUNTIF('Client List'!$Y$12:$Y$261, E302)=0, "X", ""))</f>
        <v/>
      </c>
      <c r="AB302" s="17" t="str">
        <f>IF(G302="", "", IF(COUNTIF('Client List'!$Y$12:$Y$261, G302)=0, "X", ""))</f>
        <v/>
      </c>
      <c r="AD302" s="17" t="str">
        <f>IF(I302="", "", IF(COUNTIF('Client List'!$Y$12:$Y$261, I302)=0, "X", ""))</f>
        <v/>
      </c>
    </row>
    <row r="303" spans="1:30" x14ac:dyDescent="0.25">
      <c r="A303" s="48"/>
      <c r="B303" s="64"/>
      <c r="C303" s="57"/>
      <c r="D303" s="59"/>
      <c r="E303" s="57"/>
      <c r="F303" s="59"/>
      <c r="G303" s="57"/>
      <c r="H303" s="59"/>
      <c r="I303" s="57"/>
      <c r="J303" s="59"/>
      <c r="K303" s="48"/>
      <c r="M303" s="17" t="str">
        <f>IF($B303="", "", IF($B303&gt;'Client List'!$AA$22, 'Client List'!$AB$21, TEXT($B303, "mmm yyyy")))</f>
        <v/>
      </c>
      <c r="O303" s="17" t="str">
        <f t="shared" si="20"/>
        <v/>
      </c>
      <c r="S303" s="17" t="str">
        <f t="shared" si="21"/>
        <v/>
      </c>
      <c r="T303" s="17" t="str">
        <f t="shared" si="22"/>
        <v/>
      </c>
      <c r="U303" s="17" t="str">
        <f t="shared" si="23"/>
        <v/>
      </c>
      <c r="V303" s="17" t="str">
        <f t="shared" si="24"/>
        <v/>
      </c>
      <c r="X303" s="17" t="str">
        <f>IF(C303="", "", IF(COUNTIF('Client List'!$Y$12:$Y$261, C303)=0, "X", ""))</f>
        <v/>
      </c>
      <c r="Z303" s="17" t="str">
        <f>IF(E303="", "", IF(COUNTIF('Client List'!$Y$12:$Y$261, E303)=0, "X", ""))</f>
        <v/>
      </c>
      <c r="AB303" s="17" t="str">
        <f>IF(G303="", "", IF(COUNTIF('Client List'!$Y$12:$Y$261, G303)=0, "X", ""))</f>
        <v/>
      </c>
      <c r="AD303" s="17" t="str">
        <f>IF(I303="", "", IF(COUNTIF('Client List'!$Y$12:$Y$261, I303)=0, "X", ""))</f>
        <v/>
      </c>
    </row>
    <row r="304" spans="1:30" x14ac:dyDescent="0.25">
      <c r="A304" s="48"/>
      <c r="B304" s="64"/>
      <c r="C304" s="57"/>
      <c r="D304" s="59"/>
      <c r="E304" s="57"/>
      <c r="F304" s="59"/>
      <c r="G304" s="57"/>
      <c r="H304" s="59"/>
      <c r="I304" s="57"/>
      <c r="J304" s="59"/>
      <c r="K304" s="48"/>
      <c r="M304" s="17" t="str">
        <f>IF($B304="", "", IF($B304&gt;'Client List'!$AA$22, 'Client List'!$AB$21, TEXT($B304, "mmm yyyy")))</f>
        <v/>
      </c>
      <c r="O304" s="17" t="str">
        <f t="shared" si="20"/>
        <v/>
      </c>
      <c r="S304" s="17" t="str">
        <f t="shared" si="21"/>
        <v/>
      </c>
      <c r="T304" s="17" t="str">
        <f t="shared" si="22"/>
        <v/>
      </c>
      <c r="U304" s="17" t="str">
        <f t="shared" si="23"/>
        <v/>
      </c>
      <c r="V304" s="17" t="str">
        <f t="shared" si="24"/>
        <v/>
      </c>
      <c r="X304" s="17" t="str">
        <f>IF(C304="", "", IF(COUNTIF('Client List'!$Y$12:$Y$261, C304)=0, "X", ""))</f>
        <v/>
      </c>
      <c r="Z304" s="17" t="str">
        <f>IF(E304="", "", IF(COUNTIF('Client List'!$Y$12:$Y$261, E304)=0, "X", ""))</f>
        <v/>
      </c>
      <c r="AB304" s="17" t="str">
        <f>IF(G304="", "", IF(COUNTIF('Client List'!$Y$12:$Y$261, G304)=0, "X", ""))</f>
        <v/>
      </c>
      <c r="AD304" s="17" t="str">
        <f>IF(I304="", "", IF(COUNTIF('Client List'!$Y$12:$Y$261, I304)=0, "X", ""))</f>
        <v/>
      </c>
    </row>
    <row r="305" spans="1:30" x14ac:dyDescent="0.25">
      <c r="A305" s="48"/>
      <c r="B305" s="64"/>
      <c r="C305" s="57"/>
      <c r="D305" s="59"/>
      <c r="E305" s="57"/>
      <c r="F305" s="59"/>
      <c r="G305" s="57"/>
      <c r="H305" s="59"/>
      <c r="I305" s="57"/>
      <c r="J305" s="59"/>
      <c r="K305" s="48"/>
      <c r="M305" s="17" t="str">
        <f>IF($B305="", "", IF($B305&gt;'Client List'!$AA$22, 'Client List'!$AB$21, TEXT($B305, "mmm yyyy")))</f>
        <v/>
      </c>
      <c r="O305" s="17" t="str">
        <f t="shared" si="20"/>
        <v/>
      </c>
      <c r="S305" s="17" t="str">
        <f t="shared" si="21"/>
        <v/>
      </c>
      <c r="T305" s="17" t="str">
        <f t="shared" si="22"/>
        <v/>
      </c>
      <c r="U305" s="17" t="str">
        <f t="shared" si="23"/>
        <v/>
      </c>
      <c r="V305" s="17" t="str">
        <f t="shared" si="24"/>
        <v/>
      </c>
      <c r="X305" s="17" t="str">
        <f>IF(C305="", "", IF(COUNTIF('Client List'!$Y$12:$Y$261, C305)=0, "X", ""))</f>
        <v/>
      </c>
      <c r="Z305" s="17" t="str">
        <f>IF(E305="", "", IF(COUNTIF('Client List'!$Y$12:$Y$261, E305)=0, "X", ""))</f>
        <v/>
      </c>
      <c r="AB305" s="17" t="str">
        <f>IF(G305="", "", IF(COUNTIF('Client List'!$Y$12:$Y$261, G305)=0, "X", ""))</f>
        <v/>
      </c>
      <c r="AD305" s="17" t="str">
        <f>IF(I305="", "", IF(COUNTIF('Client List'!$Y$12:$Y$261, I305)=0, "X", ""))</f>
        <v/>
      </c>
    </row>
    <row r="306" spans="1:30" x14ac:dyDescent="0.25">
      <c r="A306" s="48"/>
      <c r="B306" s="64"/>
      <c r="C306" s="57"/>
      <c r="D306" s="59"/>
      <c r="E306" s="57"/>
      <c r="F306" s="59"/>
      <c r="G306" s="57"/>
      <c r="H306" s="59"/>
      <c r="I306" s="57"/>
      <c r="J306" s="59"/>
      <c r="K306" s="48"/>
      <c r="M306" s="17" t="str">
        <f>IF($B306="", "", IF($B306&gt;'Client List'!$AA$22, 'Client List'!$AB$21, TEXT($B306, "mmm yyyy")))</f>
        <v/>
      </c>
      <c r="O306" s="17" t="str">
        <f t="shared" si="20"/>
        <v/>
      </c>
      <c r="S306" s="17" t="str">
        <f t="shared" si="21"/>
        <v/>
      </c>
      <c r="T306" s="17" t="str">
        <f t="shared" si="22"/>
        <v/>
      </c>
      <c r="U306" s="17" t="str">
        <f t="shared" si="23"/>
        <v/>
      </c>
      <c r="V306" s="17" t="str">
        <f t="shared" si="24"/>
        <v/>
      </c>
      <c r="X306" s="17" t="str">
        <f>IF(C306="", "", IF(COUNTIF('Client List'!$Y$12:$Y$261, C306)=0, "X", ""))</f>
        <v/>
      </c>
      <c r="Z306" s="17" t="str">
        <f>IF(E306="", "", IF(COUNTIF('Client List'!$Y$12:$Y$261, E306)=0, "X", ""))</f>
        <v/>
      </c>
      <c r="AB306" s="17" t="str">
        <f>IF(G306="", "", IF(COUNTIF('Client List'!$Y$12:$Y$261, G306)=0, "X", ""))</f>
        <v/>
      </c>
      <c r="AD306" s="17" t="str">
        <f>IF(I306="", "", IF(COUNTIF('Client List'!$Y$12:$Y$261, I306)=0, "X", ""))</f>
        <v/>
      </c>
    </row>
    <row r="307" spans="1:30" x14ac:dyDescent="0.25">
      <c r="A307" s="48"/>
      <c r="B307" s="64"/>
      <c r="C307" s="57"/>
      <c r="D307" s="59"/>
      <c r="E307" s="57"/>
      <c r="F307" s="59"/>
      <c r="G307" s="57"/>
      <c r="H307" s="59"/>
      <c r="I307" s="57"/>
      <c r="J307" s="59"/>
      <c r="K307" s="48"/>
      <c r="M307" s="17" t="str">
        <f>IF($B307="", "", IF($B307&gt;'Client List'!$AA$22, 'Client List'!$AB$21, TEXT($B307, "mmm yyyy")))</f>
        <v/>
      </c>
      <c r="O307" s="17" t="str">
        <f t="shared" si="20"/>
        <v/>
      </c>
      <c r="S307" s="17" t="str">
        <f t="shared" si="21"/>
        <v/>
      </c>
      <c r="T307" s="17" t="str">
        <f t="shared" si="22"/>
        <v/>
      </c>
      <c r="U307" s="17" t="str">
        <f t="shared" si="23"/>
        <v/>
      </c>
      <c r="V307" s="17" t="str">
        <f t="shared" si="24"/>
        <v/>
      </c>
      <c r="X307" s="17" t="str">
        <f>IF(C307="", "", IF(COUNTIF('Client List'!$Y$12:$Y$261, C307)=0, "X", ""))</f>
        <v/>
      </c>
      <c r="Z307" s="17" t="str">
        <f>IF(E307="", "", IF(COUNTIF('Client List'!$Y$12:$Y$261, E307)=0, "X", ""))</f>
        <v/>
      </c>
      <c r="AB307" s="17" t="str">
        <f>IF(G307="", "", IF(COUNTIF('Client List'!$Y$12:$Y$261, G307)=0, "X", ""))</f>
        <v/>
      </c>
      <c r="AD307" s="17" t="str">
        <f>IF(I307="", "", IF(COUNTIF('Client List'!$Y$12:$Y$261, I307)=0, "X", ""))</f>
        <v/>
      </c>
    </row>
    <row r="308" spans="1:30" x14ac:dyDescent="0.25">
      <c r="A308" s="48"/>
      <c r="B308" s="64"/>
      <c r="C308" s="57"/>
      <c r="D308" s="59"/>
      <c r="E308" s="57"/>
      <c r="F308" s="59"/>
      <c r="G308" s="57"/>
      <c r="H308" s="59"/>
      <c r="I308" s="57"/>
      <c r="J308" s="59"/>
      <c r="K308" s="48"/>
      <c r="M308" s="17" t="str">
        <f>IF($B308="", "", IF($B308&gt;'Client List'!$AA$22, 'Client List'!$AB$21, TEXT($B308, "mmm yyyy")))</f>
        <v/>
      </c>
      <c r="O308" s="17" t="str">
        <f t="shared" si="20"/>
        <v/>
      </c>
      <c r="S308" s="17" t="str">
        <f t="shared" si="21"/>
        <v/>
      </c>
      <c r="T308" s="17" t="str">
        <f t="shared" si="22"/>
        <v/>
      </c>
      <c r="U308" s="17" t="str">
        <f t="shared" si="23"/>
        <v/>
      </c>
      <c r="V308" s="17" t="str">
        <f t="shared" si="24"/>
        <v/>
      </c>
      <c r="X308" s="17" t="str">
        <f>IF(C308="", "", IF(COUNTIF('Client List'!$Y$12:$Y$261, C308)=0, "X", ""))</f>
        <v/>
      </c>
      <c r="Z308" s="17" t="str">
        <f>IF(E308="", "", IF(COUNTIF('Client List'!$Y$12:$Y$261, E308)=0, "X", ""))</f>
        <v/>
      </c>
      <c r="AB308" s="17" t="str">
        <f>IF(G308="", "", IF(COUNTIF('Client List'!$Y$12:$Y$261, G308)=0, "X", ""))</f>
        <v/>
      </c>
      <c r="AD308" s="17" t="str">
        <f>IF(I308="", "", IF(COUNTIF('Client List'!$Y$12:$Y$261, I308)=0, "X", ""))</f>
        <v/>
      </c>
    </row>
    <row r="309" spans="1:30" x14ac:dyDescent="0.25">
      <c r="A309" s="48"/>
      <c r="B309" s="64"/>
      <c r="C309" s="57"/>
      <c r="D309" s="59"/>
      <c r="E309" s="57"/>
      <c r="F309" s="59"/>
      <c r="G309" s="57"/>
      <c r="H309" s="59"/>
      <c r="I309" s="57"/>
      <c r="J309" s="59"/>
      <c r="K309" s="48"/>
      <c r="M309" s="17" t="str">
        <f>IF($B309="", "", IF($B309&gt;'Client List'!$AA$22, 'Client List'!$AB$21, TEXT($B309, "mmm yyyy")))</f>
        <v/>
      </c>
      <c r="O309" s="17" t="str">
        <f t="shared" si="20"/>
        <v/>
      </c>
      <c r="S309" s="17" t="str">
        <f t="shared" si="21"/>
        <v/>
      </c>
      <c r="T309" s="17" t="str">
        <f t="shared" si="22"/>
        <v/>
      </c>
      <c r="U309" s="17" t="str">
        <f t="shared" si="23"/>
        <v/>
      </c>
      <c r="V309" s="17" t="str">
        <f t="shared" si="24"/>
        <v/>
      </c>
      <c r="X309" s="17" t="str">
        <f>IF(C309="", "", IF(COUNTIF('Client List'!$Y$12:$Y$261, C309)=0, "X", ""))</f>
        <v/>
      </c>
      <c r="Z309" s="17" t="str">
        <f>IF(E309="", "", IF(COUNTIF('Client List'!$Y$12:$Y$261, E309)=0, "X", ""))</f>
        <v/>
      </c>
      <c r="AB309" s="17" t="str">
        <f>IF(G309="", "", IF(COUNTIF('Client List'!$Y$12:$Y$261, G309)=0, "X", ""))</f>
        <v/>
      </c>
      <c r="AD309" s="17" t="str">
        <f>IF(I309="", "", IF(COUNTIF('Client List'!$Y$12:$Y$261, I309)=0, "X", ""))</f>
        <v/>
      </c>
    </row>
    <row r="310" spans="1:30" x14ac:dyDescent="0.25">
      <c r="A310" s="48"/>
      <c r="B310" s="64"/>
      <c r="C310" s="57"/>
      <c r="D310" s="59"/>
      <c r="E310" s="57"/>
      <c r="F310" s="59"/>
      <c r="G310" s="57"/>
      <c r="H310" s="59"/>
      <c r="I310" s="57"/>
      <c r="J310" s="59"/>
      <c r="K310" s="48"/>
      <c r="M310" s="17" t="str">
        <f>IF($B310="", "", IF($B310&gt;'Client List'!$AA$22, 'Client List'!$AB$21, TEXT($B310, "mmm yyyy")))</f>
        <v/>
      </c>
      <c r="O310" s="17" t="str">
        <f t="shared" si="20"/>
        <v/>
      </c>
      <c r="S310" s="17" t="str">
        <f t="shared" si="21"/>
        <v/>
      </c>
      <c r="T310" s="17" t="str">
        <f t="shared" si="22"/>
        <v/>
      </c>
      <c r="U310" s="17" t="str">
        <f t="shared" si="23"/>
        <v/>
      </c>
      <c r="V310" s="17" t="str">
        <f t="shared" si="24"/>
        <v/>
      </c>
      <c r="X310" s="17" t="str">
        <f>IF(C310="", "", IF(COUNTIF('Client List'!$Y$12:$Y$261, C310)=0, "X", ""))</f>
        <v/>
      </c>
      <c r="Z310" s="17" t="str">
        <f>IF(E310="", "", IF(COUNTIF('Client List'!$Y$12:$Y$261, E310)=0, "X", ""))</f>
        <v/>
      </c>
      <c r="AB310" s="17" t="str">
        <f>IF(G310="", "", IF(COUNTIF('Client List'!$Y$12:$Y$261, G310)=0, "X", ""))</f>
        <v/>
      </c>
      <c r="AD310" s="17" t="str">
        <f>IF(I310="", "", IF(COUNTIF('Client List'!$Y$12:$Y$261, I310)=0, "X", ""))</f>
        <v/>
      </c>
    </row>
    <row r="311" spans="1:30" x14ac:dyDescent="0.25">
      <c r="A311" s="48"/>
      <c r="B311" s="64"/>
      <c r="C311" s="57"/>
      <c r="D311" s="59"/>
      <c r="E311" s="57"/>
      <c r="F311" s="59"/>
      <c r="G311" s="57"/>
      <c r="H311" s="59"/>
      <c r="I311" s="57"/>
      <c r="J311" s="59"/>
      <c r="K311" s="48"/>
      <c r="M311" s="17" t="str">
        <f>IF($B311="", "", IF($B311&gt;'Client List'!$AA$22, 'Client List'!$AB$21, TEXT($B311, "mmm yyyy")))</f>
        <v/>
      </c>
      <c r="O311" s="17" t="str">
        <f t="shared" si="20"/>
        <v/>
      </c>
      <c r="S311" s="17" t="str">
        <f t="shared" si="21"/>
        <v/>
      </c>
      <c r="T311" s="17" t="str">
        <f t="shared" si="22"/>
        <v/>
      </c>
      <c r="U311" s="17" t="str">
        <f t="shared" si="23"/>
        <v/>
      </c>
      <c r="V311" s="17" t="str">
        <f t="shared" si="24"/>
        <v/>
      </c>
      <c r="X311" s="17" t="str">
        <f>IF(C311="", "", IF(COUNTIF('Client List'!$Y$12:$Y$261, C311)=0, "X", ""))</f>
        <v/>
      </c>
      <c r="Z311" s="17" t="str">
        <f>IF(E311="", "", IF(COUNTIF('Client List'!$Y$12:$Y$261, E311)=0, "X", ""))</f>
        <v/>
      </c>
      <c r="AB311" s="17" t="str">
        <f>IF(G311="", "", IF(COUNTIF('Client List'!$Y$12:$Y$261, G311)=0, "X", ""))</f>
        <v/>
      </c>
      <c r="AD311" s="17" t="str">
        <f>IF(I311="", "", IF(COUNTIF('Client List'!$Y$12:$Y$261, I311)=0, "X", ""))</f>
        <v/>
      </c>
    </row>
    <row r="312" spans="1:30" x14ac:dyDescent="0.25">
      <c r="A312" s="48"/>
      <c r="B312" s="64"/>
      <c r="C312" s="57"/>
      <c r="D312" s="59"/>
      <c r="E312" s="57"/>
      <c r="F312" s="59"/>
      <c r="G312" s="57"/>
      <c r="H312" s="59"/>
      <c r="I312" s="57"/>
      <c r="J312" s="59"/>
      <c r="K312" s="48"/>
      <c r="M312" s="17" t="str">
        <f>IF($B312="", "", IF($B312&gt;'Client List'!$AA$22, 'Client List'!$AB$21, TEXT($B312, "mmm yyyy")))</f>
        <v/>
      </c>
      <c r="O312" s="17" t="str">
        <f t="shared" si="20"/>
        <v/>
      </c>
      <c r="S312" s="17" t="str">
        <f t="shared" si="21"/>
        <v/>
      </c>
      <c r="T312" s="17" t="str">
        <f t="shared" si="22"/>
        <v/>
      </c>
      <c r="U312" s="17" t="str">
        <f t="shared" si="23"/>
        <v/>
      </c>
      <c r="V312" s="17" t="str">
        <f t="shared" si="24"/>
        <v/>
      </c>
      <c r="X312" s="17" t="str">
        <f>IF(C312="", "", IF(COUNTIF('Client List'!$Y$12:$Y$261, C312)=0, "X", ""))</f>
        <v/>
      </c>
      <c r="Z312" s="17" t="str">
        <f>IF(E312="", "", IF(COUNTIF('Client List'!$Y$12:$Y$261, E312)=0, "X", ""))</f>
        <v/>
      </c>
      <c r="AB312" s="17" t="str">
        <f>IF(G312="", "", IF(COUNTIF('Client List'!$Y$12:$Y$261, G312)=0, "X", ""))</f>
        <v/>
      </c>
      <c r="AD312" s="17" t="str">
        <f>IF(I312="", "", IF(COUNTIF('Client List'!$Y$12:$Y$261, I312)=0, "X", ""))</f>
        <v/>
      </c>
    </row>
    <row r="313" spans="1:30" x14ac:dyDescent="0.25">
      <c r="A313" s="48"/>
      <c r="B313" s="64"/>
      <c r="C313" s="57"/>
      <c r="D313" s="59"/>
      <c r="E313" s="57"/>
      <c r="F313" s="59"/>
      <c r="G313" s="57"/>
      <c r="H313" s="59"/>
      <c r="I313" s="57"/>
      <c r="J313" s="59"/>
      <c r="K313" s="48"/>
      <c r="M313" s="17" t="str">
        <f>IF($B313="", "", IF($B313&gt;'Client List'!$AA$22, 'Client List'!$AB$21, TEXT($B313, "mmm yyyy")))</f>
        <v/>
      </c>
      <c r="O313" s="17" t="str">
        <f t="shared" si="20"/>
        <v/>
      </c>
      <c r="S313" s="17" t="str">
        <f t="shared" si="21"/>
        <v/>
      </c>
      <c r="T313" s="17" t="str">
        <f t="shared" si="22"/>
        <v/>
      </c>
      <c r="U313" s="17" t="str">
        <f t="shared" si="23"/>
        <v/>
      </c>
      <c r="V313" s="17" t="str">
        <f t="shared" si="24"/>
        <v/>
      </c>
      <c r="X313" s="17" t="str">
        <f>IF(C313="", "", IF(COUNTIF('Client List'!$Y$12:$Y$261, C313)=0, "X", ""))</f>
        <v/>
      </c>
      <c r="Z313" s="17" t="str">
        <f>IF(E313="", "", IF(COUNTIF('Client List'!$Y$12:$Y$261, E313)=0, "X", ""))</f>
        <v/>
      </c>
      <c r="AB313" s="17" t="str">
        <f>IF(G313="", "", IF(COUNTIF('Client List'!$Y$12:$Y$261, G313)=0, "X", ""))</f>
        <v/>
      </c>
      <c r="AD313" s="17" t="str">
        <f>IF(I313="", "", IF(COUNTIF('Client List'!$Y$12:$Y$261, I313)=0, "X", ""))</f>
        <v/>
      </c>
    </row>
    <row r="314" spans="1:30" x14ac:dyDescent="0.25">
      <c r="A314" s="48"/>
      <c r="B314" s="64"/>
      <c r="C314" s="57"/>
      <c r="D314" s="59"/>
      <c r="E314" s="57"/>
      <c r="F314" s="59"/>
      <c r="G314" s="57"/>
      <c r="H314" s="59"/>
      <c r="I314" s="57"/>
      <c r="J314" s="59"/>
      <c r="K314" s="48"/>
      <c r="M314" s="17" t="str">
        <f>IF($B314="", "", IF($B314&gt;'Client List'!$AA$22, 'Client List'!$AB$21, TEXT($B314, "mmm yyyy")))</f>
        <v/>
      </c>
      <c r="O314" s="17" t="str">
        <f t="shared" si="20"/>
        <v/>
      </c>
      <c r="S314" s="17" t="str">
        <f t="shared" si="21"/>
        <v/>
      </c>
      <c r="T314" s="17" t="str">
        <f t="shared" si="22"/>
        <v/>
      </c>
      <c r="U314" s="17" t="str">
        <f t="shared" si="23"/>
        <v/>
      </c>
      <c r="V314" s="17" t="str">
        <f t="shared" si="24"/>
        <v/>
      </c>
      <c r="X314" s="17" t="str">
        <f>IF(C314="", "", IF(COUNTIF('Client List'!$Y$12:$Y$261, C314)=0, "X", ""))</f>
        <v/>
      </c>
      <c r="Z314" s="17" t="str">
        <f>IF(E314="", "", IF(COUNTIF('Client List'!$Y$12:$Y$261, E314)=0, "X", ""))</f>
        <v/>
      </c>
      <c r="AB314" s="17" t="str">
        <f>IF(G314="", "", IF(COUNTIF('Client List'!$Y$12:$Y$261, G314)=0, "X", ""))</f>
        <v/>
      </c>
      <c r="AD314" s="17" t="str">
        <f>IF(I314="", "", IF(COUNTIF('Client List'!$Y$12:$Y$261, I314)=0, "X", ""))</f>
        <v/>
      </c>
    </row>
    <row r="315" spans="1:30" x14ac:dyDescent="0.25">
      <c r="A315" s="48"/>
      <c r="B315" s="64"/>
      <c r="C315" s="57"/>
      <c r="D315" s="59"/>
      <c r="E315" s="57"/>
      <c r="F315" s="59"/>
      <c r="G315" s="57"/>
      <c r="H315" s="59"/>
      <c r="I315" s="57"/>
      <c r="J315" s="59"/>
      <c r="K315" s="48"/>
      <c r="M315" s="17" t="str">
        <f>IF($B315="", "", IF($B315&gt;'Client List'!$AA$22, 'Client List'!$AB$21, TEXT($B315, "mmm yyyy")))</f>
        <v/>
      </c>
      <c r="O315" s="17" t="str">
        <f t="shared" si="20"/>
        <v/>
      </c>
      <c r="S315" s="17" t="str">
        <f t="shared" si="21"/>
        <v/>
      </c>
      <c r="T315" s="17" t="str">
        <f t="shared" si="22"/>
        <v/>
      </c>
      <c r="U315" s="17" t="str">
        <f t="shared" si="23"/>
        <v/>
      </c>
      <c r="V315" s="17" t="str">
        <f t="shared" si="24"/>
        <v/>
      </c>
      <c r="X315" s="17" t="str">
        <f>IF(C315="", "", IF(COUNTIF('Client List'!$Y$12:$Y$261, C315)=0, "X", ""))</f>
        <v/>
      </c>
      <c r="Z315" s="17" t="str">
        <f>IF(E315="", "", IF(COUNTIF('Client List'!$Y$12:$Y$261, E315)=0, "X", ""))</f>
        <v/>
      </c>
      <c r="AB315" s="17" t="str">
        <f>IF(G315="", "", IF(COUNTIF('Client List'!$Y$12:$Y$261, G315)=0, "X", ""))</f>
        <v/>
      </c>
      <c r="AD315" s="17" t="str">
        <f>IF(I315="", "", IF(COUNTIF('Client List'!$Y$12:$Y$261, I315)=0, "X", ""))</f>
        <v/>
      </c>
    </row>
    <row r="316" spans="1:30" x14ac:dyDescent="0.25">
      <c r="A316" s="48"/>
      <c r="B316" s="64"/>
      <c r="C316" s="57"/>
      <c r="D316" s="59"/>
      <c r="E316" s="57"/>
      <c r="F316" s="59"/>
      <c r="G316" s="57"/>
      <c r="H316" s="59"/>
      <c r="I316" s="57"/>
      <c r="J316" s="59"/>
      <c r="K316" s="48"/>
      <c r="M316" s="17" t="str">
        <f>IF($B316="", "", IF($B316&gt;'Client List'!$AA$22, 'Client List'!$AB$21, TEXT($B316, "mmm yyyy")))</f>
        <v/>
      </c>
      <c r="O316" s="17" t="str">
        <f t="shared" si="20"/>
        <v/>
      </c>
      <c r="S316" s="17" t="str">
        <f t="shared" si="21"/>
        <v/>
      </c>
      <c r="T316" s="17" t="str">
        <f t="shared" si="22"/>
        <v/>
      </c>
      <c r="U316" s="17" t="str">
        <f t="shared" si="23"/>
        <v/>
      </c>
      <c r="V316" s="17" t="str">
        <f t="shared" si="24"/>
        <v/>
      </c>
      <c r="X316" s="17" t="str">
        <f>IF(C316="", "", IF(COUNTIF('Client List'!$Y$12:$Y$261, C316)=0, "X", ""))</f>
        <v/>
      </c>
      <c r="Z316" s="17" t="str">
        <f>IF(E316="", "", IF(COUNTIF('Client List'!$Y$12:$Y$261, E316)=0, "X", ""))</f>
        <v/>
      </c>
      <c r="AB316" s="17" t="str">
        <f>IF(G316="", "", IF(COUNTIF('Client List'!$Y$12:$Y$261, G316)=0, "X", ""))</f>
        <v/>
      </c>
      <c r="AD316" s="17" t="str">
        <f>IF(I316="", "", IF(COUNTIF('Client List'!$Y$12:$Y$261, I316)=0, "X", ""))</f>
        <v/>
      </c>
    </row>
    <row r="317" spans="1:30" x14ac:dyDescent="0.25">
      <c r="A317" s="48"/>
      <c r="B317" s="64"/>
      <c r="C317" s="57"/>
      <c r="D317" s="59"/>
      <c r="E317" s="57"/>
      <c r="F317" s="59"/>
      <c r="G317" s="57"/>
      <c r="H317" s="59"/>
      <c r="I317" s="57"/>
      <c r="J317" s="59"/>
      <c r="K317" s="48"/>
      <c r="M317" s="17" t="str">
        <f>IF($B317="", "", IF($B317&gt;'Client List'!$AA$22, 'Client List'!$AB$21, TEXT($B317, "mmm yyyy")))</f>
        <v/>
      </c>
      <c r="O317" s="17" t="str">
        <f t="shared" si="20"/>
        <v/>
      </c>
      <c r="S317" s="17" t="str">
        <f t="shared" si="21"/>
        <v/>
      </c>
      <c r="T317" s="17" t="str">
        <f t="shared" si="22"/>
        <v/>
      </c>
      <c r="U317" s="17" t="str">
        <f t="shared" si="23"/>
        <v/>
      </c>
      <c r="V317" s="17" t="str">
        <f t="shared" si="24"/>
        <v/>
      </c>
      <c r="X317" s="17" t="str">
        <f>IF(C317="", "", IF(COUNTIF('Client List'!$Y$12:$Y$261, C317)=0, "X", ""))</f>
        <v/>
      </c>
      <c r="Z317" s="17" t="str">
        <f>IF(E317="", "", IF(COUNTIF('Client List'!$Y$12:$Y$261, E317)=0, "X", ""))</f>
        <v/>
      </c>
      <c r="AB317" s="17" t="str">
        <f>IF(G317="", "", IF(COUNTIF('Client List'!$Y$12:$Y$261, G317)=0, "X", ""))</f>
        <v/>
      </c>
      <c r="AD317" s="17" t="str">
        <f>IF(I317="", "", IF(COUNTIF('Client List'!$Y$12:$Y$261, I317)=0, "X", ""))</f>
        <v/>
      </c>
    </row>
    <row r="318" spans="1:30" x14ac:dyDescent="0.25">
      <c r="A318" s="48"/>
      <c r="B318" s="64"/>
      <c r="C318" s="57"/>
      <c r="D318" s="59"/>
      <c r="E318" s="57"/>
      <c r="F318" s="59"/>
      <c r="G318" s="57"/>
      <c r="H318" s="59"/>
      <c r="I318" s="57"/>
      <c r="J318" s="59"/>
      <c r="K318" s="48"/>
      <c r="M318" s="17" t="str">
        <f>IF($B318="", "", IF($B318&gt;'Client List'!$AA$22, 'Client List'!$AB$21, TEXT($B318, "mmm yyyy")))</f>
        <v/>
      </c>
      <c r="O318" s="17" t="str">
        <f t="shared" si="20"/>
        <v/>
      </c>
      <c r="S318" s="17" t="str">
        <f t="shared" si="21"/>
        <v/>
      </c>
      <c r="T318" s="17" t="str">
        <f t="shared" si="22"/>
        <v/>
      </c>
      <c r="U318" s="17" t="str">
        <f t="shared" si="23"/>
        <v/>
      </c>
      <c r="V318" s="17" t="str">
        <f t="shared" si="24"/>
        <v/>
      </c>
      <c r="X318" s="17" t="str">
        <f>IF(C318="", "", IF(COUNTIF('Client List'!$Y$12:$Y$261, C318)=0, "X", ""))</f>
        <v/>
      </c>
      <c r="Z318" s="17" t="str">
        <f>IF(E318="", "", IF(COUNTIF('Client List'!$Y$12:$Y$261, E318)=0, "X", ""))</f>
        <v/>
      </c>
      <c r="AB318" s="17" t="str">
        <f>IF(G318="", "", IF(COUNTIF('Client List'!$Y$12:$Y$261, G318)=0, "X", ""))</f>
        <v/>
      </c>
      <c r="AD318" s="17" t="str">
        <f>IF(I318="", "", IF(COUNTIF('Client List'!$Y$12:$Y$261, I318)=0, "X", ""))</f>
        <v/>
      </c>
    </row>
    <row r="319" spans="1:30" x14ac:dyDescent="0.25">
      <c r="A319" s="48"/>
      <c r="B319" s="64"/>
      <c r="C319" s="57"/>
      <c r="D319" s="59"/>
      <c r="E319" s="57"/>
      <c r="F319" s="59"/>
      <c r="G319" s="57"/>
      <c r="H319" s="59"/>
      <c r="I319" s="57"/>
      <c r="J319" s="59"/>
      <c r="K319" s="48"/>
      <c r="M319" s="17" t="str">
        <f>IF($B319="", "", IF($B319&gt;'Client List'!$AA$22, 'Client List'!$AB$21, TEXT($B319, "mmm yyyy")))</f>
        <v/>
      </c>
      <c r="O319" s="17" t="str">
        <f t="shared" si="20"/>
        <v/>
      </c>
      <c r="S319" s="17" t="str">
        <f t="shared" si="21"/>
        <v/>
      </c>
      <c r="T319" s="17" t="str">
        <f t="shared" si="22"/>
        <v/>
      </c>
      <c r="U319" s="17" t="str">
        <f t="shared" si="23"/>
        <v/>
      </c>
      <c r="V319" s="17" t="str">
        <f t="shared" si="24"/>
        <v/>
      </c>
      <c r="X319" s="17" t="str">
        <f>IF(C319="", "", IF(COUNTIF('Client List'!$Y$12:$Y$261, C319)=0, "X", ""))</f>
        <v/>
      </c>
      <c r="Z319" s="17" t="str">
        <f>IF(E319="", "", IF(COUNTIF('Client List'!$Y$12:$Y$261, E319)=0, "X", ""))</f>
        <v/>
      </c>
      <c r="AB319" s="17" t="str">
        <f>IF(G319="", "", IF(COUNTIF('Client List'!$Y$12:$Y$261, G319)=0, "X", ""))</f>
        <v/>
      </c>
      <c r="AD319" s="17" t="str">
        <f>IF(I319="", "", IF(COUNTIF('Client List'!$Y$12:$Y$261, I319)=0, "X", ""))</f>
        <v/>
      </c>
    </row>
    <row r="320" spans="1:30" x14ac:dyDescent="0.25">
      <c r="A320" s="48"/>
      <c r="B320" s="64"/>
      <c r="C320" s="57"/>
      <c r="D320" s="59"/>
      <c r="E320" s="57"/>
      <c r="F320" s="59"/>
      <c r="G320" s="57"/>
      <c r="H320" s="59"/>
      <c r="I320" s="57"/>
      <c r="J320" s="59"/>
      <c r="K320" s="48"/>
      <c r="M320" s="17" t="str">
        <f>IF($B320="", "", IF($B320&gt;'Client List'!$AA$22, 'Client List'!$AB$21, TEXT($B320, "mmm yyyy")))</f>
        <v/>
      </c>
      <c r="O320" s="17" t="str">
        <f t="shared" si="20"/>
        <v/>
      </c>
      <c r="S320" s="17" t="str">
        <f t="shared" si="21"/>
        <v/>
      </c>
      <c r="T320" s="17" t="str">
        <f t="shared" si="22"/>
        <v/>
      </c>
      <c r="U320" s="17" t="str">
        <f t="shared" si="23"/>
        <v/>
      </c>
      <c r="V320" s="17" t="str">
        <f t="shared" si="24"/>
        <v/>
      </c>
      <c r="X320" s="17" t="str">
        <f>IF(C320="", "", IF(COUNTIF('Client List'!$Y$12:$Y$261, C320)=0, "X", ""))</f>
        <v/>
      </c>
      <c r="Z320" s="17" t="str">
        <f>IF(E320="", "", IF(COUNTIF('Client List'!$Y$12:$Y$261, E320)=0, "X", ""))</f>
        <v/>
      </c>
      <c r="AB320" s="17" t="str">
        <f>IF(G320="", "", IF(COUNTIF('Client List'!$Y$12:$Y$261, G320)=0, "X", ""))</f>
        <v/>
      </c>
      <c r="AD320" s="17" t="str">
        <f>IF(I320="", "", IF(COUNTIF('Client List'!$Y$12:$Y$261, I320)=0, "X", ""))</f>
        <v/>
      </c>
    </row>
    <row r="321" spans="1:30" x14ac:dyDescent="0.25">
      <c r="A321" s="48"/>
      <c r="B321" s="64"/>
      <c r="C321" s="57"/>
      <c r="D321" s="59"/>
      <c r="E321" s="57"/>
      <c r="F321" s="59"/>
      <c r="G321" s="57"/>
      <c r="H321" s="59"/>
      <c r="I321" s="57"/>
      <c r="J321" s="59"/>
      <c r="K321" s="48"/>
      <c r="M321" s="17" t="str">
        <f>IF($B321="", "", IF($B321&gt;'Client List'!$AA$22, 'Client List'!$AB$21, TEXT($B321, "mmm yyyy")))</f>
        <v/>
      </c>
      <c r="O321" s="17" t="str">
        <f t="shared" si="20"/>
        <v/>
      </c>
      <c r="S321" s="17" t="str">
        <f t="shared" si="21"/>
        <v/>
      </c>
      <c r="T321" s="17" t="str">
        <f t="shared" si="22"/>
        <v/>
      </c>
      <c r="U321" s="17" t="str">
        <f t="shared" si="23"/>
        <v/>
      </c>
      <c r="V321" s="17" t="str">
        <f t="shared" si="24"/>
        <v/>
      </c>
      <c r="X321" s="17" t="str">
        <f>IF(C321="", "", IF(COUNTIF('Client List'!$Y$12:$Y$261, C321)=0, "X", ""))</f>
        <v/>
      </c>
      <c r="Z321" s="17" t="str">
        <f>IF(E321="", "", IF(COUNTIF('Client List'!$Y$12:$Y$261, E321)=0, "X", ""))</f>
        <v/>
      </c>
      <c r="AB321" s="17" t="str">
        <f>IF(G321="", "", IF(COUNTIF('Client List'!$Y$12:$Y$261, G321)=0, "X", ""))</f>
        <v/>
      </c>
      <c r="AD321" s="17" t="str">
        <f>IF(I321="", "", IF(COUNTIF('Client List'!$Y$12:$Y$261, I321)=0, "X", ""))</f>
        <v/>
      </c>
    </row>
    <row r="322" spans="1:30" x14ac:dyDescent="0.25">
      <c r="A322" s="48"/>
      <c r="B322" s="64"/>
      <c r="C322" s="57"/>
      <c r="D322" s="59"/>
      <c r="E322" s="57"/>
      <c r="F322" s="59"/>
      <c r="G322" s="57"/>
      <c r="H322" s="59"/>
      <c r="I322" s="57"/>
      <c r="J322" s="59"/>
      <c r="K322" s="48"/>
      <c r="M322" s="17" t="str">
        <f>IF($B322="", "", IF($B322&gt;'Client List'!$AA$22, 'Client List'!$AB$21, TEXT($B322, "mmm yyyy")))</f>
        <v/>
      </c>
      <c r="O322" s="17" t="str">
        <f t="shared" si="20"/>
        <v/>
      </c>
      <c r="S322" s="17" t="str">
        <f t="shared" si="21"/>
        <v/>
      </c>
      <c r="T322" s="17" t="str">
        <f t="shared" si="22"/>
        <v/>
      </c>
      <c r="U322" s="17" t="str">
        <f t="shared" si="23"/>
        <v/>
      </c>
      <c r="V322" s="17" t="str">
        <f t="shared" si="24"/>
        <v/>
      </c>
      <c r="X322" s="17" t="str">
        <f>IF(C322="", "", IF(COUNTIF('Client List'!$Y$12:$Y$261, C322)=0, "X", ""))</f>
        <v/>
      </c>
      <c r="Z322" s="17" t="str">
        <f>IF(E322="", "", IF(COUNTIF('Client List'!$Y$12:$Y$261, E322)=0, "X", ""))</f>
        <v/>
      </c>
      <c r="AB322" s="17" t="str">
        <f>IF(G322="", "", IF(COUNTIF('Client List'!$Y$12:$Y$261, G322)=0, "X", ""))</f>
        <v/>
      </c>
      <c r="AD322" s="17" t="str">
        <f>IF(I322="", "", IF(COUNTIF('Client List'!$Y$12:$Y$261, I322)=0, "X", ""))</f>
        <v/>
      </c>
    </row>
    <row r="323" spans="1:30" x14ac:dyDescent="0.25">
      <c r="A323" s="48"/>
      <c r="B323" s="64"/>
      <c r="C323" s="57"/>
      <c r="D323" s="59"/>
      <c r="E323" s="57"/>
      <c r="F323" s="59"/>
      <c r="G323" s="57"/>
      <c r="H323" s="59"/>
      <c r="I323" s="57"/>
      <c r="J323" s="59"/>
      <c r="K323" s="48"/>
      <c r="M323" s="17" t="str">
        <f>IF($B323="", "", IF($B323&gt;'Client List'!$AA$22, 'Client List'!$AB$21, TEXT($B323, "mmm yyyy")))</f>
        <v/>
      </c>
      <c r="O323" s="17" t="str">
        <f t="shared" si="20"/>
        <v/>
      </c>
      <c r="S323" s="17" t="str">
        <f t="shared" si="21"/>
        <v/>
      </c>
      <c r="T323" s="17" t="str">
        <f t="shared" si="22"/>
        <v/>
      </c>
      <c r="U323" s="17" t="str">
        <f t="shared" si="23"/>
        <v/>
      </c>
      <c r="V323" s="17" t="str">
        <f t="shared" si="24"/>
        <v/>
      </c>
      <c r="X323" s="17" t="str">
        <f>IF(C323="", "", IF(COUNTIF('Client List'!$Y$12:$Y$261, C323)=0, "X", ""))</f>
        <v/>
      </c>
      <c r="Z323" s="17" t="str">
        <f>IF(E323="", "", IF(COUNTIF('Client List'!$Y$12:$Y$261, E323)=0, "X", ""))</f>
        <v/>
      </c>
      <c r="AB323" s="17" t="str">
        <f>IF(G323="", "", IF(COUNTIF('Client List'!$Y$12:$Y$261, G323)=0, "X", ""))</f>
        <v/>
      </c>
      <c r="AD323" s="17" t="str">
        <f>IF(I323="", "", IF(COUNTIF('Client List'!$Y$12:$Y$261, I323)=0, "X", ""))</f>
        <v/>
      </c>
    </row>
    <row r="324" spans="1:30" x14ac:dyDescent="0.25">
      <c r="A324" s="48"/>
      <c r="B324" s="64"/>
      <c r="C324" s="57"/>
      <c r="D324" s="59"/>
      <c r="E324" s="57"/>
      <c r="F324" s="59"/>
      <c r="G324" s="57"/>
      <c r="H324" s="59"/>
      <c r="I324" s="57"/>
      <c r="J324" s="59"/>
      <c r="K324" s="48"/>
      <c r="M324" s="17" t="str">
        <f>IF($B324="", "", IF($B324&gt;'Client List'!$AA$22, 'Client List'!$AB$21, TEXT($B324, "mmm yyyy")))</f>
        <v/>
      </c>
      <c r="O324" s="17" t="str">
        <f t="shared" si="20"/>
        <v/>
      </c>
      <c r="S324" s="17" t="str">
        <f t="shared" si="21"/>
        <v/>
      </c>
      <c r="T324" s="17" t="str">
        <f t="shared" si="22"/>
        <v/>
      </c>
      <c r="U324" s="17" t="str">
        <f t="shared" si="23"/>
        <v/>
      </c>
      <c r="V324" s="17" t="str">
        <f t="shared" si="24"/>
        <v/>
      </c>
      <c r="X324" s="17" t="str">
        <f>IF(C324="", "", IF(COUNTIF('Client List'!$Y$12:$Y$261, C324)=0, "X", ""))</f>
        <v/>
      </c>
      <c r="Z324" s="17" t="str">
        <f>IF(E324="", "", IF(COUNTIF('Client List'!$Y$12:$Y$261, E324)=0, "X", ""))</f>
        <v/>
      </c>
      <c r="AB324" s="17" t="str">
        <f>IF(G324="", "", IF(COUNTIF('Client List'!$Y$12:$Y$261, G324)=0, "X", ""))</f>
        <v/>
      </c>
      <c r="AD324" s="17" t="str">
        <f>IF(I324="", "", IF(COUNTIF('Client List'!$Y$12:$Y$261, I324)=0, "X", ""))</f>
        <v/>
      </c>
    </row>
    <row r="325" spans="1:30" x14ac:dyDescent="0.25">
      <c r="A325" s="48"/>
      <c r="B325" s="64"/>
      <c r="C325" s="57"/>
      <c r="D325" s="59"/>
      <c r="E325" s="57"/>
      <c r="F325" s="59"/>
      <c r="G325" s="57"/>
      <c r="H325" s="59"/>
      <c r="I325" s="57"/>
      <c r="J325" s="59"/>
      <c r="K325" s="48"/>
      <c r="M325" s="17" t="str">
        <f>IF($B325="", "", IF($B325&gt;'Client List'!$AA$22, 'Client List'!$AB$21, TEXT($B325, "mmm yyyy")))</f>
        <v/>
      </c>
      <c r="O325" s="17" t="str">
        <f t="shared" si="20"/>
        <v/>
      </c>
      <c r="S325" s="17" t="str">
        <f t="shared" si="21"/>
        <v/>
      </c>
      <c r="T325" s="17" t="str">
        <f t="shared" si="22"/>
        <v/>
      </c>
      <c r="U325" s="17" t="str">
        <f t="shared" si="23"/>
        <v/>
      </c>
      <c r="V325" s="17" t="str">
        <f t="shared" si="24"/>
        <v/>
      </c>
      <c r="X325" s="17" t="str">
        <f>IF(C325="", "", IF(COUNTIF('Client List'!$Y$12:$Y$261, C325)=0, "X", ""))</f>
        <v/>
      </c>
      <c r="Z325" s="17" t="str">
        <f>IF(E325="", "", IF(COUNTIF('Client List'!$Y$12:$Y$261, E325)=0, "X", ""))</f>
        <v/>
      </c>
      <c r="AB325" s="17" t="str">
        <f>IF(G325="", "", IF(COUNTIF('Client List'!$Y$12:$Y$261, G325)=0, "X", ""))</f>
        <v/>
      </c>
      <c r="AD325" s="17" t="str">
        <f>IF(I325="", "", IF(COUNTIF('Client List'!$Y$12:$Y$261, I325)=0, "X", ""))</f>
        <v/>
      </c>
    </row>
    <row r="326" spans="1:30" x14ac:dyDescent="0.25">
      <c r="A326" s="48"/>
      <c r="B326" s="64"/>
      <c r="C326" s="57"/>
      <c r="D326" s="59"/>
      <c r="E326" s="57"/>
      <c r="F326" s="59"/>
      <c r="G326" s="57"/>
      <c r="H326" s="59"/>
      <c r="I326" s="57"/>
      <c r="J326" s="59"/>
      <c r="K326" s="48"/>
      <c r="M326" s="17" t="str">
        <f>IF($B326="", "", IF($B326&gt;'Client List'!$AA$22, 'Client List'!$AB$21, TEXT($B326, "mmm yyyy")))</f>
        <v/>
      </c>
      <c r="O326" s="17" t="str">
        <f t="shared" si="20"/>
        <v/>
      </c>
      <c r="S326" s="17" t="str">
        <f t="shared" si="21"/>
        <v/>
      </c>
      <c r="T326" s="17" t="str">
        <f t="shared" si="22"/>
        <v/>
      </c>
      <c r="U326" s="17" t="str">
        <f t="shared" si="23"/>
        <v/>
      </c>
      <c r="V326" s="17" t="str">
        <f t="shared" si="24"/>
        <v/>
      </c>
      <c r="X326" s="17" t="str">
        <f>IF(C326="", "", IF(COUNTIF('Client List'!$Y$12:$Y$261, C326)=0, "X", ""))</f>
        <v/>
      </c>
      <c r="Z326" s="17" t="str">
        <f>IF(E326="", "", IF(COUNTIF('Client List'!$Y$12:$Y$261, E326)=0, "X", ""))</f>
        <v/>
      </c>
      <c r="AB326" s="17" t="str">
        <f>IF(G326="", "", IF(COUNTIF('Client List'!$Y$12:$Y$261, G326)=0, "X", ""))</f>
        <v/>
      </c>
      <c r="AD326" s="17" t="str">
        <f>IF(I326="", "", IF(COUNTIF('Client List'!$Y$12:$Y$261, I326)=0, "X", ""))</f>
        <v/>
      </c>
    </row>
    <row r="327" spans="1:30" x14ac:dyDescent="0.25">
      <c r="A327" s="48"/>
      <c r="B327" s="64"/>
      <c r="C327" s="57"/>
      <c r="D327" s="59"/>
      <c r="E327" s="57"/>
      <c r="F327" s="59"/>
      <c r="G327" s="57"/>
      <c r="H327" s="59"/>
      <c r="I327" s="57"/>
      <c r="J327" s="59"/>
      <c r="K327" s="48"/>
      <c r="M327" s="17" t="str">
        <f>IF($B327="", "", IF($B327&gt;'Client List'!$AA$22, 'Client List'!$AB$21, TEXT($B327, "mmm yyyy")))</f>
        <v/>
      </c>
      <c r="O327" s="17" t="str">
        <f t="shared" si="20"/>
        <v/>
      </c>
      <c r="S327" s="17" t="str">
        <f t="shared" si="21"/>
        <v/>
      </c>
      <c r="T327" s="17" t="str">
        <f t="shared" si="22"/>
        <v/>
      </c>
      <c r="U327" s="17" t="str">
        <f t="shared" si="23"/>
        <v/>
      </c>
      <c r="V327" s="17" t="str">
        <f t="shared" si="24"/>
        <v/>
      </c>
      <c r="X327" s="17" t="str">
        <f>IF(C327="", "", IF(COUNTIF('Client List'!$Y$12:$Y$261, C327)=0, "X", ""))</f>
        <v/>
      </c>
      <c r="Z327" s="17" t="str">
        <f>IF(E327="", "", IF(COUNTIF('Client List'!$Y$12:$Y$261, E327)=0, "X", ""))</f>
        <v/>
      </c>
      <c r="AB327" s="17" t="str">
        <f>IF(G327="", "", IF(COUNTIF('Client List'!$Y$12:$Y$261, G327)=0, "X", ""))</f>
        <v/>
      </c>
      <c r="AD327" s="17" t="str">
        <f>IF(I327="", "", IF(COUNTIF('Client List'!$Y$12:$Y$261, I327)=0, "X", ""))</f>
        <v/>
      </c>
    </row>
    <row r="328" spans="1:30" x14ac:dyDescent="0.25">
      <c r="A328" s="48"/>
      <c r="B328" s="64"/>
      <c r="C328" s="57"/>
      <c r="D328" s="59"/>
      <c r="E328" s="57"/>
      <c r="F328" s="59"/>
      <c r="G328" s="57"/>
      <c r="H328" s="59"/>
      <c r="I328" s="57"/>
      <c r="J328" s="59"/>
      <c r="K328" s="48"/>
      <c r="M328" s="17" t="str">
        <f>IF($B328="", "", IF($B328&gt;'Client List'!$AA$22, 'Client List'!$AB$21, TEXT($B328, "mmm yyyy")))</f>
        <v/>
      </c>
      <c r="O328" s="17" t="str">
        <f t="shared" si="20"/>
        <v/>
      </c>
      <c r="S328" s="17" t="str">
        <f t="shared" si="21"/>
        <v/>
      </c>
      <c r="T328" s="17" t="str">
        <f t="shared" si="22"/>
        <v/>
      </c>
      <c r="U328" s="17" t="str">
        <f t="shared" si="23"/>
        <v/>
      </c>
      <c r="V328" s="17" t="str">
        <f t="shared" si="24"/>
        <v/>
      </c>
      <c r="X328" s="17" t="str">
        <f>IF(C328="", "", IF(COUNTIF('Client List'!$Y$12:$Y$261, C328)=0, "X", ""))</f>
        <v/>
      </c>
      <c r="Z328" s="17" t="str">
        <f>IF(E328="", "", IF(COUNTIF('Client List'!$Y$12:$Y$261, E328)=0, "X", ""))</f>
        <v/>
      </c>
      <c r="AB328" s="17" t="str">
        <f>IF(G328="", "", IF(COUNTIF('Client List'!$Y$12:$Y$261, G328)=0, "X", ""))</f>
        <v/>
      </c>
      <c r="AD328" s="17" t="str">
        <f>IF(I328="", "", IF(COUNTIF('Client List'!$Y$12:$Y$261, I328)=0, "X", ""))</f>
        <v/>
      </c>
    </row>
    <row r="329" spans="1:30" x14ac:dyDescent="0.25">
      <c r="A329" s="48"/>
      <c r="B329" s="64"/>
      <c r="C329" s="57"/>
      <c r="D329" s="59"/>
      <c r="E329" s="57"/>
      <c r="F329" s="59"/>
      <c r="G329" s="57"/>
      <c r="H329" s="59"/>
      <c r="I329" s="57"/>
      <c r="J329" s="59"/>
      <c r="K329" s="48"/>
      <c r="M329" s="17" t="str">
        <f>IF($B329="", "", IF($B329&gt;'Client List'!$AA$22, 'Client List'!$AB$21, TEXT($B329, "mmm yyyy")))</f>
        <v/>
      </c>
      <c r="O329" s="17" t="str">
        <f t="shared" si="20"/>
        <v/>
      </c>
      <c r="S329" s="17" t="str">
        <f t="shared" si="21"/>
        <v/>
      </c>
      <c r="T329" s="17" t="str">
        <f t="shared" si="22"/>
        <v/>
      </c>
      <c r="U329" s="17" t="str">
        <f t="shared" si="23"/>
        <v/>
      </c>
      <c r="V329" s="17" t="str">
        <f t="shared" si="24"/>
        <v/>
      </c>
      <c r="X329" s="17" t="str">
        <f>IF(C329="", "", IF(COUNTIF('Client List'!$Y$12:$Y$261, C329)=0, "X", ""))</f>
        <v/>
      </c>
      <c r="Z329" s="17" t="str">
        <f>IF(E329="", "", IF(COUNTIF('Client List'!$Y$12:$Y$261, E329)=0, "X", ""))</f>
        <v/>
      </c>
      <c r="AB329" s="17" t="str">
        <f>IF(G329="", "", IF(COUNTIF('Client List'!$Y$12:$Y$261, G329)=0, "X", ""))</f>
        <v/>
      </c>
      <c r="AD329" s="17" t="str">
        <f>IF(I329="", "", IF(COUNTIF('Client List'!$Y$12:$Y$261, I329)=0, "X", ""))</f>
        <v/>
      </c>
    </row>
    <row r="330" spans="1:30" x14ac:dyDescent="0.25">
      <c r="A330" s="48"/>
      <c r="B330" s="64"/>
      <c r="C330" s="57"/>
      <c r="D330" s="59"/>
      <c r="E330" s="57"/>
      <c r="F330" s="59"/>
      <c r="G330" s="57"/>
      <c r="H330" s="59"/>
      <c r="I330" s="57"/>
      <c r="J330" s="59"/>
      <c r="K330" s="48"/>
      <c r="M330" s="17" t="str">
        <f>IF($B330="", "", IF($B330&gt;'Client List'!$AA$22, 'Client List'!$AB$21, TEXT($B330, "mmm yyyy")))</f>
        <v/>
      </c>
      <c r="O330" s="17" t="str">
        <f t="shared" si="20"/>
        <v/>
      </c>
      <c r="S330" s="17" t="str">
        <f t="shared" si="21"/>
        <v/>
      </c>
      <c r="T330" s="17" t="str">
        <f t="shared" si="22"/>
        <v/>
      </c>
      <c r="U330" s="17" t="str">
        <f t="shared" si="23"/>
        <v/>
      </c>
      <c r="V330" s="17" t="str">
        <f t="shared" si="24"/>
        <v/>
      </c>
      <c r="X330" s="17" t="str">
        <f>IF(C330="", "", IF(COUNTIF('Client List'!$Y$12:$Y$261, C330)=0, "X", ""))</f>
        <v/>
      </c>
      <c r="Z330" s="17" t="str">
        <f>IF(E330="", "", IF(COUNTIF('Client List'!$Y$12:$Y$261, E330)=0, "X", ""))</f>
        <v/>
      </c>
      <c r="AB330" s="17" t="str">
        <f>IF(G330="", "", IF(COUNTIF('Client List'!$Y$12:$Y$261, G330)=0, "X", ""))</f>
        <v/>
      </c>
      <c r="AD330" s="17" t="str">
        <f>IF(I330="", "", IF(COUNTIF('Client List'!$Y$12:$Y$261, I330)=0, "X", ""))</f>
        <v/>
      </c>
    </row>
    <row r="331" spans="1:30" x14ac:dyDescent="0.25">
      <c r="A331" s="48"/>
      <c r="B331" s="64"/>
      <c r="C331" s="57"/>
      <c r="D331" s="59"/>
      <c r="E331" s="57"/>
      <c r="F331" s="59"/>
      <c r="G331" s="57"/>
      <c r="H331" s="59"/>
      <c r="I331" s="57"/>
      <c r="J331" s="59"/>
      <c r="K331" s="48"/>
      <c r="M331" s="17" t="str">
        <f>IF($B331="", "", IF($B331&gt;'Client List'!$AA$22, 'Client List'!$AB$21, TEXT($B331, "mmm yyyy")))</f>
        <v/>
      </c>
      <c r="O331" s="17" t="str">
        <f t="shared" si="20"/>
        <v/>
      </c>
      <c r="S331" s="17" t="str">
        <f t="shared" si="21"/>
        <v/>
      </c>
      <c r="T331" s="17" t="str">
        <f t="shared" si="22"/>
        <v/>
      </c>
      <c r="U331" s="17" t="str">
        <f t="shared" si="23"/>
        <v/>
      </c>
      <c r="V331" s="17" t="str">
        <f t="shared" si="24"/>
        <v/>
      </c>
      <c r="X331" s="17" t="str">
        <f>IF(C331="", "", IF(COUNTIF('Client List'!$Y$12:$Y$261, C331)=0, "X", ""))</f>
        <v/>
      </c>
      <c r="Z331" s="17" t="str">
        <f>IF(E331="", "", IF(COUNTIF('Client List'!$Y$12:$Y$261, E331)=0, "X", ""))</f>
        <v/>
      </c>
      <c r="AB331" s="17" t="str">
        <f>IF(G331="", "", IF(COUNTIF('Client List'!$Y$12:$Y$261, G331)=0, "X", ""))</f>
        <v/>
      </c>
      <c r="AD331" s="17" t="str">
        <f>IF(I331="", "", IF(COUNTIF('Client List'!$Y$12:$Y$261, I331)=0, "X", ""))</f>
        <v/>
      </c>
    </row>
    <row r="332" spans="1:30" x14ac:dyDescent="0.25">
      <c r="A332" s="48"/>
      <c r="B332" s="64"/>
      <c r="C332" s="57"/>
      <c r="D332" s="59"/>
      <c r="E332" s="57"/>
      <c r="F332" s="59"/>
      <c r="G332" s="57"/>
      <c r="H332" s="59"/>
      <c r="I332" s="57"/>
      <c r="J332" s="59"/>
      <c r="K332" s="48"/>
      <c r="M332" s="17" t="str">
        <f>IF($B332="", "", IF($B332&gt;'Client List'!$AA$22, 'Client List'!$AB$21, TEXT($B332, "mmm yyyy")))</f>
        <v/>
      </c>
      <c r="O332" s="17" t="str">
        <f t="shared" si="20"/>
        <v/>
      </c>
      <c r="S332" s="17" t="str">
        <f t="shared" si="21"/>
        <v/>
      </c>
      <c r="T332" s="17" t="str">
        <f t="shared" si="22"/>
        <v/>
      </c>
      <c r="U332" s="17" t="str">
        <f t="shared" si="23"/>
        <v/>
      </c>
      <c r="V332" s="17" t="str">
        <f t="shared" si="24"/>
        <v/>
      </c>
      <c r="X332" s="17" t="str">
        <f>IF(C332="", "", IF(COUNTIF('Client List'!$Y$12:$Y$261, C332)=0, "X", ""))</f>
        <v/>
      </c>
      <c r="Z332" s="17" t="str">
        <f>IF(E332="", "", IF(COUNTIF('Client List'!$Y$12:$Y$261, E332)=0, "X", ""))</f>
        <v/>
      </c>
      <c r="AB332" s="17" t="str">
        <f>IF(G332="", "", IF(COUNTIF('Client List'!$Y$12:$Y$261, G332)=0, "X", ""))</f>
        <v/>
      </c>
      <c r="AD332" s="17" t="str">
        <f>IF(I332="", "", IF(COUNTIF('Client List'!$Y$12:$Y$261, I332)=0, "X", ""))</f>
        <v/>
      </c>
    </row>
    <row r="333" spans="1:30" x14ac:dyDescent="0.25">
      <c r="A333" s="48"/>
      <c r="B333" s="64"/>
      <c r="C333" s="57"/>
      <c r="D333" s="59"/>
      <c r="E333" s="57"/>
      <c r="F333" s="59"/>
      <c r="G333" s="57"/>
      <c r="H333" s="59"/>
      <c r="I333" s="57"/>
      <c r="J333" s="59"/>
      <c r="K333" s="48"/>
      <c r="M333" s="17" t="str">
        <f>IF($B333="", "", IF($B333&gt;'Client List'!$AA$22, 'Client List'!$AB$21, TEXT($B333, "mmm yyyy")))</f>
        <v/>
      </c>
      <c r="O333" s="17" t="str">
        <f t="shared" ref="O333:O396" si="25">IF($B333="", "", IF(OR($B333&lt;$O$6, $B333&gt;$O$7), "X", ""))</f>
        <v/>
      </c>
      <c r="S333" s="17" t="str">
        <f t="shared" ref="S333:S396" si="26">IF($C333="", "", _xlfn.CONCAT($M333, " - ", $C333))</f>
        <v/>
      </c>
      <c r="T333" s="17" t="str">
        <f t="shared" ref="T333:T396" si="27">IF($E333="", "", _xlfn.CONCAT($M333, " - ", $E333))</f>
        <v/>
      </c>
      <c r="U333" s="17" t="str">
        <f t="shared" ref="U333:U396" si="28">IF($G333="", "", _xlfn.CONCAT($M333, " - ", $G333))</f>
        <v/>
      </c>
      <c r="V333" s="17" t="str">
        <f t="shared" ref="V333:V396" si="29">IF($I333="", "", _xlfn.CONCAT($M333, " - ", $I333))</f>
        <v/>
      </c>
      <c r="X333" s="17" t="str">
        <f>IF(C333="", "", IF(COUNTIF('Client List'!$Y$12:$Y$261, C333)=0, "X", ""))</f>
        <v/>
      </c>
      <c r="Z333" s="17" t="str">
        <f>IF(E333="", "", IF(COUNTIF('Client List'!$Y$12:$Y$261, E333)=0, "X", ""))</f>
        <v/>
      </c>
      <c r="AB333" s="17" t="str">
        <f>IF(G333="", "", IF(COUNTIF('Client List'!$Y$12:$Y$261, G333)=0, "X", ""))</f>
        <v/>
      </c>
      <c r="AD333" s="17" t="str">
        <f>IF(I333="", "", IF(COUNTIF('Client List'!$Y$12:$Y$261, I333)=0, "X", ""))</f>
        <v/>
      </c>
    </row>
    <row r="334" spans="1:30" x14ac:dyDescent="0.25">
      <c r="A334" s="48"/>
      <c r="B334" s="64"/>
      <c r="C334" s="57"/>
      <c r="D334" s="59"/>
      <c r="E334" s="57"/>
      <c r="F334" s="59"/>
      <c r="G334" s="57"/>
      <c r="H334" s="59"/>
      <c r="I334" s="57"/>
      <c r="J334" s="59"/>
      <c r="K334" s="48"/>
      <c r="M334" s="17" t="str">
        <f>IF($B334="", "", IF($B334&gt;'Client List'!$AA$22, 'Client List'!$AB$21, TEXT($B334, "mmm yyyy")))</f>
        <v/>
      </c>
      <c r="O334" s="17" t="str">
        <f t="shared" si="25"/>
        <v/>
      </c>
      <c r="S334" s="17" t="str">
        <f t="shared" si="26"/>
        <v/>
      </c>
      <c r="T334" s="17" t="str">
        <f t="shared" si="27"/>
        <v/>
      </c>
      <c r="U334" s="17" t="str">
        <f t="shared" si="28"/>
        <v/>
      </c>
      <c r="V334" s="17" t="str">
        <f t="shared" si="29"/>
        <v/>
      </c>
      <c r="X334" s="17" t="str">
        <f>IF(C334="", "", IF(COUNTIF('Client List'!$Y$12:$Y$261, C334)=0, "X", ""))</f>
        <v/>
      </c>
      <c r="Z334" s="17" t="str">
        <f>IF(E334="", "", IF(COUNTIF('Client List'!$Y$12:$Y$261, E334)=0, "X", ""))</f>
        <v/>
      </c>
      <c r="AB334" s="17" t="str">
        <f>IF(G334="", "", IF(COUNTIF('Client List'!$Y$12:$Y$261, G334)=0, "X", ""))</f>
        <v/>
      </c>
      <c r="AD334" s="17" t="str">
        <f>IF(I334="", "", IF(COUNTIF('Client List'!$Y$12:$Y$261, I334)=0, "X", ""))</f>
        <v/>
      </c>
    </row>
    <row r="335" spans="1:30" x14ac:dyDescent="0.25">
      <c r="A335" s="48"/>
      <c r="B335" s="64"/>
      <c r="C335" s="57"/>
      <c r="D335" s="59"/>
      <c r="E335" s="57"/>
      <c r="F335" s="59"/>
      <c r="G335" s="57"/>
      <c r="H335" s="59"/>
      <c r="I335" s="57"/>
      <c r="J335" s="59"/>
      <c r="K335" s="48"/>
      <c r="M335" s="17" t="str">
        <f>IF($B335="", "", IF($B335&gt;'Client List'!$AA$22, 'Client List'!$AB$21, TEXT($B335, "mmm yyyy")))</f>
        <v/>
      </c>
      <c r="O335" s="17" t="str">
        <f t="shared" si="25"/>
        <v/>
      </c>
      <c r="S335" s="17" t="str">
        <f t="shared" si="26"/>
        <v/>
      </c>
      <c r="T335" s="17" t="str">
        <f t="shared" si="27"/>
        <v/>
      </c>
      <c r="U335" s="17" t="str">
        <f t="shared" si="28"/>
        <v/>
      </c>
      <c r="V335" s="17" t="str">
        <f t="shared" si="29"/>
        <v/>
      </c>
      <c r="X335" s="17" t="str">
        <f>IF(C335="", "", IF(COUNTIF('Client List'!$Y$12:$Y$261, C335)=0, "X", ""))</f>
        <v/>
      </c>
      <c r="Z335" s="17" t="str">
        <f>IF(E335="", "", IF(COUNTIF('Client List'!$Y$12:$Y$261, E335)=0, "X", ""))</f>
        <v/>
      </c>
      <c r="AB335" s="17" t="str">
        <f>IF(G335="", "", IF(COUNTIF('Client List'!$Y$12:$Y$261, G335)=0, "X", ""))</f>
        <v/>
      </c>
      <c r="AD335" s="17" t="str">
        <f>IF(I335="", "", IF(COUNTIF('Client List'!$Y$12:$Y$261, I335)=0, "X", ""))</f>
        <v/>
      </c>
    </row>
    <row r="336" spans="1:30" x14ac:dyDescent="0.25">
      <c r="A336" s="48"/>
      <c r="B336" s="64"/>
      <c r="C336" s="57"/>
      <c r="D336" s="59"/>
      <c r="E336" s="57"/>
      <c r="F336" s="59"/>
      <c r="G336" s="57"/>
      <c r="H336" s="59"/>
      <c r="I336" s="57"/>
      <c r="J336" s="59"/>
      <c r="K336" s="48"/>
      <c r="M336" s="17" t="str">
        <f>IF($B336="", "", IF($B336&gt;'Client List'!$AA$22, 'Client List'!$AB$21, TEXT($B336, "mmm yyyy")))</f>
        <v/>
      </c>
      <c r="O336" s="17" t="str">
        <f t="shared" si="25"/>
        <v/>
      </c>
      <c r="S336" s="17" t="str">
        <f t="shared" si="26"/>
        <v/>
      </c>
      <c r="T336" s="17" t="str">
        <f t="shared" si="27"/>
        <v/>
      </c>
      <c r="U336" s="17" t="str">
        <f t="shared" si="28"/>
        <v/>
      </c>
      <c r="V336" s="17" t="str">
        <f t="shared" si="29"/>
        <v/>
      </c>
      <c r="X336" s="17" t="str">
        <f>IF(C336="", "", IF(COUNTIF('Client List'!$Y$12:$Y$261, C336)=0, "X", ""))</f>
        <v/>
      </c>
      <c r="Z336" s="17" t="str">
        <f>IF(E336="", "", IF(COUNTIF('Client List'!$Y$12:$Y$261, E336)=0, "X", ""))</f>
        <v/>
      </c>
      <c r="AB336" s="17" t="str">
        <f>IF(G336="", "", IF(COUNTIF('Client List'!$Y$12:$Y$261, G336)=0, "X", ""))</f>
        <v/>
      </c>
      <c r="AD336" s="17" t="str">
        <f>IF(I336="", "", IF(COUNTIF('Client List'!$Y$12:$Y$261, I336)=0, "X", ""))</f>
        <v/>
      </c>
    </row>
    <row r="337" spans="1:30" x14ac:dyDescent="0.25">
      <c r="A337" s="48"/>
      <c r="B337" s="64"/>
      <c r="C337" s="57"/>
      <c r="D337" s="59"/>
      <c r="E337" s="57"/>
      <c r="F337" s="59"/>
      <c r="G337" s="57"/>
      <c r="H337" s="59"/>
      <c r="I337" s="57"/>
      <c r="J337" s="59"/>
      <c r="K337" s="48"/>
      <c r="M337" s="17" t="str">
        <f>IF($B337="", "", IF($B337&gt;'Client List'!$AA$22, 'Client List'!$AB$21, TEXT($B337, "mmm yyyy")))</f>
        <v/>
      </c>
      <c r="O337" s="17" t="str">
        <f t="shared" si="25"/>
        <v/>
      </c>
      <c r="S337" s="17" t="str">
        <f t="shared" si="26"/>
        <v/>
      </c>
      <c r="T337" s="17" t="str">
        <f t="shared" si="27"/>
        <v/>
      </c>
      <c r="U337" s="17" t="str">
        <f t="shared" si="28"/>
        <v/>
      </c>
      <c r="V337" s="17" t="str">
        <f t="shared" si="29"/>
        <v/>
      </c>
      <c r="X337" s="17" t="str">
        <f>IF(C337="", "", IF(COUNTIF('Client List'!$Y$12:$Y$261, C337)=0, "X", ""))</f>
        <v/>
      </c>
      <c r="Z337" s="17" t="str">
        <f>IF(E337="", "", IF(COUNTIF('Client List'!$Y$12:$Y$261, E337)=0, "X", ""))</f>
        <v/>
      </c>
      <c r="AB337" s="17" t="str">
        <f>IF(G337="", "", IF(COUNTIF('Client List'!$Y$12:$Y$261, G337)=0, "X", ""))</f>
        <v/>
      </c>
      <c r="AD337" s="17" t="str">
        <f>IF(I337="", "", IF(COUNTIF('Client List'!$Y$12:$Y$261, I337)=0, "X", ""))</f>
        <v/>
      </c>
    </row>
    <row r="338" spans="1:30" x14ac:dyDescent="0.25">
      <c r="A338" s="48"/>
      <c r="B338" s="64"/>
      <c r="C338" s="57"/>
      <c r="D338" s="59"/>
      <c r="E338" s="57"/>
      <c r="F338" s="59"/>
      <c r="G338" s="57"/>
      <c r="H338" s="59"/>
      <c r="I338" s="57"/>
      <c r="J338" s="59"/>
      <c r="K338" s="48"/>
      <c r="M338" s="17" t="str">
        <f>IF($B338="", "", IF($B338&gt;'Client List'!$AA$22, 'Client List'!$AB$21, TEXT($B338, "mmm yyyy")))</f>
        <v/>
      </c>
      <c r="O338" s="17" t="str">
        <f t="shared" si="25"/>
        <v/>
      </c>
      <c r="S338" s="17" t="str">
        <f t="shared" si="26"/>
        <v/>
      </c>
      <c r="T338" s="17" t="str">
        <f t="shared" si="27"/>
        <v/>
      </c>
      <c r="U338" s="17" t="str">
        <f t="shared" si="28"/>
        <v/>
      </c>
      <c r="V338" s="17" t="str">
        <f t="shared" si="29"/>
        <v/>
      </c>
      <c r="X338" s="17" t="str">
        <f>IF(C338="", "", IF(COUNTIF('Client List'!$Y$12:$Y$261, C338)=0, "X", ""))</f>
        <v/>
      </c>
      <c r="Z338" s="17" t="str">
        <f>IF(E338="", "", IF(COUNTIF('Client List'!$Y$12:$Y$261, E338)=0, "X", ""))</f>
        <v/>
      </c>
      <c r="AB338" s="17" t="str">
        <f>IF(G338="", "", IF(COUNTIF('Client List'!$Y$12:$Y$261, G338)=0, "X", ""))</f>
        <v/>
      </c>
      <c r="AD338" s="17" t="str">
        <f>IF(I338="", "", IF(COUNTIF('Client List'!$Y$12:$Y$261, I338)=0, "X", ""))</f>
        <v/>
      </c>
    </row>
    <row r="339" spans="1:30" x14ac:dyDescent="0.25">
      <c r="A339" s="48"/>
      <c r="B339" s="64"/>
      <c r="C339" s="57"/>
      <c r="D339" s="59"/>
      <c r="E339" s="57"/>
      <c r="F339" s="59"/>
      <c r="G339" s="57"/>
      <c r="H339" s="59"/>
      <c r="I339" s="57"/>
      <c r="J339" s="59"/>
      <c r="K339" s="48"/>
      <c r="M339" s="17" t="str">
        <f>IF($B339="", "", IF($B339&gt;'Client List'!$AA$22, 'Client List'!$AB$21, TEXT($B339, "mmm yyyy")))</f>
        <v/>
      </c>
      <c r="O339" s="17" t="str">
        <f t="shared" si="25"/>
        <v/>
      </c>
      <c r="S339" s="17" t="str">
        <f t="shared" si="26"/>
        <v/>
      </c>
      <c r="T339" s="17" t="str">
        <f t="shared" si="27"/>
        <v/>
      </c>
      <c r="U339" s="17" t="str">
        <f t="shared" si="28"/>
        <v/>
      </c>
      <c r="V339" s="17" t="str">
        <f t="shared" si="29"/>
        <v/>
      </c>
      <c r="X339" s="17" t="str">
        <f>IF(C339="", "", IF(COUNTIF('Client List'!$Y$12:$Y$261, C339)=0, "X", ""))</f>
        <v/>
      </c>
      <c r="Z339" s="17" t="str">
        <f>IF(E339="", "", IF(COUNTIF('Client List'!$Y$12:$Y$261, E339)=0, "X", ""))</f>
        <v/>
      </c>
      <c r="AB339" s="17" t="str">
        <f>IF(G339="", "", IF(COUNTIF('Client List'!$Y$12:$Y$261, G339)=0, "X", ""))</f>
        <v/>
      </c>
      <c r="AD339" s="17" t="str">
        <f>IF(I339="", "", IF(COUNTIF('Client List'!$Y$12:$Y$261, I339)=0, "X", ""))</f>
        <v/>
      </c>
    </row>
    <row r="340" spans="1:30" x14ac:dyDescent="0.25">
      <c r="A340" s="48"/>
      <c r="B340" s="64"/>
      <c r="C340" s="57"/>
      <c r="D340" s="59"/>
      <c r="E340" s="57"/>
      <c r="F340" s="59"/>
      <c r="G340" s="57"/>
      <c r="H340" s="59"/>
      <c r="I340" s="57"/>
      <c r="J340" s="59"/>
      <c r="K340" s="48"/>
      <c r="M340" s="17" t="str">
        <f>IF($B340="", "", IF($B340&gt;'Client List'!$AA$22, 'Client List'!$AB$21, TEXT($B340, "mmm yyyy")))</f>
        <v/>
      </c>
      <c r="O340" s="17" t="str">
        <f t="shared" si="25"/>
        <v/>
      </c>
      <c r="S340" s="17" t="str">
        <f t="shared" si="26"/>
        <v/>
      </c>
      <c r="T340" s="17" t="str">
        <f t="shared" si="27"/>
        <v/>
      </c>
      <c r="U340" s="17" t="str">
        <f t="shared" si="28"/>
        <v/>
      </c>
      <c r="V340" s="17" t="str">
        <f t="shared" si="29"/>
        <v/>
      </c>
      <c r="X340" s="17" t="str">
        <f>IF(C340="", "", IF(COUNTIF('Client List'!$Y$12:$Y$261, C340)=0, "X", ""))</f>
        <v/>
      </c>
      <c r="Z340" s="17" t="str">
        <f>IF(E340="", "", IF(COUNTIF('Client List'!$Y$12:$Y$261, E340)=0, "X", ""))</f>
        <v/>
      </c>
      <c r="AB340" s="17" t="str">
        <f>IF(G340="", "", IF(COUNTIF('Client List'!$Y$12:$Y$261, G340)=0, "X", ""))</f>
        <v/>
      </c>
      <c r="AD340" s="17" t="str">
        <f>IF(I340="", "", IF(COUNTIF('Client List'!$Y$12:$Y$261, I340)=0, "X", ""))</f>
        <v/>
      </c>
    </row>
    <row r="341" spans="1:30" x14ac:dyDescent="0.25">
      <c r="A341" s="48"/>
      <c r="B341" s="64"/>
      <c r="C341" s="57"/>
      <c r="D341" s="59"/>
      <c r="E341" s="57"/>
      <c r="F341" s="59"/>
      <c r="G341" s="57"/>
      <c r="H341" s="59"/>
      <c r="I341" s="57"/>
      <c r="J341" s="59"/>
      <c r="K341" s="48"/>
      <c r="M341" s="17" t="str">
        <f>IF($B341="", "", IF($B341&gt;'Client List'!$AA$22, 'Client List'!$AB$21, TEXT($B341, "mmm yyyy")))</f>
        <v/>
      </c>
      <c r="O341" s="17" t="str">
        <f t="shared" si="25"/>
        <v/>
      </c>
      <c r="S341" s="17" t="str">
        <f t="shared" si="26"/>
        <v/>
      </c>
      <c r="T341" s="17" t="str">
        <f t="shared" si="27"/>
        <v/>
      </c>
      <c r="U341" s="17" t="str">
        <f t="shared" si="28"/>
        <v/>
      </c>
      <c r="V341" s="17" t="str">
        <f t="shared" si="29"/>
        <v/>
      </c>
      <c r="X341" s="17" t="str">
        <f>IF(C341="", "", IF(COUNTIF('Client List'!$Y$12:$Y$261, C341)=0, "X", ""))</f>
        <v/>
      </c>
      <c r="Z341" s="17" t="str">
        <f>IF(E341="", "", IF(COUNTIF('Client List'!$Y$12:$Y$261, E341)=0, "X", ""))</f>
        <v/>
      </c>
      <c r="AB341" s="17" t="str">
        <f>IF(G341="", "", IF(COUNTIF('Client List'!$Y$12:$Y$261, G341)=0, "X", ""))</f>
        <v/>
      </c>
      <c r="AD341" s="17" t="str">
        <f>IF(I341="", "", IF(COUNTIF('Client List'!$Y$12:$Y$261, I341)=0, "X", ""))</f>
        <v/>
      </c>
    </row>
    <row r="342" spans="1:30" x14ac:dyDescent="0.25">
      <c r="A342" s="48"/>
      <c r="B342" s="64"/>
      <c r="C342" s="57"/>
      <c r="D342" s="59"/>
      <c r="E342" s="57"/>
      <c r="F342" s="59"/>
      <c r="G342" s="57"/>
      <c r="H342" s="59"/>
      <c r="I342" s="57"/>
      <c r="J342" s="59"/>
      <c r="K342" s="48"/>
      <c r="M342" s="17" t="str">
        <f>IF($B342="", "", IF($B342&gt;'Client List'!$AA$22, 'Client List'!$AB$21, TEXT($B342, "mmm yyyy")))</f>
        <v/>
      </c>
      <c r="O342" s="17" t="str">
        <f t="shared" si="25"/>
        <v/>
      </c>
      <c r="S342" s="17" t="str">
        <f t="shared" si="26"/>
        <v/>
      </c>
      <c r="T342" s="17" t="str">
        <f t="shared" si="27"/>
        <v/>
      </c>
      <c r="U342" s="17" t="str">
        <f t="shared" si="28"/>
        <v/>
      </c>
      <c r="V342" s="17" t="str">
        <f t="shared" si="29"/>
        <v/>
      </c>
      <c r="X342" s="17" t="str">
        <f>IF(C342="", "", IF(COUNTIF('Client List'!$Y$12:$Y$261, C342)=0, "X", ""))</f>
        <v/>
      </c>
      <c r="Z342" s="17" t="str">
        <f>IF(E342="", "", IF(COUNTIF('Client List'!$Y$12:$Y$261, E342)=0, "X", ""))</f>
        <v/>
      </c>
      <c r="AB342" s="17" t="str">
        <f>IF(G342="", "", IF(COUNTIF('Client List'!$Y$12:$Y$261, G342)=0, "X", ""))</f>
        <v/>
      </c>
      <c r="AD342" s="17" t="str">
        <f>IF(I342="", "", IF(COUNTIF('Client List'!$Y$12:$Y$261, I342)=0, "X", ""))</f>
        <v/>
      </c>
    </row>
    <row r="343" spans="1:30" x14ac:dyDescent="0.25">
      <c r="A343" s="48"/>
      <c r="B343" s="64"/>
      <c r="C343" s="57"/>
      <c r="D343" s="59"/>
      <c r="E343" s="57"/>
      <c r="F343" s="59"/>
      <c r="G343" s="57"/>
      <c r="H343" s="59"/>
      <c r="I343" s="57"/>
      <c r="J343" s="59"/>
      <c r="K343" s="48"/>
      <c r="M343" s="17" t="str">
        <f>IF($B343="", "", IF($B343&gt;'Client List'!$AA$22, 'Client List'!$AB$21, TEXT($B343, "mmm yyyy")))</f>
        <v/>
      </c>
      <c r="O343" s="17" t="str">
        <f t="shared" si="25"/>
        <v/>
      </c>
      <c r="S343" s="17" t="str">
        <f t="shared" si="26"/>
        <v/>
      </c>
      <c r="T343" s="17" t="str">
        <f t="shared" si="27"/>
        <v/>
      </c>
      <c r="U343" s="17" t="str">
        <f t="shared" si="28"/>
        <v/>
      </c>
      <c r="V343" s="17" t="str">
        <f t="shared" si="29"/>
        <v/>
      </c>
      <c r="X343" s="17" t="str">
        <f>IF(C343="", "", IF(COUNTIF('Client List'!$Y$12:$Y$261, C343)=0, "X", ""))</f>
        <v/>
      </c>
      <c r="Z343" s="17" t="str">
        <f>IF(E343="", "", IF(COUNTIF('Client List'!$Y$12:$Y$261, E343)=0, "X", ""))</f>
        <v/>
      </c>
      <c r="AB343" s="17" t="str">
        <f>IF(G343="", "", IF(COUNTIF('Client List'!$Y$12:$Y$261, G343)=0, "X", ""))</f>
        <v/>
      </c>
      <c r="AD343" s="17" t="str">
        <f>IF(I343="", "", IF(COUNTIF('Client List'!$Y$12:$Y$261, I343)=0, "X", ""))</f>
        <v/>
      </c>
    </row>
    <row r="344" spans="1:30" x14ac:dyDescent="0.25">
      <c r="A344" s="48"/>
      <c r="B344" s="64"/>
      <c r="C344" s="57"/>
      <c r="D344" s="59"/>
      <c r="E344" s="57"/>
      <c r="F344" s="59"/>
      <c r="G344" s="57"/>
      <c r="H344" s="59"/>
      <c r="I344" s="57"/>
      <c r="J344" s="59"/>
      <c r="K344" s="48"/>
      <c r="M344" s="17" t="str">
        <f>IF($B344="", "", IF($B344&gt;'Client List'!$AA$22, 'Client List'!$AB$21, TEXT($B344, "mmm yyyy")))</f>
        <v/>
      </c>
      <c r="O344" s="17" t="str">
        <f t="shared" si="25"/>
        <v/>
      </c>
      <c r="S344" s="17" t="str">
        <f t="shared" si="26"/>
        <v/>
      </c>
      <c r="T344" s="17" t="str">
        <f t="shared" si="27"/>
        <v/>
      </c>
      <c r="U344" s="17" t="str">
        <f t="shared" si="28"/>
        <v/>
      </c>
      <c r="V344" s="17" t="str">
        <f t="shared" si="29"/>
        <v/>
      </c>
      <c r="X344" s="17" t="str">
        <f>IF(C344="", "", IF(COUNTIF('Client List'!$Y$12:$Y$261, C344)=0, "X", ""))</f>
        <v/>
      </c>
      <c r="Z344" s="17" t="str">
        <f>IF(E344="", "", IF(COUNTIF('Client List'!$Y$12:$Y$261, E344)=0, "X", ""))</f>
        <v/>
      </c>
      <c r="AB344" s="17" t="str">
        <f>IF(G344="", "", IF(COUNTIF('Client List'!$Y$12:$Y$261, G344)=0, "X", ""))</f>
        <v/>
      </c>
      <c r="AD344" s="17" t="str">
        <f>IF(I344="", "", IF(COUNTIF('Client List'!$Y$12:$Y$261, I344)=0, "X", ""))</f>
        <v/>
      </c>
    </row>
    <row r="345" spans="1:30" x14ac:dyDescent="0.25">
      <c r="A345" s="48"/>
      <c r="B345" s="64"/>
      <c r="C345" s="57"/>
      <c r="D345" s="59"/>
      <c r="E345" s="57"/>
      <c r="F345" s="59"/>
      <c r="G345" s="57"/>
      <c r="H345" s="59"/>
      <c r="I345" s="57"/>
      <c r="J345" s="59"/>
      <c r="K345" s="48"/>
      <c r="M345" s="17" t="str">
        <f>IF($B345="", "", IF($B345&gt;'Client List'!$AA$22, 'Client List'!$AB$21, TEXT($B345, "mmm yyyy")))</f>
        <v/>
      </c>
      <c r="O345" s="17" t="str">
        <f t="shared" si="25"/>
        <v/>
      </c>
      <c r="S345" s="17" t="str">
        <f t="shared" si="26"/>
        <v/>
      </c>
      <c r="T345" s="17" t="str">
        <f t="shared" si="27"/>
        <v/>
      </c>
      <c r="U345" s="17" t="str">
        <f t="shared" si="28"/>
        <v/>
      </c>
      <c r="V345" s="17" t="str">
        <f t="shared" si="29"/>
        <v/>
      </c>
      <c r="X345" s="17" t="str">
        <f>IF(C345="", "", IF(COUNTIF('Client List'!$Y$12:$Y$261, C345)=0, "X", ""))</f>
        <v/>
      </c>
      <c r="Z345" s="17" t="str">
        <f>IF(E345="", "", IF(COUNTIF('Client List'!$Y$12:$Y$261, E345)=0, "X", ""))</f>
        <v/>
      </c>
      <c r="AB345" s="17" t="str">
        <f>IF(G345="", "", IF(COUNTIF('Client List'!$Y$12:$Y$261, G345)=0, "X", ""))</f>
        <v/>
      </c>
      <c r="AD345" s="17" t="str">
        <f>IF(I345="", "", IF(COUNTIF('Client List'!$Y$12:$Y$261, I345)=0, "X", ""))</f>
        <v/>
      </c>
    </row>
    <row r="346" spans="1:30" x14ac:dyDescent="0.25">
      <c r="A346" s="48"/>
      <c r="B346" s="64"/>
      <c r="C346" s="57"/>
      <c r="D346" s="59"/>
      <c r="E346" s="57"/>
      <c r="F346" s="59"/>
      <c r="G346" s="57"/>
      <c r="H346" s="59"/>
      <c r="I346" s="57"/>
      <c r="J346" s="59"/>
      <c r="K346" s="48"/>
      <c r="M346" s="17" t="str">
        <f>IF($B346="", "", IF($B346&gt;'Client List'!$AA$22, 'Client List'!$AB$21, TEXT($B346, "mmm yyyy")))</f>
        <v/>
      </c>
      <c r="O346" s="17" t="str">
        <f t="shared" si="25"/>
        <v/>
      </c>
      <c r="S346" s="17" t="str">
        <f t="shared" si="26"/>
        <v/>
      </c>
      <c r="T346" s="17" t="str">
        <f t="shared" si="27"/>
        <v/>
      </c>
      <c r="U346" s="17" t="str">
        <f t="shared" si="28"/>
        <v/>
      </c>
      <c r="V346" s="17" t="str">
        <f t="shared" si="29"/>
        <v/>
      </c>
      <c r="X346" s="17" t="str">
        <f>IF(C346="", "", IF(COUNTIF('Client List'!$Y$12:$Y$261, C346)=0, "X", ""))</f>
        <v/>
      </c>
      <c r="Z346" s="17" t="str">
        <f>IF(E346="", "", IF(COUNTIF('Client List'!$Y$12:$Y$261, E346)=0, "X", ""))</f>
        <v/>
      </c>
      <c r="AB346" s="17" t="str">
        <f>IF(G346="", "", IF(COUNTIF('Client List'!$Y$12:$Y$261, G346)=0, "X", ""))</f>
        <v/>
      </c>
      <c r="AD346" s="17" t="str">
        <f>IF(I346="", "", IF(COUNTIF('Client List'!$Y$12:$Y$261, I346)=0, "X", ""))</f>
        <v/>
      </c>
    </row>
    <row r="347" spans="1:30" x14ac:dyDescent="0.25">
      <c r="A347" s="48"/>
      <c r="B347" s="64"/>
      <c r="C347" s="57"/>
      <c r="D347" s="59"/>
      <c r="E347" s="57"/>
      <c r="F347" s="59"/>
      <c r="G347" s="57"/>
      <c r="H347" s="59"/>
      <c r="I347" s="57"/>
      <c r="J347" s="59"/>
      <c r="K347" s="48"/>
      <c r="M347" s="17" t="str">
        <f>IF($B347="", "", IF($B347&gt;'Client List'!$AA$22, 'Client List'!$AB$21, TEXT($B347, "mmm yyyy")))</f>
        <v/>
      </c>
      <c r="O347" s="17" t="str">
        <f t="shared" si="25"/>
        <v/>
      </c>
      <c r="S347" s="17" t="str">
        <f t="shared" si="26"/>
        <v/>
      </c>
      <c r="T347" s="17" t="str">
        <f t="shared" si="27"/>
        <v/>
      </c>
      <c r="U347" s="17" t="str">
        <f t="shared" si="28"/>
        <v/>
      </c>
      <c r="V347" s="17" t="str">
        <f t="shared" si="29"/>
        <v/>
      </c>
      <c r="X347" s="17" t="str">
        <f>IF(C347="", "", IF(COUNTIF('Client List'!$Y$12:$Y$261, C347)=0, "X", ""))</f>
        <v/>
      </c>
      <c r="Z347" s="17" t="str">
        <f>IF(E347="", "", IF(COUNTIF('Client List'!$Y$12:$Y$261, E347)=0, "X", ""))</f>
        <v/>
      </c>
      <c r="AB347" s="17" t="str">
        <f>IF(G347="", "", IF(COUNTIF('Client List'!$Y$12:$Y$261, G347)=0, "X", ""))</f>
        <v/>
      </c>
      <c r="AD347" s="17" t="str">
        <f>IF(I347="", "", IF(COUNTIF('Client List'!$Y$12:$Y$261, I347)=0, "X", ""))</f>
        <v/>
      </c>
    </row>
    <row r="348" spans="1:30" x14ac:dyDescent="0.25">
      <c r="A348" s="48"/>
      <c r="B348" s="64"/>
      <c r="C348" s="57"/>
      <c r="D348" s="59"/>
      <c r="E348" s="57"/>
      <c r="F348" s="59"/>
      <c r="G348" s="57"/>
      <c r="H348" s="59"/>
      <c r="I348" s="57"/>
      <c r="J348" s="59"/>
      <c r="K348" s="48"/>
      <c r="M348" s="17" t="str">
        <f>IF($B348="", "", IF($B348&gt;'Client List'!$AA$22, 'Client List'!$AB$21, TEXT($B348, "mmm yyyy")))</f>
        <v/>
      </c>
      <c r="O348" s="17" t="str">
        <f t="shared" si="25"/>
        <v/>
      </c>
      <c r="S348" s="17" t="str">
        <f t="shared" si="26"/>
        <v/>
      </c>
      <c r="T348" s="17" t="str">
        <f t="shared" si="27"/>
        <v/>
      </c>
      <c r="U348" s="17" t="str">
        <f t="shared" si="28"/>
        <v/>
      </c>
      <c r="V348" s="17" t="str">
        <f t="shared" si="29"/>
        <v/>
      </c>
      <c r="X348" s="17" t="str">
        <f>IF(C348="", "", IF(COUNTIF('Client List'!$Y$12:$Y$261, C348)=0, "X", ""))</f>
        <v/>
      </c>
      <c r="Z348" s="17" t="str">
        <f>IF(E348="", "", IF(COUNTIF('Client List'!$Y$12:$Y$261, E348)=0, "X", ""))</f>
        <v/>
      </c>
      <c r="AB348" s="17" t="str">
        <f>IF(G348="", "", IF(COUNTIF('Client List'!$Y$12:$Y$261, G348)=0, "X", ""))</f>
        <v/>
      </c>
      <c r="AD348" s="17" t="str">
        <f>IF(I348="", "", IF(COUNTIF('Client List'!$Y$12:$Y$261, I348)=0, "X", ""))</f>
        <v/>
      </c>
    </row>
    <row r="349" spans="1:30" x14ac:dyDescent="0.25">
      <c r="A349" s="48"/>
      <c r="B349" s="64"/>
      <c r="C349" s="57"/>
      <c r="D349" s="59"/>
      <c r="E349" s="57"/>
      <c r="F349" s="59"/>
      <c r="G349" s="57"/>
      <c r="H349" s="59"/>
      <c r="I349" s="57"/>
      <c r="J349" s="59"/>
      <c r="K349" s="48"/>
      <c r="M349" s="17" t="str">
        <f>IF($B349="", "", IF($B349&gt;'Client List'!$AA$22, 'Client List'!$AB$21, TEXT($B349, "mmm yyyy")))</f>
        <v/>
      </c>
      <c r="O349" s="17" t="str">
        <f t="shared" si="25"/>
        <v/>
      </c>
      <c r="S349" s="17" t="str">
        <f t="shared" si="26"/>
        <v/>
      </c>
      <c r="T349" s="17" t="str">
        <f t="shared" si="27"/>
        <v/>
      </c>
      <c r="U349" s="17" t="str">
        <f t="shared" si="28"/>
        <v/>
      </c>
      <c r="V349" s="17" t="str">
        <f t="shared" si="29"/>
        <v/>
      </c>
      <c r="X349" s="17" t="str">
        <f>IF(C349="", "", IF(COUNTIF('Client List'!$Y$12:$Y$261, C349)=0, "X", ""))</f>
        <v/>
      </c>
      <c r="Z349" s="17" t="str">
        <f>IF(E349="", "", IF(COUNTIF('Client List'!$Y$12:$Y$261, E349)=0, "X", ""))</f>
        <v/>
      </c>
      <c r="AB349" s="17" t="str">
        <f>IF(G349="", "", IF(COUNTIF('Client List'!$Y$12:$Y$261, G349)=0, "X", ""))</f>
        <v/>
      </c>
      <c r="AD349" s="17" t="str">
        <f>IF(I349="", "", IF(COUNTIF('Client List'!$Y$12:$Y$261, I349)=0, "X", ""))</f>
        <v/>
      </c>
    </row>
    <row r="350" spans="1:30" x14ac:dyDescent="0.25">
      <c r="A350" s="48"/>
      <c r="B350" s="64"/>
      <c r="C350" s="57"/>
      <c r="D350" s="59"/>
      <c r="E350" s="57"/>
      <c r="F350" s="59"/>
      <c r="G350" s="57"/>
      <c r="H350" s="59"/>
      <c r="I350" s="57"/>
      <c r="J350" s="59"/>
      <c r="K350" s="48"/>
      <c r="M350" s="17" t="str">
        <f>IF($B350="", "", IF($B350&gt;'Client List'!$AA$22, 'Client List'!$AB$21, TEXT($B350, "mmm yyyy")))</f>
        <v/>
      </c>
      <c r="O350" s="17" t="str">
        <f t="shared" si="25"/>
        <v/>
      </c>
      <c r="S350" s="17" t="str">
        <f t="shared" si="26"/>
        <v/>
      </c>
      <c r="T350" s="17" t="str">
        <f t="shared" si="27"/>
        <v/>
      </c>
      <c r="U350" s="17" t="str">
        <f t="shared" si="28"/>
        <v/>
      </c>
      <c r="V350" s="17" t="str">
        <f t="shared" si="29"/>
        <v/>
      </c>
      <c r="X350" s="17" t="str">
        <f>IF(C350="", "", IF(COUNTIF('Client List'!$Y$12:$Y$261, C350)=0, "X", ""))</f>
        <v/>
      </c>
      <c r="Z350" s="17" t="str">
        <f>IF(E350="", "", IF(COUNTIF('Client List'!$Y$12:$Y$261, E350)=0, "X", ""))</f>
        <v/>
      </c>
      <c r="AB350" s="17" t="str">
        <f>IF(G350="", "", IF(COUNTIF('Client List'!$Y$12:$Y$261, G350)=0, "X", ""))</f>
        <v/>
      </c>
      <c r="AD350" s="17" t="str">
        <f>IF(I350="", "", IF(COUNTIF('Client List'!$Y$12:$Y$261, I350)=0, "X", ""))</f>
        <v/>
      </c>
    </row>
    <row r="351" spans="1:30" x14ac:dyDescent="0.25">
      <c r="A351" s="48"/>
      <c r="B351" s="64"/>
      <c r="C351" s="57"/>
      <c r="D351" s="59"/>
      <c r="E351" s="57"/>
      <c r="F351" s="59"/>
      <c r="G351" s="57"/>
      <c r="H351" s="59"/>
      <c r="I351" s="57"/>
      <c r="J351" s="59"/>
      <c r="K351" s="48"/>
      <c r="M351" s="17" t="str">
        <f>IF($B351="", "", IF($B351&gt;'Client List'!$AA$22, 'Client List'!$AB$21, TEXT($B351, "mmm yyyy")))</f>
        <v/>
      </c>
      <c r="O351" s="17" t="str">
        <f t="shared" si="25"/>
        <v/>
      </c>
      <c r="S351" s="17" t="str">
        <f t="shared" si="26"/>
        <v/>
      </c>
      <c r="T351" s="17" t="str">
        <f t="shared" si="27"/>
        <v/>
      </c>
      <c r="U351" s="17" t="str">
        <f t="shared" si="28"/>
        <v/>
      </c>
      <c r="V351" s="17" t="str">
        <f t="shared" si="29"/>
        <v/>
      </c>
      <c r="X351" s="17" t="str">
        <f>IF(C351="", "", IF(COUNTIF('Client List'!$Y$12:$Y$261, C351)=0, "X", ""))</f>
        <v/>
      </c>
      <c r="Z351" s="17" t="str">
        <f>IF(E351="", "", IF(COUNTIF('Client List'!$Y$12:$Y$261, E351)=0, "X", ""))</f>
        <v/>
      </c>
      <c r="AB351" s="17" t="str">
        <f>IF(G351="", "", IF(COUNTIF('Client List'!$Y$12:$Y$261, G351)=0, "X", ""))</f>
        <v/>
      </c>
      <c r="AD351" s="17" t="str">
        <f>IF(I351="", "", IF(COUNTIF('Client List'!$Y$12:$Y$261, I351)=0, "X", ""))</f>
        <v/>
      </c>
    </row>
    <row r="352" spans="1:30" x14ac:dyDescent="0.25">
      <c r="A352" s="48"/>
      <c r="B352" s="64"/>
      <c r="C352" s="57"/>
      <c r="D352" s="59"/>
      <c r="E352" s="57"/>
      <c r="F352" s="59"/>
      <c r="G352" s="57"/>
      <c r="H352" s="59"/>
      <c r="I352" s="57"/>
      <c r="J352" s="59"/>
      <c r="K352" s="48"/>
      <c r="M352" s="17" t="str">
        <f>IF($B352="", "", IF($B352&gt;'Client List'!$AA$22, 'Client List'!$AB$21, TEXT($B352, "mmm yyyy")))</f>
        <v/>
      </c>
      <c r="O352" s="17" t="str">
        <f t="shared" si="25"/>
        <v/>
      </c>
      <c r="S352" s="17" t="str">
        <f t="shared" si="26"/>
        <v/>
      </c>
      <c r="T352" s="17" t="str">
        <f t="shared" si="27"/>
        <v/>
      </c>
      <c r="U352" s="17" t="str">
        <f t="shared" si="28"/>
        <v/>
      </c>
      <c r="V352" s="17" t="str">
        <f t="shared" si="29"/>
        <v/>
      </c>
      <c r="X352" s="17" t="str">
        <f>IF(C352="", "", IF(COUNTIF('Client List'!$Y$12:$Y$261, C352)=0, "X", ""))</f>
        <v/>
      </c>
      <c r="Z352" s="17" t="str">
        <f>IF(E352="", "", IF(COUNTIF('Client List'!$Y$12:$Y$261, E352)=0, "X", ""))</f>
        <v/>
      </c>
      <c r="AB352" s="17" t="str">
        <f>IF(G352="", "", IF(COUNTIF('Client List'!$Y$12:$Y$261, G352)=0, "X", ""))</f>
        <v/>
      </c>
      <c r="AD352" s="17" t="str">
        <f>IF(I352="", "", IF(COUNTIF('Client List'!$Y$12:$Y$261, I352)=0, "X", ""))</f>
        <v/>
      </c>
    </row>
    <row r="353" spans="1:30" x14ac:dyDescent="0.25">
      <c r="A353" s="48"/>
      <c r="B353" s="64"/>
      <c r="C353" s="57"/>
      <c r="D353" s="59"/>
      <c r="E353" s="57"/>
      <c r="F353" s="59"/>
      <c r="G353" s="57"/>
      <c r="H353" s="59"/>
      <c r="I353" s="57"/>
      <c r="J353" s="59"/>
      <c r="K353" s="48"/>
      <c r="M353" s="17" t="str">
        <f>IF($B353="", "", IF($B353&gt;'Client List'!$AA$22, 'Client List'!$AB$21, TEXT($B353, "mmm yyyy")))</f>
        <v/>
      </c>
      <c r="O353" s="17" t="str">
        <f t="shared" si="25"/>
        <v/>
      </c>
      <c r="S353" s="17" t="str">
        <f t="shared" si="26"/>
        <v/>
      </c>
      <c r="T353" s="17" t="str">
        <f t="shared" si="27"/>
        <v/>
      </c>
      <c r="U353" s="17" t="str">
        <f t="shared" si="28"/>
        <v/>
      </c>
      <c r="V353" s="17" t="str">
        <f t="shared" si="29"/>
        <v/>
      </c>
      <c r="X353" s="17" t="str">
        <f>IF(C353="", "", IF(COUNTIF('Client List'!$Y$12:$Y$261, C353)=0, "X", ""))</f>
        <v/>
      </c>
      <c r="Z353" s="17" t="str">
        <f>IF(E353="", "", IF(COUNTIF('Client List'!$Y$12:$Y$261, E353)=0, "X", ""))</f>
        <v/>
      </c>
      <c r="AB353" s="17" t="str">
        <f>IF(G353="", "", IF(COUNTIF('Client List'!$Y$12:$Y$261, G353)=0, "X", ""))</f>
        <v/>
      </c>
      <c r="AD353" s="17" t="str">
        <f>IF(I353="", "", IF(COUNTIF('Client List'!$Y$12:$Y$261, I353)=0, "X", ""))</f>
        <v/>
      </c>
    </row>
    <row r="354" spans="1:30" x14ac:dyDescent="0.25">
      <c r="A354" s="48"/>
      <c r="B354" s="64"/>
      <c r="C354" s="57"/>
      <c r="D354" s="59"/>
      <c r="E354" s="57"/>
      <c r="F354" s="59"/>
      <c r="G354" s="57"/>
      <c r="H354" s="59"/>
      <c r="I354" s="57"/>
      <c r="J354" s="59"/>
      <c r="K354" s="48"/>
      <c r="M354" s="17" t="str">
        <f>IF($B354="", "", IF($B354&gt;'Client List'!$AA$22, 'Client List'!$AB$21, TEXT($B354, "mmm yyyy")))</f>
        <v/>
      </c>
      <c r="O354" s="17" t="str">
        <f t="shared" si="25"/>
        <v/>
      </c>
      <c r="S354" s="17" t="str">
        <f t="shared" si="26"/>
        <v/>
      </c>
      <c r="T354" s="17" t="str">
        <f t="shared" si="27"/>
        <v/>
      </c>
      <c r="U354" s="17" t="str">
        <f t="shared" si="28"/>
        <v/>
      </c>
      <c r="V354" s="17" t="str">
        <f t="shared" si="29"/>
        <v/>
      </c>
      <c r="X354" s="17" t="str">
        <f>IF(C354="", "", IF(COUNTIF('Client List'!$Y$12:$Y$261, C354)=0, "X", ""))</f>
        <v/>
      </c>
      <c r="Z354" s="17" t="str">
        <f>IF(E354="", "", IF(COUNTIF('Client List'!$Y$12:$Y$261, E354)=0, "X", ""))</f>
        <v/>
      </c>
      <c r="AB354" s="17" t="str">
        <f>IF(G354="", "", IF(COUNTIF('Client List'!$Y$12:$Y$261, G354)=0, "X", ""))</f>
        <v/>
      </c>
      <c r="AD354" s="17" t="str">
        <f>IF(I354="", "", IF(COUNTIF('Client List'!$Y$12:$Y$261, I354)=0, "X", ""))</f>
        <v/>
      </c>
    </row>
    <row r="355" spans="1:30" x14ac:dyDescent="0.25">
      <c r="A355" s="48"/>
      <c r="B355" s="64"/>
      <c r="C355" s="57"/>
      <c r="D355" s="59"/>
      <c r="E355" s="57"/>
      <c r="F355" s="59"/>
      <c r="G355" s="57"/>
      <c r="H355" s="59"/>
      <c r="I355" s="57"/>
      <c r="J355" s="59"/>
      <c r="K355" s="48"/>
      <c r="M355" s="17" t="str">
        <f>IF($B355="", "", IF($B355&gt;'Client List'!$AA$22, 'Client List'!$AB$21, TEXT($B355, "mmm yyyy")))</f>
        <v/>
      </c>
      <c r="O355" s="17" t="str">
        <f t="shared" si="25"/>
        <v/>
      </c>
      <c r="S355" s="17" t="str">
        <f t="shared" si="26"/>
        <v/>
      </c>
      <c r="T355" s="17" t="str">
        <f t="shared" si="27"/>
        <v/>
      </c>
      <c r="U355" s="17" t="str">
        <f t="shared" si="28"/>
        <v/>
      </c>
      <c r="V355" s="17" t="str">
        <f t="shared" si="29"/>
        <v/>
      </c>
      <c r="X355" s="17" t="str">
        <f>IF(C355="", "", IF(COUNTIF('Client List'!$Y$12:$Y$261, C355)=0, "X", ""))</f>
        <v/>
      </c>
      <c r="Z355" s="17" t="str">
        <f>IF(E355="", "", IF(COUNTIF('Client List'!$Y$12:$Y$261, E355)=0, "X", ""))</f>
        <v/>
      </c>
      <c r="AB355" s="17" t="str">
        <f>IF(G355="", "", IF(COUNTIF('Client List'!$Y$12:$Y$261, G355)=0, "X", ""))</f>
        <v/>
      </c>
      <c r="AD355" s="17" t="str">
        <f>IF(I355="", "", IF(COUNTIF('Client List'!$Y$12:$Y$261, I355)=0, "X", ""))</f>
        <v/>
      </c>
    </row>
    <row r="356" spans="1:30" x14ac:dyDescent="0.25">
      <c r="A356" s="48"/>
      <c r="B356" s="64"/>
      <c r="C356" s="57"/>
      <c r="D356" s="59"/>
      <c r="E356" s="57"/>
      <c r="F356" s="59"/>
      <c r="G356" s="57"/>
      <c r="H356" s="59"/>
      <c r="I356" s="57"/>
      <c r="J356" s="59"/>
      <c r="K356" s="48"/>
      <c r="M356" s="17" t="str">
        <f>IF($B356="", "", IF($B356&gt;'Client List'!$AA$22, 'Client List'!$AB$21, TEXT($B356, "mmm yyyy")))</f>
        <v/>
      </c>
      <c r="O356" s="17" t="str">
        <f t="shared" si="25"/>
        <v/>
      </c>
      <c r="S356" s="17" t="str">
        <f t="shared" si="26"/>
        <v/>
      </c>
      <c r="T356" s="17" t="str">
        <f t="shared" si="27"/>
        <v/>
      </c>
      <c r="U356" s="17" t="str">
        <f t="shared" si="28"/>
        <v/>
      </c>
      <c r="V356" s="17" t="str">
        <f t="shared" si="29"/>
        <v/>
      </c>
      <c r="X356" s="17" t="str">
        <f>IF(C356="", "", IF(COUNTIF('Client List'!$Y$12:$Y$261, C356)=0, "X", ""))</f>
        <v/>
      </c>
      <c r="Z356" s="17" t="str">
        <f>IF(E356="", "", IF(COUNTIF('Client List'!$Y$12:$Y$261, E356)=0, "X", ""))</f>
        <v/>
      </c>
      <c r="AB356" s="17" t="str">
        <f>IF(G356="", "", IF(COUNTIF('Client List'!$Y$12:$Y$261, G356)=0, "X", ""))</f>
        <v/>
      </c>
      <c r="AD356" s="17" t="str">
        <f>IF(I356="", "", IF(COUNTIF('Client List'!$Y$12:$Y$261, I356)=0, "X", ""))</f>
        <v/>
      </c>
    </row>
    <row r="357" spans="1:30" x14ac:dyDescent="0.25">
      <c r="A357" s="48"/>
      <c r="B357" s="64"/>
      <c r="C357" s="57"/>
      <c r="D357" s="59"/>
      <c r="E357" s="57"/>
      <c r="F357" s="59"/>
      <c r="G357" s="57"/>
      <c r="H357" s="59"/>
      <c r="I357" s="57"/>
      <c r="J357" s="59"/>
      <c r="K357" s="48"/>
      <c r="M357" s="17" t="str">
        <f>IF($B357="", "", IF($B357&gt;'Client List'!$AA$22, 'Client List'!$AB$21, TEXT($B357, "mmm yyyy")))</f>
        <v/>
      </c>
      <c r="O357" s="17" t="str">
        <f t="shared" si="25"/>
        <v/>
      </c>
      <c r="S357" s="17" t="str">
        <f t="shared" si="26"/>
        <v/>
      </c>
      <c r="T357" s="17" t="str">
        <f t="shared" si="27"/>
        <v/>
      </c>
      <c r="U357" s="17" t="str">
        <f t="shared" si="28"/>
        <v/>
      </c>
      <c r="V357" s="17" t="str">
        <f t="shared" si="29"/>
        <v/>
      </c>
      <c r="X357" s="17" t="str">
        <f>IF(C357="", "", IF(COUNTIF('Client List'!$Y$12:$Y$261, C357)=0, "X", ""))</f>
        <v/>
      </c>
      <c r="Z357" s="17" t="str">
        <f>IF(E357="", "", IF(COUNTIF('Client List'!$Y$12:$Y$261, E357)=0, "X", ""))</f>
        <v/>
      </c>
      <c r="AB357" s="17" t="str">
        <f>IF(G357="", "", IF(COUNTIF('Client List'!$Y$12:$Y$261, G357)=0, "X", ""))</f>
        <v/>
      </c>
      <c r="AD357" s="17" t="str">
        <f>IF(I357="", "", IF(COUNTIF('Client List'!$Y$12:$Y$261, I357)=0, "X", ""))</f>
        <v/>
      </c>
    </row>
    <row r="358" spans="1:30" x14ac:dyDescent="0.25">
      <c r="A358" s="48"/>
      <c r="B358" s="64"/>
      <c r="C358" s="57"/>
      <c r="D358" s="59"/>
      <c r="E358" s="57"/>
      <c r="F358" s="59"/>
      <c r="G358" s="57"/>
      <c r="H358" s="59"/>
      <c r="I358" s="57"/>
      <c r="J358" s="59"/>
      <c r="K358" s="48"/>
      <c r="M358" s="17" t="str">
        <f>IF($B358="", "", IF($B358&gt;'Client List'!$AA$22, 'Client List'!$AB$21, TEXT($B358, "mmm yyyy")))</f>
        <v/>
      </c>
      <c r="O358" s="17" t="str">
        <f t="shared" si="25"/>
        <v/>
      </c>
      <c r="S358" s="17" t="str">
        <f t="shared" si="26"/>
        <v/>
      </c>
      <c r="T358" s="17" t="str">
        <f t="shared" si="27"/>
        <v/>
      </c>
      <c r="U358" s="17" t="str">
        <f t="shared" si="28"/>
        <v/>
      </c>
      <c r="V358" s="17" t="str">
        <f t="shared" si="29"/>
        <v/>
      </c>
      <c r="X358" s="17" t="str">
        <f>IF(C358="", "", IF(COUNTIF('Client List'!$Y$12:$Y$261, C358)=0, "X", ""))</f>
        <v/>
      </c>
      <c r="Z358" s="17" t="str">
        <f>IF(E358="", "", IF(COUNTIF('Client List'!$Y$12:$Y$261, E358)=0, "X", ""))</f>
        <v/>
      </c>
      <c r="AB358" s="17" t="str">
        <f>IF(G358="", "", IF(COUNTIF('Client List'!$Y$12:$Y$261, G358)=0, "X", ""))</f>
        <v/>
      </c>
      <c r="AD358" s="17" t="str">
        <f>IF(I358="", "", IF(COUNTIF('Client List'!$Y$12:$Y$261, I358)=0, "X", ""))</f>
        <v/>
      </c>
    </row>
    <row r="359" spans="1:30" x14ac:dyDescent="0.25">
      <c r="A359" s="48"/>
      <c r="B359" s="64"/>
      <c r="C359" s="57"/>
      <c r="D359" s="59"/>
      <c r="E359" s="57"/>
      <c r="F359" s="59"/>
      <c r="G359" s="57"/>
      <c r="H359" s="59"/>
      <c r="I359" s="57"/>
      <c r="J359" s="59"/>
      <c r="K359" s="48"/>
      <c r="M359" s="17" t="str">
        <f>IF($B359="", "", IF($B359&gt;'Client List'!$AA$22, 'Client List'!$AB$21, TEXT($B359, "mmm yyyy")))</f>
        <v/>
      </c>
      <c r="O359" s="17" t="str">
        <f t="shared" si="25"/>
        <v/>
      </c>
      <c r="S359" s="17" t="str">
        <f t="shared" si="26"/>
        <v/>
      </c>
      <c r="T359" s="17" t="str">
        <f t="shared" si="27"/>
        <v/>
      </c>
      <c r="U359" s="17" t="str">
        <f t="shared" si="28"/>
        <v/>
      </c>
      <c r="V359" s="17" t="str">
        <f t="shared" si="29"/>
        <v/>
      </c>
      <c r="X359" s="17" t="str">
        <f>IF(C359="", "", IF(COUNTIF('Client List'!$Y$12:$Y$261, C359)=0, "X", ""))</f>
        <v/>
      </c>
      <c r="Z359" s="17" t="str">
        <f>IF(E359="", "", IF(COUNTIF('Client List'!$Y$12:$Y$261, E359)=0, "X", ""))</f>
        <v/>
      </c>
      <c r="AB359" s="17" t="str">
        <f>IF(G359="", "", IF(COUNTIF('Client List'!$Y$12:$Y$261, G359)=0, "X", ""))</f>
        <v/>
      </c>
      <c r="AD359" s="17" t="str">
        <f>IF(I359="", "", IF(COUNTIF('Client List'!$Y$12:$Y$261, I359)=0, "X", ""))</f>
        <v/>
      </c>
    </row>
    <row r="360" spans="1:30" x14ac:dyDescent="0.25">
      <c r="A360" s="48"/>
      <c r="B360" s="64"/>
      <c r="C360" s="57"/>
      <c r="D360" s="59"/>
      <c r="E360" s="57"/>
      <c r="F360" s="59"/>
      <c r="G360" s="57"/>
      <c r="H360" s="59"/>
      <c r="I360" s="57"/>
      <c r="J360" s="59"/>
      <c r="K360" s="48"/>
      <c r="M360" s="17" t="str">
        <f>IF($B360="", "", IF($B360&gt;'Client List'!$AA$22, 'Client List'!$AB$21, TEXT($B360, "mmm yyyy")))</f>
        <v/>
      </c>
      <c r="O360" s="17" t="str">
        <f t="shared" si="25"/>
        <v/>
      </c>
      <c r="S360" s="17" t="str">
        <f t="shared" si="26"/>
        <v/>
      </c>
      <c r="T360" s="17" t="str">
        <f t="shared" si="27"/>
        <v/>
      </c>
      <c r="U360" s="17" t="str">
        <f t="shared" si="28"/>
        <v/>
      </c>
      <c r="V360" s="17" t="str">
        <f t="shared" si="29"/>
        <v/>
      </c>
      <c r="X360" s="17" t="str">
        <f>IF(C360="", "", IF(COUNTIF('Client List'!$Y$12:$Y$261, C360)=0, "X", ""))</f>
        <v/>
      </c>
      <c r="Z360" s="17" t="str">
        <f>IF(E360="", "", IF(COUNTIF('Client List'!$Y$12:$Y$261, E360)=0, "X", ""))</f>
        <v/>
      </c>
      <c r="AB360" s="17" t="str">
        <f>IF(G360="", "", IF(COUNTIF('Client List'!$Y$12:$Y$261, G360)=0, "X", ""))</f>
        <v/>
      </c>
      <c r="AD360" s="17" t="str">
        <f>IF(I360="", "", IF(COUNTIF('Client List'!$Y$12:$Y$261, I360)=0, "X", ""))</f>
        <v/>
      </c>
    </row>
    <row r="361" spans="1:30" x14ac:dyDescent="0.25">
      <c r="A361" s="48"/>
      <c r="B361" s="64"/>
      <c r="C361" s="57"/>
      <c r="D361" s="59"/>
      <c r="E361" s="57"/>
      <c r="F361" s="59"/>
      <c r="G361" s="57"/>
      <c r="H361" s="59"/>
      <c r="I361" s="57"/>
      <c r="J361" s="59"/>
      <c r="K361" s="48"/>
      <c r="M361" s="17" t="str">
        <f>IF($B361="", "", IF($B361&gt;'Client List'!$AA$22, 'Client List'!$AB$21, TEXT($B361, "mmm yyyy")))</f>
        <v/>
      </c>
      <c r="O361" s="17" t="str">
        <f t="shared" si="25"/>
        <v/>
      </c>
      <c r="S361" s="17" t="str">
        <f t="shared" si="26"/>
        <v/>
      </c>
      <c r="T361" s="17" t="str">
        <f t="shared" si="27"/>
        <v/>
      </c>
      <c r="U361" s="17" t="str">
        <f t="shared" si="28"/>
        <v/>
      </c>
      <c r="V361" s="17" t="str">
        <f t="shared" si="29"/>
        <v/>
      </c>
      <c r="X361" s="17" t="str">
        <f>IF(C361="", "", IF(COUNTIF('Client List'!$Y$12:$Y$261, C361)=0, "X", ""))</f>
        <v/>
      </c>
      <c r="Z361" s="17" t="str">
        <f>IF(E361="", "", IF(COUNTIF('Client List'!$Y$12:$Y$261, E361)=0, "X", ""))</f>
        <v/>
      </c>
      <c r="AB361" s="17" t="str">
        <f>IF(G361="", "", IF(COUNTIF('Client List'!$Y$12:$Y$261, G361)=0, "X", ""))</f>
        <v/>
      </c>
      <c r="AD361" s="17" t="str">
        <f>IF(I361="", "", IF(COUNTIF('Client List'!$Y$12:$Y$261, I361)=0, "X", ""))</f>
        <v/>
      </c>
    </row>
    <row r="362" spans="1:30" x14ac:dyDescent="0.25">
      <c r="A362" s="48"/>
      <c r="B362" s="64"/>
      <c r="C362" s="57"/>
      <c r="D362" s="59"/>
      <c r="E362" s="57"/>
      <c r="F362" s="59"/>
      <c r="G362" s="57"/>
      <c r="H362" s="59"/>
      <c r="I362" s="57"/>
      <c r="J362" s="59"/>
      <c r="K362" s="48"/>
      <c r="M362" s="17" t="str">
        <f>IF($B362="", "", IF($B362&gt;'Client List'!$AA$22, 'Client List'!$AB$21, TEXT($B362, "mmm yyyy")))</f>
        <v/>
      </c>
      <c r="O362" s="17" t="str">
        <f t="shared" si="25"/>
        <v/>
      </c>
      <c r="S362" s="17" t="str">
        <f t="shared" si="26"/>
        <v/>
      </c>
      <c r="T362" s="17" t="str">
        <f t="shared" si="27"/>
        <v/>
      </c>
      <c r="U362" s="17" t="str">
        <f t="shared" si="28"/>
        <v/>
      </c>
      <c r="V362" s="17" t="str">
        <f t="shared" si="29"/>
        <v/>
      </c>
      <c r="X362" s="17" t="str">
        <f>IF(C362="", "", IF(COUNTIF('Client List'!$Y$12:$Y$261, C362)=0, "X", ""))</f>
        <v/>
      </c>
      <c r="Z362" s="17" t="str">
        <f>IF(E362="", "", IF(COUNTIF('Client List'!$Y$12:$Y$261, E362)=0, "X", ""))</f>
        <v/>
      </c>
      <c r="AB362" s="17" t="str">
        <f>IF(G362="", "", IF(COUNTIF('Client List'!$Y$12:$Y$261, G362)=0, "X", ""))</f>
        <v/>
      </c>
      <c r="AD362" s="17" t="str">
        <f>IF(I362="", "", IF(COUNTIF('Client List'!$Y$12:$Y$261, I362)=0, "X", ""))</f>
        <v/>
      </c>
    </row>
    <row r="363" spans="1:30" x14ac:dyDescent="0.25">
      <c r="A363" s="48"/>
      <c r="B363" s="64"/>
      <c r="C363" s="57"/>
      <c r="D363" s="59"/>
      <c r="E363" s="57"/>
      <c r="F363" s="59"/>
      <c r="G363" s="57"/>
      <c r="H363" s="59"/>
      <c r="I363" s="57"/>
      <c r="J363" s="59"/>
      <c r="K363" s="48"/>
      <c r="M363" s="17" t="str">
        <f>IF($B363="", "", IF($B363&gt;'Client List'!$AA$22, 'Client List'!$AB$21, TEXT($B363, "mmm yyyy")))</f>
        <v/>
      </c>
      <c r="O363" s="17" t="str">
        <f t="shared" si="25"/>
        <v/>
      </c>
      <c r="S363" s="17" t="str">
        <f t="shared" si="26"/>
        <v/>
      </c>
      <c r="T363" s="17" t="str">
        <f t="shared" si="27"/>
        <v/>
      </c>
      <c r="U363" s="17" t="str">
        <f t="shared" si="28"/>
        <v/>
      </c>
      <c r="V363" s="17" t="str">
        <f t="shared" si="29"/>
        <v/>
      </c>
      <c r="X363" s="17" t="str">
        <f>IF(C363="", "", IF(COUNTIF('Client List'!$Y$12:$Y$261, C363)=0, "X", ""))</f>
        <v/>
      </c>
      <c r="Z363" s="17" t="str">
        <f>IF(E363="", "", IF(COUNTIF('Client List'!$Y$12:$Y$261, E363)=0, "X", ""))</f>
        <v/>
      </c>
      <c r="AB363" s="17" t="str">
        <f>IF(G363="", "", IF(COUNTIF('Client List'!$Y$12:$Y$261, G363)=0, "X", ""))</f>
        <v/>
      </c>
      <c r="AD363" s="17" t="str">
        <f>IF(I363="", "", IF(COUNTIF('Client List'!$Y$12:$Y$261, I363)=0, "X", ""))</f>
        <v/>
      </c>
    </row>
    <row r="364" spans="1:30" x14ac:dyDescent="0.25">
      <c r="A364" s="48"/>
      <c r="B364" s="64"/>
      <c r="C364" s="57"/>
      <c r="D364" s="59"/>
      <c r="E364" s="57"/>
      <c r="F364" s="59"/>
      <c r="G364" s="57"/>
      <c r="H364" s="59"/>
      <c r="I364" s="57"/>
      <c r="J364" s="59"/>
      <c r="K364" s="48"/>
      <c r="M364" s="17" t="str">
        <f>IF($B364="", "", IF($B364&gt;'Client List'!$AA$22, 'Client List'!$AB$21, TEXT($B364, "mmm yyyy")))</f>
        <v/>
      </c>
      <c r="O364" s="17" t="str">
        <f t="shared" si="25"/>
        <v/>
      </c>
      <c r="S364" s="17" t="str">
        <f t="shared" si="26"/>
        <v/>
      </c>
      <c r="T364" s="17" t="str">
        <f t="shared" si="27"/>
        <v/>
      </c>
      <c r="U364" s="17" t="str">
        <f t="shared" si="28"/>
        <v/>
      </c>
      <c r="V364" s="17" t="str">
        <f t="shared" si="29"/>
        <v/>
      </c>
      <c r="X364" s="17" t="str">
        <f>IF(C364="", "", IF(COUNTIF('Client List'!$Y$12:$Y$261, C364)=0, "X", ""))</f>
        <v/>
      </c>
      <c r="Z364" s="17" t="str">
        <f>IF(E364="", "", IF(COUNTIF('Client List'!$Y$12:$Y$261, E364)=0, "X", ""))</f>
        <v/>
      </c>
      <c r="AB364" s="17" t="str">
        <f>IF(G364="", "", IF(COUNTIF('Client List'!$Y$12:$Y$261, G364)=0, "X", ""))</f>
        <v/>
      </c>
      <c r="AD364" s="17" t="str">
        <f>IF(I364="", "", IF(COUNTIF('Client List'!$Y$12:$Y$261, I364)=0, "X", ""))</f>
        <v/>
      </c>
    </row>
    <row r="365" spans="1:30" x14ac:dyDescent="0.25">
      <c r="A365" s="48"/>
      <c r="B365" s="64"/>
      <c r="C365" s="57"/>
      <c r="D365" s="59"/>
      <c r="E365" s="57"/>
      <c r="F365" s="59"/>
      <c r="G365" s="57"/>
      <c r="H365" s="59"/>
      <c r="I365" s="57"/>
      <c r="J365" s="59"/>
      <c r="K365" s="48"/>
      <c r="M365" s="17" t="str">
        <f>IF($B365="", "", IF($B365&gt;'Client List'!$AA$22, 'Client List'!$AB$21, TEXT($B365, "mmm yyyy")))</f>
        <v/>
      </c>
      <c r="O365" s="17" t="str">
        <f t="shared" si="25"/>
        <v/>
      </c>
      <c r="S365" s="17" t="str">
        <f t="shared" si="26"/>
        <v/>
      </c>
      <c r="T365" s="17" t="str">
        <f t="shared" si="27"/>
        <v/>
      </c>
      <c r="U365" s="17" t="str">
        <f t="shared" si="28"/>
        <v/>
      </c>
      <c r="V365" s="17" t="str">
        <f t="shared" si="29"/>
        <v/>
      </c>
      <c r="X365" s="17" t="str">
        <f>IF(C365="", "", IF(COUNTIF('Client List'!$Y$12:$Y$261, C365)=0, "X", ""))</f>
        <v/>
      </c>
      <c r="Z365" s="17" t="str">
        <f>IF(E365="", "", IF(COUNTIF('Client List'!$Y$12:$Y$261, E365)=0, "X", ""))</f>
        <v/>
      </c>
      <c r="AB365" s="17" t="str">
        <f>IF(G365="", "", IF(COUNTIF('Client List'!$Y$12:$Y$261, G365)=0, "X", ""))</f>
        <v/>
      </c>
      <c r="AD365" s="17" t="str">
        <f>IF(I365="", "", IF(COUNTIF('Client List'!$Y$12:$Y$261, I365)=0, "X", ""))</f>
        <v/>
      </c>
    </row>
    <row r="366" spans="1:30" x14ac:dyDescent="0.25">
      <c r="A366" s="48"/>
      <c r="B366" s="64"/>
      <c r="C366" s="57"/>
      <c r="D366" s="59"/>
      <c r="E366" s="57"/>
      <c r="F366" s="59"/>
      <c r="G366" s="57"/>
      <c r="H366" s="59"/>
      <c r="I366" s="57"/>
      <c r="J366" s="59"/>
      <c r="K366" s="48"/>
      <c r="M366" s="17" t="str">
        <f>IF($B366="", "", IF($B366&gt;'Client List'!$AA$22, 'Client List'!$AB$21, TEXT($B366, "mmm yyyy")))</f>
        <v/>
      </c>
      <c r="O366" s="17" t="str">
        <f t="shared" si="25"/>
        <v/>
      </c>
      <c r="S366" s="17" t="str">
        <f t="shared" si="26"/>
        <v/>
      </c>
      <c r="T366" s="17" t="str">
        <f t="shared" si="27"/>
        <v/>
      </c>
      <c r="U366" s="17" t="str">
        <f t="shared" si="28"/>
        <v/>
      </c>
      <c r="V366" s="17" t="str">
        <f t="shared" si="29"/>
        <v/>
      </c>
      <c r="X366" s="17" t="str">
        <f>IF(C366="", "", IF(COUNTIF('Client List'!$Y$12:$Y$261, C366)=0, "X", ""))</f>
        <v/>
      </c>
      <c r="Z366" s="17" t="str">
        <f>IF(E366="", "", IF(COUNTIF('Client List'!$Y$12:$Y$261, E366)=0, "X", ""))</f>
        <v/>
      </c>
      <c r="AB366" s="17" t="str">
        <f>IF(G366="", "", IF(COUNTIF('Client List'!$Y$12:$Y$261, G366)=0, "X", ""))</f>
        <v/>
      </c>
      <c r="AD366" s="17" t="str">
        <f>IF(I366="", "", IF(COUNTIF('Client List'!$Y$12:$Y$261, I366)=0, "X", ""))</f>
        <v/>
      </c>
    </row>
    <row r="367" spans="1:30" x14ac:dyDescent="0.25">
      <c r="A367" s="48"/>
      <c r="B367" s="64"/>
      <c r="C367" s="57"/>
      <c r="D367" s="59"/>
      <c r="E367" s="57"/>
      <c r="F367" s="59"/>
      <c r="G367" s="57"/>
      <c r="H367" s="59"/>
      <c r="I367" s="57"/>
      <c r="J367" s="59"/>
      <c r="K367" s="48"/>
      <c r="M367" s="17" t="str">
        <f>IF($B367="", "", IF($B367&gt;'Client List'!$AA$22, 'Client List'!$AB$21, TEXT($B367, "mmm yyyy")))</f>
        <v/>
      </c>
      <c r="O367" s="17" t="str">
        <f t="shared" si="25"/>
        <v/>
      </c>
      <c r="S367" s="17" t="str">
        <f t="shared" si="26"/>
        <v/>
      </c>
      <c r="T367" s="17" t="str">
        <f t="shared" si="27"/>
        <v/>
      </c>
      <c r="U367" s="17" t="str">
        <f t="shared" si="28"/>
        <v/>
      </c>
      <c r="V367" s="17" t="str">
        <f t="shared" si="29"/>
        <v/>
      </c>
      <c r="X367" s="17" t="str">
        <f>IF(C367="", "", IF(COUNTIF('Client List'!$Y$12:$Y$261, C367)=0, "X", ""))</f>
        <v/>
      </c>
      <c r="Z367" s="17" t="str">
        <f>IF(E367="", "", IF(COUNTIF('Client List'!$Y$12:$Y$261, E367)=0, "X", ""))</f>
        <v/>
      </c>
      <c r="AB367" s="17" t="str">
        <f>IF(G367="", "", IF(COUNTIF('Client List'!$Y$12:$Y$261, G367)=0, "X", ""))</f>
        <v/>
      </c>
      <c r="AD367" s="17" t="str">
        <f>IF(I367="", "", IF(COUNTIF('Client List'!$Y$12:$Y$261, I367)=0, "X", ""))</f>
        <v/>
      </c>
    </row>
    <row r="368" spans="1:30" x14ac:dyDescent="0.25">
      <c r="A368" s="48"/>
      <c r="B368" s="64"/>
      <c r="C368" s="57"/>
      <c r="D368" s="59"/>
      <c r="E368" s="57"/>
      <c r="F368" s="59"/>
      <c r="G368" s="57"/>
      <c r="H368" s="59"/>
      <c r="I368" s="57"/>
      <c r="J368" s="59"/>
      <c r="K368" s="48"/>
      <c r="M368" s="17" t="str">
        <f>IF($B368="", "", IF($B368&gt;'Client List'!$AA$22, 'Client List'!$AB$21, TEXT($B368, "mmm yyyy")))</f>
        <v/>
      </c>
      <c r="O368" s="17" t="str">
        <f t="shared" si="25"/>
        <v/>
      </c>
      <c r="S368" s="17" t="str">
        <f t="shared" si="26"/>
        <v/>
      </c>
      <c r="T368" s="17" t="str">
        <f t="shared" si="27"/>
        <v/>
      </c>
      <c r="U368" s="17" t="str">
        <f t="shared" si="28"/>
        <v/>
      </c>
      <c r="V368" s="17" t="str">
        <f t="shared" si="29"/>
        <v/>
      </c>
      <c r="X368" s="17" t="str">
        <f>IF(C368="", "", IF(COUNTIF('Client List'!$Y$12:$Y$261, C368)=0, "X", ""))</f>
        <v/>
      </c>
      <c r="Z368" s="17" t="str">
        <f>IF(E368="", "", IF(COUNTIF('Client List'!$Y$12:$Y$261, E368)=0, "X", ""))</f>
        <v/>
      </c>
      <c r="AB368" s="17" t="str">
        <f>IF(G368="", "", IF(COUNTIF('Client List'!$Y$12:$Y$261, G368)=0, "X", ""))</f>
        <v/>
      </c>
      <c r="AD368" s="17" t="str">
        <f>IF(I368="", "", IF(COUNTIF('Client List'!$Y$12:$Y$261, I368)=0, "X", ""))</f>
        <v/>
      </c>
    </row>
    <row r="369" spans="1:30" x14ac:dyDescent="0.25">
      <c r="A369" s="48"/>
      <c r="B369" s="64"/>
      <c r="C369" s="57"/>
      <c r="D369" s="59"/>
      <c r="E369" s="57"/>
      <c r="F369" s="59"/>
      <c r="G369" s="57"/>
      <c r="H369" s="59"/>
      <c r="I369" s="57"/>
      <c r="J369" s="59"/>
      <c r="K369" s="48"/>
      <c r="M369" s="17" t="str">
        <f>IF($B369="", "", IF($B369&gt;'Client List'!$AA$22, 'Client List'!$AB$21, TEXT($B369, "mmm yyyy")))</f>
        <v/>
      </c>
      <c r="O369" s="17" t="str">
        <f t="shared" si="25"/>
        <v/>
      </c>
      <c r="S369" s="17" t="str">
        <f t="shared" si="26"/>
        <v/>
      </c>
      <c r="T369" s="17" t="str">
        <f t="shared" si="27"/>
        <v/>
      </c>
      <c r="U369" s="17" t="str">
        <f t="shared" si="28"/>
        <v/>
      </c>
      <c r="V369" s="17" t="str">
        <f t="shared" si="29"/>
        <v/>
      </c>
      <c r="X369" s="17" t="str">
        <f>IF(C369="", "", IF(COUNTIF('Client List'!$Y$12:$Y$261, C369)=0, "X", ""))</f>
        <v/>
      </c>
      <c r="Z369" s="17" t="str">
        <f>IF(E369="", "", IF(COUNTIF('Client List'!$Y$12:$Y$261, E369)=0, "X", ""))</f>
        <v/>
      </c>
      <c r="AB369" s="17" t="str">
        <f>IF(G369="", "", IF(COUNTIF('Client List'!$Y$12:$Y$261, G369)=0, "X", ""))</f>
        <v/>
      </c>
      <c r="AD369" s="17" t="str">
        <f>IF(I369="", "", IF(COUNTIF('Client List'!$Y$12:$Y$261, I369)=0, "X", ""))</f>
        <v/>
      </c>
    </row>
    <row r="370" spans="1:30" x14ac:dyDescent="0.25">
      <c r="A370" s="48"/>
      <c r="B370" s="64"/>
      <c r="C370" s="57"/>
      <c r="D370" s="59"/>
      <c r="E370" s="57"/>
      <c r="F370" s="59"/>
      <c r="G370" s="57"/>
      <c r="H370" s="59"/>
      <c r="I370" s="57"/>
      <c r="J370" s="59"/>
      <c r="K370" s="48"/>
      <c r="M370" s="17" t="str">
        <f>IF($B370="", "", IF($B370&gt;'Client List'!$AA$22, 'Client List'!$AB$21, TEXT($B370, "mmm yyyy")))</f>
        <v/>
      </c>
      <c r="O370" s="17" t="str">
        <f t="shared" si="25"/>
        <v/>
      </c>
      <c r="S370" s="17" t="str">
        <f t="shared" si="26"/>
        <v/>
      </c>
      <c r="T370" s="17" t="str">
        <f t="shared" si="27"/>
        <v/>
      </c>
      <c r="U370" s="17" t="str">
        <f t="shared" si="28"/>
        <v/>
      </c>
      <c r="V370" s="17" t="str">
        <f t="shared" si="29"/>
        <v/>
      </c>
      <c r="X370" s="17" t="str">
        <f>IF(C370="", "", IF(COUNTIF('Client List'!$Y$12:$Y$261, C370)=0, "X", ""))</f>
        <v/>
      </c>
      <c r="Z370" s="17" t="str">
        <f>IF(E370="", "", IF(COUNTIF('Client List'!$Y$12:$Y$261, E370)=0, "X", ""))</f>
        <v/>
      </c>
      <c r="AB370" s="17" t="str">
        <f>IF(G370="", "", IF(COUNTIF('Client List'!$Y$12:$Y$261, G370)=0, "X", ""))</f>
        <v/>
      </c>
      <c r="AD370" s="17" t="str">
        <f>IF(I370="", "", IF(COUNTIF('Client List'!$Y$12:$Y$261, I370)=0, "X", ""))</f>
        <v/>
      </c>
    </row>
    <row r="371" spans="1:30" x14ac:dyDescent="0.25">
      <c r="A371" s="48"/>
      <c r="B371" s="64"/>
      <c r="C371" s="57"/>
      <c r="D371" s="59"/>
      <c r="E371" s="57"/>
      <c r="F371" s="59"/>
      <c r="G371" s="57"/>
      <c r="H371" s="59"/>
      <c r="I371" s="57"/>
      <c r="J371" s="59"/>
      <c r="K371" s="48"/>
      <c r="M371" s="17" t="str">
        <f>IF($B371="", "", IF($B371&gt;'Client List'!$AA$22, 'Client List'!$AB$21, TEXT($B371, "mmm yyyy")))</f>
        <v/>
      </c>
      <c r="O371" s="17" t="str">
        <f t="shared" si="25"/>
        <v/>
      </c>
      <c r="S371" s="17" t="str">
        <f t="shared" si="26"/>
        <v/>
      </c>
      <c r="T371" s="17" t="str">
        <f t="shared" si="27"/>
        <v/>
      </c>
      <c r="U371" s="17" t="str">
        <f t="shared" si="28"/>
        <v/>
      </c>
      <c r="V371" s="17" t="str">
        <f t="shared" si="29"/>
        <v/>
      </c>
      <c r="X371" s="17" t="str">
        <f>IF(C371="", "", IF(COUNTIF('Client List'!$Y$12:$Y$261, C371)=0, "X", ""))</f>
        <v/>
      </c>
      <c r="Z371" s="17" t="str">
        <f>IF(E371="", "", IF(COUNTIF('Client List'!$Y$12:$Y$261, E371)=0, "X", ""))</f>
        <v/>
      </c>
      <c r="AB371" s="17" t="str">
        <f>IF(G371="", "", IF(COUNTIF('Client List'!$Y$12:$Y$261, G371)=0, "X", ""))</f>
        <v/>
      </c>
      <c r="AD371" s="17" t="str">
        <f>IF(I371="", "", IF(COUNTIF('Client List'!$Y$12:$Y$261, I371)=0, "X", ""))</f>
        <v/>
      </c>
    </row>
    <row r="372" spans="1:30" x14ac:dyDescent="0.25">
      <c r="A372" s="48"/>
      <c r="B372" s="64"/>
      <c r="C372" s="57"/>
      <c r="D372" s="59"/>
      <c r="E372" s="57"/>
      <c r="F372" s="59"/>
      <c r="G372" s="57"/>
      <c r="H372" s="59"/>
      <c r="I372" s="57"/>
      <c r="J372" s="59"/>
      <c r="K372" s="48"/>
      <c r="M372" s="17" t="str">
        <f>IF($B372="", "", IF($B372&gt;'Client List'!$AA$22, 'Client List'!$AB$21, TEXT($B372, "mmm yyyy")))</f>
        <v/>
      </c>
      <c r="O372" s="17" t="str">
        <f t="shared" si="25"/>
        <v/>
      </c>
      <c r="S372" s="17" t="str">
        <f t="shared" si="26"/>
        <v/>
      </c>
      <c r="T372" s="17" t="str">
        <f t="shared" si="27"/>
        <v/>
      </c>
      <c r="U372" s="17" t="str">
        <f t="shared" si="28"/>
        <v/>
      </c>
      <c r="V372" s="17" t="str">
        <f t="shared" si="29"/>
        <v/>
      </c>
      <c r="X372" s="17" t="str">
        <f>IF(C372="", "", IF(COUNTIF('Client List'!$Y$12:$Y$261, C372)=0, "X", ""))</f>
        <v/>
      </c>
      <c r="Z372" s="17" t="str">
        <f>IF(E372="", "", IF(COUNTIF('Client List'!$Y$12:$Y$261, E372)=0, "X", ""))</f>
        <v/>
      </c>
      <c r="AB372" s="17" t="str">
        <f>IF(G372="", "", IF(COUNTIF('Client List'!$Y$12:$Y$261, G372)=0, "X", ""))</f>
        <v/>
      </c>
      <c r="AD372" s="17" t="str">
        <f>IF(I372="", "", IF(COUNTIF('Client List'!$Y$12:$Y$261, I372)=0, "X", ""))</f>
        <v/>
      </c>
    </row>
    <row r="373" spans="1:30" x14ac:dyDescent="0.25">
      <c r="A373" s="48"/>
      <c r="B373" s="64"/>
      <c r="C373" s="57"/>
      <c r="D373" s="59"/>
      <c r="E373" s="57"/>
      <c r="F373" s="59"/>
      <c r="G373" s="57"/>
      <c r="H373" s="59"/>
      <c r="I373" s="57"/>
      <c r="J373" s="59"/>
      <c r="K373" s="48"/>
      <c r="M373" s="17" t="str">
        <f>IF($B373="", "", IF($B373&gt;'Client List'!$AA$22, 'Client List'!$AB$21, TEXT($B373, "mmm yyyy")))</f>
        <v/>
      </c>
      <c r="O373" s="17" t="str">
        <f t="shared" si="25"/>
        <v/>
      </c>
      <c r="S373" s="17" t="str">
        <f t="shared" si="26"/>
        <v/>
      </c>
      <c r="T373" s="17" t="str">
        <f t="shared" si="27"/>
        <v/>
      </c>
      <c r="U373" s="17" t="str">
        <f t="shared" si="28"/>
        <v/>
      </c>
      <c r="V373" s="17" t="str">
        <f t="shared" si="29"/>
        <v/>
      </c>
      <c r="X373" s="17" t="str">
        <f>IF(C373="", "", IF(COUNTIF('Client List'!$Y$12:$Y$261, C373)=0, "X", ""))</f>
        <v/>
      </c>
      <c r="Z373" s="17" t="str">
        <f>IF(E373="", "", IF(COUNTIF('Client List'!$Y$12:$Y$261, E373)=0, "X", ""))</f>
        <v/>
      </c>
      <c r="AB373" s="17" t="str">
        <f>IF(G373="", "", IF(COUNTIF('Client List'!$Y$12:$Y$261, G373)=0, "X", ""))</f>
        <v/>
      </c>
      <c r="AD373" s="17" t="str">
        <f>IF(I373="", "", IF(COUNTIF('Client List'!$Y$12:$Y$261, I373)=0, "X", ""))</f>
        <v/>
      </c>
    </row>
    <row r="374" spans="1:30" x14ac:dyDescent="0.25">
      <c r="A374" s="48"/>
      <c r="B374" s="64"/>
      <c r="C374" s="57"/>
      <c r="D374" s="59"/>
      <c r="E374" s="57"/>
      <c r="F374" s="59"/>
      <c r="G374" s="57"/>
      <c r="H374" s="59"/>
      <c r="I374" s="57"/>
      <c r="J374" s="59"/>
      <c r="K374" s="48"/>
      <c r="M374" s="17" t="str">
        <f>IF($B374="", "", IF($B374&gt;'Client List'!$AA$22, 'Client List'!$AB$21, TEXT($B374, "mmm yyyy")))</f>
        <v/>
      </c>
      <c r="O374" s="17" t="str">
        <f t="shared" si="25"/>
        <v/>
      </c>
      <c r="S374" s="17" t="str">
        <f t="shared" si="26"/>
        <v/>
      </c>
      <c r="T374" s="17" t="str">
        <f t="shared" si="27"/>
        <v/>
      </c>
      <c r="U374" s="17" t="str">
        <f t="shared" si="28"/>
        <v/>
      </c>
      <c r="V374" s="17" t="str">
        <f t="shared" si="29"/>
        <v/>
      </c>
      <c r="X374" s="17" t="str">
        <f>IF(C374="", "", IF(COUNTIF('Client List'!$Y$12:$Y$261, C374)=0, "X", ""))</f>
        <v/>
      </c>
      <c r="Z374" s="17" t="str">
        <f>IF(E374="", "", IF(COUNTIF('Client List'!$Y$12:$Y$261, E374)=0, "X", ""))</f>
        <v/>
      </c>
      <c r="AB374" s="17" t="str">
        <f>IF(G374="", "", IF(COUNTIF('Client List'!$Y$12:$Y$261, G374)=0, "X", ""))</f>
        <v/>
      </c>
      <c r="AD374" s="17" t="str">
        <f>IF(I374="", "", IF(COUNTIF('Client List'!$Y$12:$Y$261, I374)=0, "X", ""))</f>
        <v/>
      </c>
    </row>
    <row r="375" spans="1:30" x14ac:dyDescent="0.25">
      <c r="A375" s="48"/>
      <c r="B375" s="64"/>
      <c r="C375" s="57"/>
      <c r="D375" s="59"/>
      <c r="E375" s="57"/>
      <c r="F375" s="59"/>
      <c r="G375" s="57"/>
      <c r="H375" s="59"/>
      <c r="I375" s="57"/>
      <c r="J375" s="59"/>
      <c r="K375" s="48"/>
      <c r="M375" s="17" t="str">
        <f>IF($B375="", "", IF($B375&gt;'Client List'!$AA$22, 'Client List'!$AB$21, TEXT($B375, "mmm yyyy")))</f>
        <v/>
      </c>
      <c r="O375" s="17" t="str">
        <f t="shared" si="25"/>
        <v/>
      </c>
      <c r="S375" s="17" t="str">
        <f t="shared" si="26"/>
        <v/>
      </c>
      <c r="T375" s="17" t="str">
        <f t="shared" si="27"/>
        <v/>
      </c>
      <c r="U375" s="17" t="str">
        <f t="shared" si="28"/>
        <v/>
      </c>
      <c r="V375" s="17" t="str">
        <f t="shared" si="29"/>
        <v/>
      </c>
      <c r="X375" s="17" t="str">
        <f>IF(C375="", "", IF(COUNTIF('Client List'!$Y$12:$Y$261, C375)=0, "X", ""))</f>
        <v/>
      </c>
      <c r="Z375" s="17" t="str">
        <f>IF(E375="", "", IF(COUNTIF('Client List'!$Y$12:$Y$261, E375)=0, "X", ""))</f>
        <v/>
      </c>
      <c r="AB375" s="17" t="str">
        <f>IF(G375="", "", IF(COUNTIF('Client List'!$Y$12:$Y$261, G375)=0, "X", ""))</f>
        <v/>
      </c>
      <c r="AD375" s="17" t="str">
        <f>IF(I375="", "", IF(COUNTIF('Client List'!$Y$12:$Y$261, I375)=0, "X", ""))</f>
        <v/>
      </c>
    </row>
    <row r="376" spans="1:30" x14ac:dyDescent="0.25">
      <c r="A376" s="48"/>
      <c r="B376" s="64"/>
      <c r="C376" s="57"/>
      <c r="D376" s="59"/>
      <c r="E376" s="57"/>
      <c r="F376" s="59"/>
      <c r="G376" s="57"/>
      <c r="H376" s="59"/>
      <c r="I376" s="57"/>
      <c r="J376" s="59"/>
      <c r="K376" s="48"/>
      <c r="M376" s="17" t="str">
        <f>IF($B376="", "", IF($B376&gt;'Client List'!$AA$22, 'Client List'!$AB$21, TEXT($B376, "mmm yyyy")))</f>
        <v/>
      </c>
      <c r="O376" s="17" t="str">
        <f t="shared" si="25"/>
        <v/>
      </c>
      <c r="S376" s="17" t="str">
        <f t="shared" si="26"/>
        <v/>
      </c>
      <c r="T376" s="17" t="str">
        <f t="shared" si="27"/>
        <v/>
      </c>
      <c r="U376" s="17" t="str">
        <f t="shared" si="28"/>
        <v/>
      </c>
      <c r="V376" s="17" t="str">
        <f t="shared" si="29"/>
        <v/>
      </c>
      <c r="X376" s="17" t="str">
        <f>IF(C376="", "", IF(COUNTIF('Client List'!$Y$12:$Y$261, C376)=0, "X", ""))</f>
        <v/>
      </c>
      <c r="Z376" s="17" t="str">
        <f>IF(E376="", "", IF(COUNTIF('Client List'!$Y$12:$Y$261, E376)=0, "X", ""))</f>
        <v/>
      </c>
      <c r="AB376" s="17" t="str">
        <f>IF(G376="", "", IF(COUNTIF('Client List'!$Y$12:$Y$261, G376)=0, "X", ""))</f>
        <v/>
      </c>
      <c r="AD376" s="17" t="str">
        <f>IF(I376="", "", IF(COUNTIF('Client List'!$Y$12:$Y$261, I376)=0, "X", ""))</f>
        <v/>
      </c>
    </row>
    <row r="377" spans="1:30" x14ac:dyDescent="0.25">
      <c r="A377" s="48"/>
      <c r="B377" s="64"/>
      <c r="C377" s="57"/>
      <c r="D377" s="59"/>
      <c r="E377" s="57"/>
      <c r="F377" s="59"/>
      <c r="G377" s="57"/>
      <c r="H377" s="59"/>
      <c r="I377" s="57"/>
      <c r="J377" s="59"/>
      <c r="K377" s="48"/>
      <c r="M377" s="17" t="str">
        <f>IF($B377="", "", IF($B377&gt;'Client List'!$AA$22, 'Client List'!$AB$21, TEXT($B377, "mmm yyyy")))</f>
        <v/>
      </c>
      <c r="O377" s="17" t="str">
        <f t="shared" si="25"/>
        <v/>
      </c>
      <c r="S377" s="17" t="str">
        <f t="shared" si="26"/>
        <v/>
      </c>
      <c r="T377" s="17" t="str">
        <f t="shared" si="27"/>
        <v/>
      </c>
      <c r="U377" s="17" t="str">
        <f t="shared" si="28"/>
        <v/>
      </c>
      <c r="V377" s="17" t="str">
        <f t="shared" si="29"/>
        <v/>
      </c>
      <c r="X377" s="17" t="str">
        <f>IF(C377="", "", IF(COUNTIF('Client List'!$Y$12:$Y$261, C377)=0, "X", ""))</f>
        <v/>
      </c>
      <c r="Z377" s="17" t="str">
        <f>IF(E377="", "", IF(COUNTIF('Client List'!$Y$12:$Y$261, E377)=0, "X", ""))</f>
        <v/>
      </c>
      <c r="AB377" s="17" t="str">
        <f>IF(G377="", "", IF(COUNTIF('Client List'!$Y$12:$Y$261, G377)=0, "X", ""))</f>
        <v/>
      </c>
      <c r="AD377" s="17" t="str">
        <f>IF(I377="", "", IF(COUNTIF('Client List'!$Y$12:$Y$261, I377)=0, "X", ""))</f>
        <v/>
      </c>
    </row>
    <row r="378" spans="1:30" x14ac:dyDescent="0.25">
      <c r="A378" s="48"/>
      <c r="B378" s="64"/>
      <c r="C378" s="57"/>
      <c r="D378" s="59"/>
      <c r="E378" s="57"/>
      <c r="F378" s="59"/>
      <c r="G378" s="57"/>
      <c r="H378" s="59"/>
      <c r="I378" s="57"/>
      <c r="J378" s="59"/>
      <c r="K378" s="48"/>
      <c r="M378" s="17" t="str">
        <f>IF($B378="", "", IF($B378&gt;'Client List'!$AA$22, 'Client List'!$AB$21, TEXT($B378, "mmm yyyy")))</f>
        <v/>
      </c>
      <c r="O378" s="17" t="str">
        <f t="shared" si="25"/>
        <v/>
      </c>
      <c r="S378" s="17" t="str">
        <f t="shared" si="26"/>
        <v/>
      </c>
      <c r="T378" s="17" t="str">
        <f t="shared" si="27"/>
        <v/>
      </c>
      <c r="U378" s="17" t="str">
        <f t="shared" si="28"/>
        <v/>
      </c>
      <c r="V378" s="17" t="str">
        <f t="shared" si="29"/>
        <v/>
      </c>
      <c r="X378" s="17" t="str">
        <f>IF(C378="", "", IF(COUNTIF('Client List'!$Y$12:$Y$261, C378)=0, "X", ""))</f>
        <v/>
      </c>
      <c r="Z378" s="17" t="str">
        <f>IF(E378="", "", IF(COUNTIF('Client List'!$Y$12:$Y$261, E378)=0, "X", ""))</f>
        <v/>
      </c>
      <c r="AB378" s="17" t="str">
        <f>IF(G378="", "", IF(COUNTIF('Client List'!$Y$12:$Y$261, G378)=0, "X", ""))</f>
        <v/>
      </c>
      <c r="AD378" s="17" t="str">
        <f>IF(I378="", "", IF(COUNTIF('Client List'!$Y$12:$Y$261, I378)=0, "X", ""))</f>
        <v/>
      </c>
    </row>
    <row r="379" spans="1:30" x14ac:dyDescent="0.25">
      <c r="A379" s="48"/>
      <c r="B379" s="64"/>
      <c r="C379" s="57"/>
      <c r="D379" s="59"/>
      <c r="E379" s="57"/>
      <c r="F379" s="59"/>
      <c r="G379" s="57"/>
      <c r="H379" s="59"/>
      <c r="I379" s="57"/>
      <c r="J379" s="59"/>
      <c r="K379" s="48"/>
      <c r="M379" s="17" t="str">
        <f>IF($B379="", "", IF($B379&gt;'Client List'!$AA$22, 'Client List'!$AB$21, TEXT($B379, "mmm yyyy")))</f>
        <v/>
      </c>
      <c r="O379" s="17" t="str">
        <f t="shared" si="25"/>
        <v/>
      </c>
      <c r="S379" s="17" t="str">
        <f t="shared" si="26"/>
        <v/>
      </c>
      <c r="T379" s="17" t="str">
        <f t="shared" si="27"/>
        <v/>
      </c>
      <c r="U379" s="17" t="str">
        <f t="shared" si="28"/>
        <v/>
      </c>
      <c r="V379" s="17" t="str">
        <f t="shared" si="29"/>
        <v/>
      </c>
      <c r="X379" s="17" t="str">
        <f>IF(C379="", "", IF(COUNTIF('Client List'!$Y$12:$Y$261, C379)=0, "X", ""))</f>
        <v/>
      </c>
      <c r="Z379" s="17" t="str">
        <f>IF(E379="", "", IF(COUNTIF('Client List'!$Y$12:$Y$261, E379)=0, "X", ""))</f>
        <v/>
      </c>
      <c r="AB379" s="17" t="str">
        <f>IF(G379="", "", IF(COUNTIF('Client List'!$Y$12:$Y$261, G379)=0, "X", ""))</f>
        <v/>
      </c>
      <c r="AD379" s="17" t="str">
        <f>IF(I379="", "", IF(COUNTIF('Client List'!$Y$12:$Y$261, I379)=0, "X", ""))</f>
        <v/>
      </c>
    </row>
    <row r="380" spans="1:30" x14ac:dyDescent="0.25">
      <c r="A380" s="48"/>
      <c r="B380" s="64"/>
      <c r="C380" s="57"/>
      <c r="D380" s="59"/>
      <c r="E380" s="57"/>
      <c r="F380" s="59"/>
      <c r="G380" s="57"/>
      <c r="H380" s="59"/>
      <c r="I380" s="57"/>
      <c r="J380" s="59"/>
      <c r="K380" s="48"/>
      <c r="M380" s="17" t="str">
        <f>IF($B380="", "", IF($B380&gt;'Client List'!$AA$22, 'Client List'!$AB$21, TEXT($B380, "mmm yyyy")))</f>
        <v/>
      </c>
      <c r="O380" s="17" t="str">
        <f t="shared" si="25"/>
        <v/>
      </c>
      <c r="S380" s="17" t="str">
        <f t="shared" si="26"/>
        <v/>
      </c>
      <c r="T380" s="17" t="str">
        <f t="shared" si="27"/>
        <v/>
      </c>
      <c r="U380" s="17" t="str">
        <f t="shared" si="28"/>
        <v/>
      </c>
      <c r="V380" s="17" t="str">
        <f t="shared" si="29"/>
        <v/>
      </c>
      <c r="X380" s="17" t="str">
        <f>IF(C380="", "", IF(COUNTIF('Client List'!$Y$12:$Y$261, C380)=0, "X", ""))</f>
        <v/>
      </c>
      <c r="Z380" s="17" t="str">
        <f>IF(E380="", "", IF(COUNTIF('Client List'!$Y$12:$Y$261, E380)=0, "X", ""))</f>
        <v/>
      </c>
      <c r="AB380" s="17" t="str">
        <f>IF(G380="", "", IF(COUNTIF('Client List'!$Y$12:$Y$261, G380)=0, "X", ""))</f>
        <v/>
      </c>
      <c r="AD380" s="17" t="str">
        <f>IF(I380="", "", IF(COUNTIF('Client List'!$Y$12:$Y$261, I380)=0, "X", ""))</f>
        <v/>
      </c>
    </row>
    <row r="381" spans="1:30" x14ac:dyDescent="0.25">
      <c r="A381" s="48"/>
      <c r="B381" s="64"/>
      <c r="C381" s="57"/>
      <c r="D381" s="59"/>
      <c r="E381" s="57"/>
      <c r="F381" s="59"/>
      <c r="G381" s="57"/>
      <c r="H381" s="59"/>
      <c r="I381" s="57"/>
      <c r="J381" s="59"/>
      <c r="K381" s="48"/>
      <c r="M381" s="17" t="str">
        <f>IF($B381="", "", IF($B381&gt;'Client List'!$AA$22, 'Client List'!$AB$21, TEXT($B381, "mmm yyyy")))</f>
        <v/>
      </c>
      <c r="O381" s="17" t="str">
        <f t="shared" si="25"/>
        <v/>
      </c>
      <c r="S381" s="17" t="str">
        <f t="shared" si="26"/>
        <v/>
      </c>
      <c r="T381" s="17" t="str">
        <f t="shared" si="27"/>
        <v/>
      </c>
      <c r="U381" s="17" t="str">
        <f t="shared" si="28"/>
        <v/>
      </c>
      <c r="V381" s="17" t="str">
        <f t="shared" si="29"/>
        <v/>
      </c>
      <c r="X381" s="17" t="str">
        <f>IF(C381="", "", IF(COUNTIF('Client List'!$Y$12:$Y$261, C381)=0, "X", ""))</f>
        <v/>
      </c>
      <c r="Z381" s="17" t="str">
        <f>IF(E381="", "", IF(COUNTIF('Client List'!$Y$12:$Y$261, E381)=0, "X", ""))</f>
        <v/>
      </c>
      <c r="AB381" s="17" t="str">
        <f>IF(G381="", "", IF(COUNTIF('Client List'!$Y$12:$Y$261, G381)=0, "X", ""))</f>
        <v/>
      </c>
      <c r="AD381" s="17" t="str">
        <f>IF(I381="", "", IF(COUNTIF('Client List'!$Y$12:$Y$261, I381)=0, "X", ""))</f>
        <v/>
      </c>
    </row>
    <row r="382" spans="1:30" x14ac:dyDescent="0.25">
      <c r="A382" s="48"/>
      <c r="B382" s="64"/>
      <c r="C382" s="57"/>
      <c r="D382" s="59"/>
      <c r="E382" s="57"/>
      <c r="F382" s="59"/>
      <c r="G382" s="57"/>
      <c r="H382" s="59"/>
      <c r="I382" s="57"/>
      <c r="J382" s="59"/>
      <c r="K382" s="48"/>
      <c r="M382" s="17" t="str">
        <f>IF($B382="", "", IF($B382&gt;'Client List'!$AA$22, 'Client List'!$AB$21, TEXT($B382, "mmm yyyy")))</f>
        <v/>
      </c>
      <c r="O382" s="17" t="str">
        <f t="shared" si="25"/>
        <v/>
      </c>
      <c r="S382" s="17" t="str">
        <f t="shared" si="26"/>
        <v/>
      </c>
      <c r="T382" s="17" t="str">
        <f t="shared" si="27"/>
        <v/>
      </c>
      <c r="U382" s="17" t="str">
        <f t="shared" si="28"/>
        <v/>
      </c>
      <c r="V382" s="17" t="str">
        <f t="shared" si="29"/>
        <v/>
      </c>
      <c r="X382" s="17" t="str">
        <f>IF(C382="", "", IF(COUNTIF('Client List'!$Y$12:$Y$261, C382)=0, "X", ""))</f>
        <v/>
      </c>
      <c r="Z382" s="17" t="str">
        <f>IF(E382="", "", IF(COUNTIF('Client List'!$Y$12:$Y$261, E382)=0, "X", ""))</f>
        <v/>
      </c>
      <c r="AB382" s="17" t="str">
        <f>IF(G382="", "", IF(COUNTIF('Client List'!$Y$12:$Y$261, G382)=0, "X", ""))</f>
        <v/>
      </c>
      <c r="AD382" s="17" t="str">
        <f>IF(I382="", "", IF(COUNTIF('Client List'!$Y$12:$Y$261, I382)=0, "X", ""))</f>
        <v/>
      </c>
    </row>
    <row r="383" spans="1:30" x14ac:dyDescent="0.25">
      <c r="A383" s="48"/>
      <c r="B383" s="64"/>
      <c r="C383" s="57"/>
      <c r="D383" s="59"/>
      <c r="E383" s="57"/>
      <c r="F383" s="59"/>
      <c r="G383" s="57"/>
      <c r="H383" s="59"/>
      <c r="I383" s="57"/>
      <c r="J383" s="59"/>
      <c r="K383" s="48"/>
      <c r="M383" s="17" t="str">
        <f>IF($B383="", "", IF($B383&gt;'Client List'!$AA$22, 'Client List'!$AB$21, TEXT($B383, "mmm yyyy")))</f>
        <v/>
      </c>
      <c r="O383" s="17" t="str">
        <f t="shared" si="25"/>
        <v/>
      </c>
      <c r="S383" s="17" t="str">
        <f t="shared" si="26"/>
        <v/>
      </c>
      <c r="T383" s="17" t="str">
        <f t="shared" si="27"/>
        <v/>
      </c>
      <c r="U383" s="17" t="str">
        <f t="shared" si="28"/>
        <v/>
      </c>
      <c r="V383" s="17" t="str">
        <f t="shared" si="29"/>
        <v/>
      </c>
      <c r="X383" s="17" t="str">
        <f>IF(C383="", "", IF(COUNTIF('Client List'!$Y$12:$Y$261, C383)=0, "X", ""))</f>
        <v/>
      </c>
      <c r="Z383" s="17" t="str">
        <f>IF(E383="", "", IF(COUNTIF('Client List'!$Y$12:$Y$261, E383)=0, "X", ""))</f>
        <v/>
      </c>
      <c r="AB383" s="17" t="str">
        <f>IF(G383="", "", IF(COUNTIF('Client List'!$Y$12:$Y$261, G383)=0, "X", ""))</f>
        <v/>
      </c>
      <c r="AD383" s="17" t="str">
        <f>IF(I383="", "", IF(COUNTIF('Client List'!$Y$12:$Y$261, I383)=0, "X", ""))</f>
        <v/>
      </c>
    </row>
    <row r="384" spans="1:30" x14ac:dyDescent="0.25">
      <c r="A384" s="48"/>
      <c r="B384" s="64"/>
      <c r="C384" s="57"/>
      <c r="D384" s="59"/>
      <c r="E384" s="57"/>
      <c r="F384" s="59"/>
      <c r="G384" s="57"/>
      <c r="H384" s="59"/>
      <c r="I384" s="57"/>
      <c r="J384" s="59"/>
      <c r="K384" s="48"/>
      <c r="M384" s="17" t="str">
        <f>IF($B384="", "", IF($B384&gt;'Client List'!$AA$22, 'Client List'!$AB$21, TEXT($B384, "mmm yyyy")))</f>
        <v/>
      </c>
      <c r="O384" s="17" t="str">
        <f t="shared" si="25"/>
        <v/>
      </c>
      <c r="S384" s="17" t="str">
        <f t="shared" si="26"/>
        <v/>
      </c>
      <c r="T384" s="17" t="str">
        <f t="shared" si="27"/>
        <v/>
      </c>
      <c r="U384" s="17" t="str">
        <f t="shared" si="28"/>
        <v/>
      </c>
      <c r="V384" s="17" t="str">
        <f t="shared" si="29"/>
        <v/>
      </c>
      <c r="X384" s="17" t="str">
        <f>IF(C384="", "", IF(COUNTIF('Client List'!$Y$12:$Y$261, C384)=0, "X", ""))</f>
        <v/>
      </c>
      <c r="Z384" s="17" t="str">
        <f>IF(E384="", "", IF(COUNTIF('Client List'!$Y$12:$Y$261, E384)=0, "X", ""))</f>
        <v/>
      </c>
      <c r="AB384" s="17" t="str">
        <f>IF(G384="", "", IF(COUNTIF('Client List'!$Y$12:$Y$261, G384)=0, "X", ""))</f>
        <v/>
      </c>
      <c r="AD384" s="17" t="str">
        <f>IF(I384="", "", IF(COUNTIF('Client List'!$Y$12:$Y$261, I384)=0, "X", ""))</f>
        <v/>
      </c>
    </row>
    <row r="385" spans="1:30" x14ac:dyDescent="0.25">
      <c r="A385" s="48"/>
      <c r="B385" s="64"/>
      <c r="C385" s="57"/>
      <c r="D385" s="59"/>
      <c r="E385" s="57"/>
      <c r="F385" s="59"/>
      <c r="G385" s="57"/>
      <c r="H385" s="59"/>
      <c r="I385" s="57"/>
      <c r="J385" s="59"/>
      <c r="K385" s="48"/>
      <c r="M385" s="17" t="str">
        <f>IF($B385="", "", IF($B385&gt;'Client List'!$AA$22, 'Client List'!$AB$21, TEXT($B385, "mmm yyyy")))</f>
        <v/>
      </c>
      <c r="O385" s="17" t="str">
        <f t="shared" si="25"/>
        <v/>
      </c>
      <c r="S385" s="17" t="str">
        <f t="shared" si="26"/>
        <v/>
      </c>
      <c r="T385" s="17" t="str">
        <f t="shared" si="27"/>
        <v/>
      </c>
      <c r="U385" s="17" t="str">
        <f t="shared" si="28"/>
        <v/>
      </c>
      <c r="V385" s="17" t="str">
        <f t="shared" si="29"/>
        <v/>
      </c>
      <c r="X385" s="17" t="str">
        <f>IF(C385="", "", IF(COUNTIF('Client List'!$Y$12:$Y$261, C385)=0, "X", ""))</f>
        <v/>
      </c>
      <c r="Z385" s="17" t="str">
        <f>IF(E385="", "", IF(COUNTIF('Client List'!$Y$12:$Y$261, E385)=0, "X", ""))</f>
        <v/>
      </c>
      <c r="AB385" s="17" t="str">
        <f>IF(G385="", "", IF(COUNTIF('Client List'!$Y$12:$Y$261, G385)=0, "X", ""))</f>
        <v/>
      </c>
      <c r="AD385" s="17" t="str">
        <f>IF(I385="", "", IF(COUNTIF('Client List'!$Y$12:$Y$261, I385)=0, "X", ""))</f>
        <v/>
      </c>
    </row>
    <row r="386" spans="1:30" x14ac:dyDescent="0.25">
      <c r="A386" s="48"/>
      <c r="B386" s="64"/>
      <c r="C386" s="57"/>
      <c r="D386" s="59"/>
      <c r="E386" s="57"/>
      <c r="F386" s="59"/>
      <c r="G386" s="57"/>
      <c r="H386" s="59"/>
      <c r="I386" s="57"/>
      <c r="J386" s="59"/>
      <c r="K386" s="48"/>
      <c r="M386" s="17" t="str">
        <f>IF($B386="", "", IF($B386&gt;'Client List'!$AA$22, 'Client List'!$AB$21, TEXT($B386, "mmm yyyy")))</f>
        <v/>
      </c>
      <c r="O386" s="17" t="str">
        <f t="shared" si="25"/>
        <v/>
      </c>
      <c r="S386" s="17" t="str">
        <f t="shared" si="26"/>
        <v/>
      </c>
      <c r="T386" s="17" t="str">
        <f t="shared" si="27"/>
        <v/>
      </c>
      <c r="U386" s="17" t="str">
        <f t="shared" si="28"/>
        <v/>
      </c>
      <c r="V386" s="17" t="str">
        <f t="shared" si="29"/>
        <v/>
      </c>
      <c r="X386" s="17" t="str">
        <f>IF(C386="", "", IF(COUNTIF('Client List'!$Y$12:$Y$261, C386)=0, "X", ""))</f>
        <v/>
      </c>
      <c r="Z386" s="17" t="str">
        <f>IF(E386="", "", IF(COUNTIF('Client List'!$Y$12:$Y$261, E386)=0, "X", ""))</f>
        <v/>
      </c>
      <c r="AB386" s="17" t="str">
        <f>IF(G386="", "", IF(COUNTIF('Client List'!$Y$12:$Y$261, G386)=0, "X", ""))</f>
        <v/>
      </c>
      <c r="AD386" s="17" t="str">
        <f>IF(I386="", "", IF(COUNTIF('Client List'!$Y$12:$Y$261, I386)=0, "X", ""))</f>
        <v/>
      </c>
    </row>
    <row r="387" spans="1:30" x14ac:dyDescent="0.25">
      <c r="A387" s="48"/>
      <c r="B387" s="64"/>
      <c r="C387" s="57"/>
      <c r="D387" s="59"/>
      <c r="E387" s="57"/>
      <c r="F387" s="59"/>
      <c r="G387" s="57"/>
      <c r="H387" s="59"/>
      <c r="I387" s="57"/>
      <c r="J387" s="59"/>
      <c r="K387" s="48"/>
      <c r="M387" s="17" t="str">
        <f>IF($B387="", "", IF($B387&gt;'Client List'!$AA$22, 'Client List'!$AB$21, TEXT($B387, "mmm yyyy")))</f>
        <v/>
      </c>
      <c r="O387" s="17" t="str">
        <f t="shared" si="25"/>
        <v/>
      </c>
      <c r="S387" s="17" t="str">
        <f t="shared" si="26"/>
        <v/>
      </c>
      <c r="T387" s="17" t="str">
        <f t="shared" si="27"/>
        <v/>
      </c>
      <c r="U387" s="17" t="str">
        <f t="shared" si="28"/>
        <v/>
      </c>
      <c r="V387" s="17" t="str">
        <f t="shared" si="29"/>
        <v/>
      </c>
      <c r="X387" s="17" t="str">
        <f>IF(C387="", "", IF(COUNTIF('Client List'!$Y$12:$Y$261, C387)=0, "X", ""))</f>
        <v/>
      </c>
      <c r="Z387" s="17" t="str">
        <f>IF(E387="", "", IF(COUNTIF('Client List'!$Y$12:$Y$261, E387)=0, "X", ""))</f>
        <v/>
      </c>
      <c r="AB387" s="17" t="str">
        <f>IF(G387="", "", IF(COUNTIF('Client List'!$Y$12:$Y$261, G387)=0, "X", ""))</f>
        <v/>
      </c>
      <c r="AD387" s="17" t="str">
        <f>IF(I387="", "", IF(COUNTIF('Client List'!$Y$12:$Y$261, I387)=0, "X", ""))</f>
        <v/>
      </c>
    </row>
    <row r="388" spans="1:30" x14ac:dyDescent="0.25">
      <c r="A388" s="48"/>
      <c r="B388" s="64"/>
      <c r="C388" s="57"/>
      <c r="D388" s="59"/>
      <c r="E388" s="57"/>
      <c r="F388" s="59"/>
      <c r="G388" s="57"/>
      <c r="H388" s="59"/>
      <c r="I388" s="57"/>
      <c r="J388" s="59"/>
      <c r="K388" s="48"/>
      <c r="M388" s="17" t="str">
        <f>IF($B388="", "", IF($B388&gt;'Client List'!$AA$22, 'Client List'!$AB$21, TEXT($B388, "mmm yyyy")))</f>
        <v/>
      </c>
      <c r="O388" s="17" t="str">
        <f t="shared" si="25"/>
        <v/>
      </c>
      <c r="S388" s="17" t="str">
        <f t="shared" si="26"/>
        <v/>
      </c>
      <c r="T388" s="17" t="str">
        <f t="shared" si="27"/>
        <v/>
      </c>
      <c r="U388" s="17" t="str">
        <f t="shared" si="28"/>
        <v/>
      </c>
      <c r="V388" s="17" t="str">
        <f t="shared" si="29"/>
        <v/>
      </c>
      <c r="X388" s="17" t="str">
        <f>IF(C388="", "", IF(COUNTIF('Client List'!$Y$12:$Y$261, C388)=0, "X", ""))</f>
        <v/>
      </c>
      <c r="Z388" s="17" t="str">
        <f>IF(E388="", "", IF(COUNTIF('Client List'!$Y$12:$Y$261, E388)=0, "X", ""))</f>
        <v/>
      </c>
      <c r="AB388" s="17" t="str">
        <f>IF(G388="", "", IF(COUNTIF('Client List'!$Y$12:$Y$261, G388)=0, "X", ""))</f>
        <v/>
      </c>
      <c r="AD388" s="17" t="str">
        <f>IF(I388="", "", IF(COUNTIF('Client List'!$Y$12:$Y$261, I388)=0, "X", ""))</f>
        <v/>
      </c>
    </row>
    <row r="389" spans="1:30" x14ac:dyDescent="0.25">
      <c r="A389" s="48"/>
      <c r="B389" s="64"/>
      <c r="C389" s="57"/>
      <c r="D389" s="59"/>
      <c r="E389" s="57"/>
      <c r="F389" s="59"/>
      <c r="G389" s="57"/>
      <c r="H389" s="59"/>
      <c r="I389" s="57"/>
      <c r="J389" s="59"/>
      <c r="K389" s="48"/>
      <c r="M389" s="17" t="str">
        <f>IF($B389="", "", IF($B389&gt;'Client List'!$AA$22, 'Client List'!$AB$21, TEXT($B389, "mmm yyyy")))</f>
        <v/>
      </c>
      <c r="O389" s="17" t="str">
        <f t="shared" si="25"/>
        <v/>
      </c>
      <c r="S389" s="17" t="str">
        <f t="shared" si="26"/>
        <v/>
      </c>
      <c r="T389" s="17" t="str">
        <f t="shared" si="27"/>
        <v/>
      </c>
      <c r="U389" s="17" t="str">
        <f t="shared" si="28"/>
        <v/>
      </c>
      <c r="V389" s="17" t="str">
        <f t="shared" si="29"/>
        <v/>
      </c>
      <c r="X389" s="17" t="str">
        <f>IF(C389="", "", IF(COUNTIF('Client List'!$Y$12:$Y$261, C389)=0, "X", ""))</f>
        <v/>
      </c>
      <c r="Z389" s="17" t="str">
        <f>IF(E389="", "", IF(COUNTIF('Client List'!$Y$12:$Y$261, E389)=0, "X", ""))</f>
        <v/>
      </c>
      <c r="AB389" s="17" t="str">
        <f>IF(G389="", "", IF(COUNTIF('Client List'!$Y$12:$Y$261, G389)=0, "X", ""))</f>
        <v/>
      </c>
      <c r="AD389" s="17" t="str">
        <f>IF(I389="", "", IF(COUNTIF('Client List'!$Y$12:$Y$261, I389)=0, "X", ""))</f>
        <v/>
      </c>
    </row>
    <row r="390" spans="1:30" x14ac:dyDescent="0.25">
      <c r="A390" s="48"/>
      <c r="B390" s="64"/>
      <c r="C390" s="57"/>
      <c r="D390" s="59"/>
      <c r="E390" s="57"/>
      <c r="F390" s="59"/>
      <c r="G390" s="57"/>
      <c r="H390" s="59"/>
      <c r="I390" s="57"/>
      <c r="J390" s="59"/>
      <c r="K390" s="48"/>
      <c r="M390" s="17" t="str">
        <f>IF($B390="", "", IF($B390&gt;'Client List'!$AA$22, 'Client List'!$AB$21, TEXT($B390, "mmm yyyy")))</f>
        <v/>
      </c>
      <c r="O390" s="17" t="str">
        <f t="shared" si="25"/>
        <v/>
      </c>
      <c r="S390" s="17" t="str">
        <f t="shared" si="26"/>
        <v/>
      </c>
      <c r="T390" s="17" t="str">
        <f t="shared" si="27"/>
        <v/>
      </c>
      <c r="U390" s="17" t="str">
        <f t="shared" si="28"/>
        <v/>
      </c>
      <c r="V390" s="17" t="str">
        <f t="shared" si="29"/>
        <v/>
      </c>
      <c r="X390" s="17" t="str">
        <f>IF(C390="", "", IF(COUNTIF('Client List'!$Y$12:$Y$261, C390)=0, "X", ""))</f>
        <v/>
      </c>
      <c r="Z390" s="17" t="str">
        <f>IF(E390="", "", IF(COUNTIF('Client List'!$Y$12:$Y$261, E390)=0, "X", ""))</f>
        <v/>
      </c>
      <c r="AB390" s="17" t="str">
        <f>IF(G390="", "", IF(COUNTIF('Client List'!$Y$12:$Y$261, G390)=0, "X", ""))</f>
        <v/>
      </c>
      <c r="AD390" s="17" t="str">
        <f>IF(I390="", "", IF(COUNTIF('Client List'!$Y$12:$Y$261, I390)=0, "X", ""))</f>
        <v/>
      </c>
    </row>
    <row r="391" spans="1:30" x14ac:dyDescent="0.25">
      <c r="A391" s="48"/>
      <c r="B391" s="64"/>
      <c r="C391" s="57"/>
      <c r="D391" s="59"/>
      <c r="E391" s="57"/>
      <c r="F391" s="59"/>
      <c r="G391" s="57"/>
      <c r="H391" s="59"/>
      <c r="I391" s="57"/>
      <c r="J391" s="59"/>
      <c r="K391" s="48"/>
      <c r="M391" s="17" t="str">
        <f>IF($B391="", "", IF($B391&gt;'Client List'!$AA$22, 'Client List'!$AB$21, TEXT($B391, "mmm yyyy")))</f>
        <v/>
      </c>
      <c r="O391" s="17" t="str">
        <f t="shared" si="25"/>
        <v/>
      </c>
      <c r="S391" s="17" t="str">
        <f t="shared" si="26"/>
        <v/>
      </c>
      <c r="T391" s="17" t="str">
        <f t="shared" si="27"/>
        <v/>
      </c>
      <c r="U391" s="17" t="str">
        <f t="shared" si="28"/>
        <v/>
      </c>
      <c r="V391" s="17" t="str">
        <f t="shared" si="29"/>
        <v/>
      </c>
      <c r="X391" s="17" t="str">
        <f>IF(C391="", "", IF(COUNTIF('Client List'!$Y$12:$Y$261, C391)=0, "X", ""))</f>
        <v/>
      </c>
      <c r="Z391" s="17" t="str">
        <f>IF(E391="", "", IF(COUNTIF('Client List'!$Y$12:$Y$261, E391)=0, "X", ""))</f>
        <v/>
      </c>
      <c r="AB391" s="17" t="str">
        <f>IF(G391="", "", IF(COUNTIF('Client List'!$Y$12:$Y$261, G391)=0, "X", ""))</f>
        <v/>
      </c>
      <c r="AD391" s="17" t="str">
        <f>IF(I391="", "", IF(COUNTIF('Client List'!$Y$12:$Y$261, I391)=0, "X", ""))</f>
        <v/>
      </c>
    </row>
    <row r="392" spans="1:30" x14ac:dyDescent="0.25">
      <c r="A392" s="48"/>
      <c r="B392" s="64"/>
      <c r="C392" s="57"/>
      <c r="D392" s="59"/>
      <c r="E392" s="57"/>
      <c r="F392" s="59"/>
      <c r="G392" s="57"/>
      <c r="H392" s="59"/>
      <c r="I392" s="57"/>
      <c r="J392" s="59"/>
      <c r="K392" s="48"/>
      <c r="M392" s="17" t="str">
        <f>IF($B392="", "", IF($B392&gt;'Client List'!$AA$22, 'Client List'!$AB$21, TEXT($B392, "mmm yyyy")))</f>
        <v/>
      </c>
      <c r="O392" s="17" t="str">
        <f t="shared" si="25"/>
        <v/>
      </c>
      <c r="S392" s="17" t="str">
        <f t="shared" si="26"/>
        <v/>
      </c>
      <c r="T392" s="17" t="str">
        <f t="shared" si="27"/>
        <v/>
      </c>
      <c r="U392" s="17" t="str">
        <f t="shared" si="28"/>
        <v/>
      </c>
      <c r="V392" s="17" t="str">
        <f t="shared" si="29"/>
        <v/>
      </c>
      <c r="X392" s="17" t="str">
        <f>IF(C392="", "", IF(COUNTIF('Client List'!$Y$12:$Y$261, C392)=0, "X", ""))</f>
        <v/>
      </c>
      <c r="Z392" s="17" t="str">
        <f>IF(E392="", "", IF(COUNTIF('Client List'!$Y$12:$Y$261, E392)=0, "X", ""))</f>
        <v/>
      </c>
      <c r="AB392" s="17" t="str">
        <f>IF(G392="", "", IF(COUNTIF('Client List'!$Y$12:$Y$261, G392)=0, "X", ""))</f>
        <v/>
      </c>
      <c r="AD392" s="17" t="str">
        <f>IF(I392="", "", IF(COUNTIF('Client List'!$Y$12:$Y$261, I392)=0, "X", ""))</f>
        <v/>
      </c>
    </row>
    <row r="393" spans="1:30" x14ac:dyDescent="0.25">
      <c r="A393" s="48"/>
      <c r="B393" s="64"/>
      <c r="C393" s="57"/>
      <c r="D393" s="59"/>
      <c r="E393" s="57"/>
      <c r="F393" s="59"/>
      <c r="G393" s="57"/>
      <c r="H393" s="59"/>
      <c r="I393" s="57"/>
      <c r="J393" s="59"/>
      <c r="K393" s="48"/>
      <c r="M393" s="17" t="str">
        <f>IF($B393="", "", IF($B393&gt;'Client List'!$AA$22, 'Client List'!$AB$21, TEXT($B393, "mmm yyyy")))</f>
        <v/>
      </c>
      <c r="O393" s="17" t="str">
        <f t="shared" si="25"/>
        <v/>
      </c>
      <c r="S393" s="17" t="str">
        <f t="shared" si="26"/>
        <v/>
      </c>
      <c r="T393" s="17" t="str">
        <f t="shared" si="27"/>
        <v/>
      </c>
      <c r="U393" s="17" t="str">
        <f t="shared" si="28"/>
        <v/>
      </c>
      <c r="V393" s="17" t="str">
        <f t="shared" si="29"/>
        <v/>
      </c>
      <c r="X393" s="17" t="str">
        <f>IF(C393="", "", IF(COUNTIF('Client List'!$Y$12:$Y$261, C393)=0, "X", ""))</f>
        <v/>
      </c>
      <c r="Z393" s="17" t="str">
        <f>IF(E393="", "", IF(COUNTIF('Client List'!$Y$12:$Y$261, E393)=0, "X", ""))</f>
        <v/>
      </c>
      <c r="AB393" s="17" t="str">
        <f>IF(G393="", "", IF(COUNTIF('Client List'!$Y$12:$Y$261, G393)=0, "X", ""))</f>
        <v/>
      </c>
      <c r="AD393" s="17" t="str">
        <f>IF(I393="", "", IF(COUNTIF('Client List'!$Y$12:$Y$261, I393)=0, "X", ""))</f>
        <v/>
      </c>
    </row>
    <row r="394" spans="1:30" x14ac:dyDescent="0.25">
      <c r="A394" s="48"/>
      <c r="B394" s="64"/>
      <c r="C394" s="57"/>
      <c r="D394" s="59"/>
      <c r="E394" s="57"/>
      <c r="F394" s="59"/>
      <c r="G394" s="57"/>
      <c r="H394" s="59"/>
      <c r="I394" s="57"/>
      <c r="J394" s="59"/>
      <c r="K394" s="48"/>
      <c r="M394" s="17" t="str">
        <f>IF($B394="", "", IF($B394&gt;'Client List'!$AA$22, 'Client List'!$AB$21, TEXT($B394, "mmm yyyy")))</f>
        <v/>
      </c>
      <c r="O394" s="17" t="str">
        <f t="shared" si="25"/>
        <v/>
      </c>
      <c r="S394" s="17" t="str">
        <f t="shared" si="26"/>
        <v/>
      </c>
      <c r="T394" s="17" t="str">
        <f t="shared" si="27"/>
        <v/>
      </c>
      <c r="U394" s="17" t="str">
        <f t="shared" si="28"/>
        <v/>
      </c>
      <c r="V394" s="17" t="str">
        <f t="shared" si="29"/>
        <v/>
      </c>
      <c r="X394" s="17" t="str">
        <f>IF(C394="", "", IF(COUNTIF('Client List'!$Y$12:$Y$261, C394)=0, "X", ""))</f>
        <v/>
      </c>
      <c r="Z394" s="17" t="str">
        <f>IF(E394="", "", IF(COUNTIF('Client List'!$Y$12:$Y$261, E394)=0, "X", ""))</f>
        <v/>
      </c>
      <c r="AB394" s="17" t="str">
        <f>IF(G394="", "", IF(COUNTIF('Client List'!$Y$12:$Y$261, G394)=0, "X", ""))</f>
        <v/>
      </c>
      <c r="AD394" s="17" t="str">
        <f>IF(I394="", "", IF(COUNTIF('Client List'!$Y$12:$Y$261, I394)=0, "X", ""))</f>
        <v/>
      </c>
    </row>
    <row r="395" spans="1:30" x14ac:dyDescent="0.25">
      <c r="A395" s="48"/>
      <c r="B395" s="64"/>
      <c r="C395" s="57"/>
      <c r="D395" s="59"/>
      <c r="E395" s="57"/>
      <c r="F395" s="59"/>
      <c r="G395" s="57"/>
      <c r="H395" s="59"/>
      <c r="I395" s="57"/>
      <c r="J395" s="59"/>
      <c r="K395" s="48"/>
      <c r="M395" s="17" t="str">
        <f>IF($B395="", "", IF($B395&gt;'Client List'!$AA$22, 'Client List'!$AB$21, TEXT($B395, "mmm yyyy")))</f>
        <v/>
      </c>
      <c r="O395" s="17" t="str">
        <f t="shared" si="25"/>
        <v/>
      </c>
      <c r="S395" s="17" t="str">
        <f t="shared" si="26"/>
        <v/>
      </c>
      <c r="T395" s="17" t="str">
        <f t="shared" si="27"/>
        <v/>
      </c>
      <c r="U395" s="17" t="str">
        <f t="shared" si="28"/>
        <v/>
      </c>
      <c r="V395" s="17" t="str">
        <f t="shared" si="29"/>
        <v/>
      </c>
      <c r="X395" s="17" t="str">
        <f>IF(C395="", "", IF(COUNTIF('Client List'!$Y$12:$Y$261, C395)=0, "X", ""))</f>
        <v/>
      </c>
      <c r="Z395" s="17" t="str">
        <f>IF(E395="", "", IF(COUNTIF('Client List'!$Y$12:$Y$261, E395)=0, "X", ""))</f>
        <v/>
      </c>
      <c r="AB395" s="17" t="str">
        <f>IF(G395="", "", IF(COUNTIF('Client List'!$Y$12:$Y$261, G395)=0, "X", ""))</f>
        <v/>
      </c>
      <c r="AD395" s="17" t="str">
        <f>IF(I395="", "", IF(COUNTIF('Client List'!$Y$12:$Y$261, I395)=0, "X", ""))</f>
        <v/>
      </c>
    </row>
    <row r="396" spans="1:30" x14ac:dyDescent="0.25">
      <c r="A396" s="48"/>
      <c r="B396" s="64"/>
      <c r="C396" s="57"/>
      <c r="D396" s="59"/>
      <c r="E396" s="57"/>
      <c r="F396" s="59"/>
      <c r="G396" s="57"/>
      <c r="H396" s="59"/>
      <c r="I396" s="57"/>
      <c r="J396" s="59"/>
      <c r="K396" s="48"/>
      <c r="M396" s="17" t="str">
        <f>IF($B396="", "", IF($B396&gt;'Client List'!$AA$22, 'Client List'!$AB$21, TEXT($B396, "mmm yyyy")))</f>
        <v/>
      </c>
      <c r="O396" s="17" t="str">
        <f t="shared" si="25"/>
        <v/>
      </c>
      <c r="S396" s="17" t="str">
        <f t="shared" si="26"/>
        <v/>
      </c>
      <c r="T396" s="17" t="str">
        <f t="shared" si="27"/>
        <v/>
      </c>
      <c r="U396" s="17" t="str">
        <f t="shared" si="28"/>
        <v/>
      </c>
      <c r="V396" s="17" t="str">
        <f t="shared" si="29"/>
        <v/>
      </c>
      <c r="X396" s="17" t="str">
        <f>IF(C396="", "", IF(COUNTIF('Client List'!$Y$12:$Y$261, C396)=0, "X", ""))</f>
        <v/>
      </c>
      <c r="Z396" s="17" t="str">
        <f>IF(E396="", "", IF(COUNTIF('Client List'!$Y$12:$Y$261, E396)=0, "X", ""))</f>
        <v/>
      </c>
      <c r="AB396" s="17" t="str">
        <f>IF(G396="", "", IF(COUNTIF('Client List'!$Y$12:$Y$261, G396)=0, "X", ""))</f>
        <v/>
      </c>
      <c r="AD396" s="17" t="str">
        <f>IF(I396="", "", IF(COUNTIF('Client List'!$Y$12:$Y$261, I396)=0, "X", ""))</f>
        <v/>
      </c>
    </row>
    <row r="397" spans="1:30" x14ac:dyDescent="0.25">
      <c r="A397" s="48"/>
      <c r="B397" s="64"/>
      <c r="C397" s="57"/>
      <c r="D397" s="59"/>
      <c r="E397" s="57"/>
      <c r="F397" s="59"/>
      <c r="G397" s="57"/>
      <c r="H397" s="59"/>
      <c r="I397" s="57"/>
      <c r="J397" s="59"/>
      <c r="K397" s="48"/>
      <c r="M397" s="17" t="str">
        <f>IF($B397="", "", IF($B397&gt;'Client List'!$AA$22, 'Client List'!$AB$21, TEXT($B397, "mmm yyyy")))</f>
        <v/>
      </c>
      <c r="O397" s="17" t="str">
        <f t="shared" ref="O397:O460" si="30">IF($B397="", "", IF(OR($B397&lt;$O$6, $B397&gt;$O$7), "X", ""))</f>
        <v/>
      </c>
      <c r="S397" s="17" t="str">
        <f t="shared" ref="S397:S460" si="31">IF($C397="", "", _xlfn.CONCAT($M397, " - ", $C397))</f>
        <v/>
      </c>
      <c r="T397" s="17" t="str">
        <f t="shared" ref="T397:T460" si="32">IF($E397="", "", _xlfn.CONCAT($M397, " - ", $E397))</f>
        <v/>
      </c>
      <c r="U397" s="17" t="str">
        <f t="shared" ref="U397:U460" si="33">IF($G397="", "", _xlfn.CONCAT($M397, " - ", $G397))</f>
        <v/>
      </c>
      <c r="V397" s="17" t="str">
        <f t="shared" ref="V397:V460" si="34">IF($I397="", "", _xlfn.CONCAT($M397, " - ", $I397))</f>
        <v/>
      </c>
      <c r="X397" s="17" t="str">
        <f>IF(C397="", "", IF(COUNTIF('Client List'!$Y$12:$Y$261, C397)=0, "X", ""))</f>
        <v/>
      </c>
      <c r="Z397" s="17" t="str">
        <f>IF(E397="", "", IF(COUNTIF('Client List'!$Y$12:$Y$261, E397)=0, "X", ""))</f>
        <v/>
      </c>
      <c r="AB397" s="17" t="str">
        <f>IF(G397="", "", IF(COUNTIF('Client List'!$Y$12:$Y$261, G397)=0, "X", ""))</f>
        <v/>
      </c>
      <c r="AD397" s="17" t="str">
        <f>IF(I397="", "", IF(COUNTIF('Client List'!$Y$12:$Y$261, I397)=0, "X", ""))</f>
        <v/>
      </c>
    </row>
    <row r="398" spans="1:30" x14ac:dyDescent="0.25">
      <c r="A398" s="48"/>
      <c r="B398" s="64"/>
      <c r="C398" s="57"/>
      <c r="D398" s="59"/>
      <c r="E398" s="57"/>
      <c r="F398" s="59"/>
      <c r="G398" s="57"/>
      <c r="H398" s="59"/>
      <c r="I398" s="57"/>
      <c r="J398" s="59"/>
      <c r="K398" s="48"/>
      <c r="M398" s="17" t="str">
        <f>IF($B398="", "", IF($B398&gt;'Client List'!$AA$22, 'Client List'!$AB$21, TEXT($B398, "mmm yyyy")))</f>
        <v/>
      </c>
      <c r="O398" s="17" t="str">
        <f t="shared" si="30"/>
        <v/>
      </c>
      <c r="S398" s="17" t="str">
        <f t="shared" si="31"/>
        <v/>
      </c>
      <c r="T398" s="17" t="str">
        <f t="shared" si="32"/>
        <v/>
      </c>
      <c r="U398" s="17" t="str">
        <f t="shared" si="33"/>
        <v/>
      </c>
      <c r="V398" s="17" t="str">
        <f t="shared" si="34"/>
        <v/>
      </c>
      <c r="X398" s="17" t="str">
        <f>IF(C398="", "", IF(COUNTIF('Client List'!$Y$12:$Y$261, C398)=0, "X", ""))</f>
        <v/>
      </c>
      <c r="Z398" s="17" t="str">
        <f>IF(E398="", "", IF(COUNTIF('Client List'!$Y$12:$Y$261, E398)=0, "X", ""))</f>
        <v/>
      </c>
      <c r="AB398" s="17" t="str">
        <f>IF(G398="", "", IF(COUNTIF('Client List'!$Y$12:$Y$261, G398)=0, "X", ""))</f>
        <v/>
      </c>
      <c r="AD398" s="17" t="str">
        <f>IF(I398="", "", IF(COUNTIF('Client List'!$Y$12:$Y$261, I398)=0, "X", ""))</f>
        <v/>
      </c>
    </row>
    <row r="399" spans="1:30" x14ac:dyDescent="0.25">
      <c r="A399" s="48"/>
      <c r="B399" s="64"/>
      <c r="C399" s="57"/>
      <c r="D399" s="59"/>
      <c r="E399" s="57"/>
      <c r="F399" s="59"/>
      <c r="G399" s="57"/>
      <c r="H399" s="59"/>
      <c r="I399" s="57"/>
      <c r="J399" s="59"/>
      <c r="K399" s="48"/>
      <c r="M399" s="17" t="str">
        <f>IF($B399="", "", IF($B399&gt;'Client List'!$AA$22, 'Client List'!$AB$21, TEXT($B399, "mmm yyyy")))</f>
        <v/>
      </c>
      <c r="O399" s="17" t="str">
        <f t="shared" si="30"/>
        <v/>
      </c>
      <c r="S399" s="17" t="str">
        <f t="shared" si="31"/>
        <v/>
      </c>
      <c r="T399" s="17" t="str">
        <f t="shared" si="32"/>
        <v/>
      </c>
      <c r="U399" s="17" t="str">
        <f t="shared" si="33"/>
        <v/>
      </c>
      <c r="V399" s="17" t="str">
        <f t="shared" si="34"/>
        <v/>
      </c>
      <c r="X399" s="17" t="str">
        <f>IF(C399="", "", IF(COUNTIF('Client List'!$Y$12:$Y$261, C399)=0, "X", ""))</f>
        <v/>
      </c>
      <c r="Z399" s="17" t="str">
        <f>IF(E399="", "", IF(COUNTIF('Client List'!$Y$12:$Y$261, E399)=0, "X", ""))</f>
        <v/>
      </c>
      <c r="AB399" s="17" t="str">
        <f>IF(G399="", "", IF(COUNTIF('Client List'!$Y$12:$Y$261, G399)=0, "X", ""))</f>
        <v/>
      </c>
      <c r="AD399" s="17" t="str">
        <f>IF(I399="", "", IF(COUNTIF('Client List'!$Y$12:$Y$261, I399)=0, "X", ""))</f>
        <v/>
      </c>
    </row>
    <row r="400" spans="1:30" x14ac:dyDescent="0.25">
      <c r="A400" s="48"/>
      <c r="B400" s="64"/>
      <c r="C400" s="57"/>
      <c r="D400" s="59"/>
      <c r="E400" s="57"/>
      <c r="F400" s="59"/>
      <c r="G400" s="57"/>
      <c r="H400" s="59"/>
      <c r="I400" s="57"/>
      <c r="J400" s="59"/>
      <c r="K400" s="48"/>
      <c r="M400" s="17" t="str">
        <f>IF($B400="", "", IF($B400&gt;'Client List'!$AA$22, 'Client List'!$AB$21, TEXT($B400, "mmm yyyy")))</f>
        <v/>
      </c>
      <c r="O400" s="17" t="str">
        <f t="shared" si="30"/>
        <v/>
      </c>
      <c r="S400" s="17" t="str">
        <f t="shared" si="31"/>
        <v/>
      </c>
      <c r="T400" s="17" t="str">
        <f t="shared" si="32"/>
        <v/>
      </c>
      <c r="U400" s="17" t="str">
        <f t="shared" si="33"/>
        <v/>
      </c>
      <c r="V400" s="17" t="str">
        <f t="shared" si="34"/>
        <v/>
      </c>
      <c r="X400" s="17" t="str">
        <f>IF(C400="", "", IF(COUNTIF('Client List'!$Y$12:$Y$261, C400)=0, "X", ""))</f>
        <v/>
      </c>
      <c r="Z400" s="17" t="str">
        <f>IF(E400="", "", IF(COUNTIF('Client List'!$Y$12:$Y$261, E400)=0, "X", ""))</f>
        <v/>
      </c>
      <c r="AB400" s="17" t="str">
        <f>IF(G400="", "", IF(COUNTIF('Client List'!$Y$12:$Y$261, G400)=0, "X", ""))</f>
        <v/>
      </c>
      <c r="AD400" s="17" t="str">
        <f>IF(I400="", "", IF(COUNTIF('Client List'!$Y$12:$Y$261, I400)=0, "X", ""))</f>
        <v/>
      </c>
    </row>
    <row r="401" spans="1:30" x14ac:dyDescent="0.25">
      <c r="A401" s="48"/>
      <c r="B401" s="64"/>
      <c r="C401" s="57"/>
      <c r="D401" s="59"/>
      <c r="E401" s="57"/>
      <c r="F401" s="59"/>
      <c r="G401" s="57"/>
      <c r="H401" s="59"/>
      <c r="I401" s="57"/>
      <c r="J401" s="59"/>
      <c r="K401" s="48"/>
      <c r="M401" s="17" t="str">
        <f>IF($B401="", "", IF($B401&gt;'Client List'!$AA$22, 'Client List'!$AB$21, TEXT($B401, "mmm yyyy")))</f>
        <v/>
      </c>
      <c r="O401" s="17" t="str">
        <f t="shared" si="30"/>
        <v/>
      </c>
      <c r="S401" s="17" t="str">
        <f t="shared" si="31"/>
        <v/>
      </c>
      <c r="T401" s="17" t="str">
        <f t="shared" si="32"/>
        <v/>
      </c>
      <c r="U401" s="17" t="str">
        <f t="shared" si="33"/>
        <v/>
      </c>
      <c r="V401" s="17" t="str">
        <f t="shared" si="34"/>
        <v/>
      </c>
      <c r="X401" s="17" t="str">
        <f>IF(C401="", "", IF(COUNTIF('Client List'!$Y$12:$Y$261, C401)=0, "X", ""))</f>
        <v/>
      </c>
      <c r="Z401" s="17" t="str">
        <f>IF(E401="", "", IF(COUNTIF('Client List'!$Y$12:$Y$261, E401)=0, "X", ""))</f>
        <v/>
      </c>
      <c r="AB401" s="17" t="str">
        <f>IF(G401="", "", IF(COUNTIF('Client List'!$Y$12:$Y$261, G401)=0, "X", ""))</f>
        <v/>
      </c>
      <c r="AD401" s="17" t="str">
        <f>IF(I401="", "", IF(COUNTIF('Client List'!$Y$12:$Y$261, I401)=0, "X", ""))</f>
        <v/>
      </c>
    </row>
    <row r="402" spans="1:30" x14ac:dyDescent="0.25">
      <c r="A402" s="48"/>
      <c r="B402" s="64"/>
      <c r="C402" s="57"/>
      <c r="D402" s="59"/>
      <c r="E402" s="57"/>
      <c r="F402" s="59"/>
      <c r="G402" s="57"/>
      <c r="H402" s="59"/>
      <c r="I402" s="57"/>
      <c r="J402" s="59"/>
      <c r="K402" s="48"/>
      <c r="M402" s="17" t="str">
        <f>IF($B402="", "", IF($B402&gt;'Client List'!$AA$22, 'Client List'!$AB$21, TEXT($B402, "mmm yyyy")))</f>
        <v/>
      </c>
      <c r="O402" s="17" t="str">
        <f t="shared" si="30"/>
        <v/>
      </c>
      <c r="S402" s="17" t="str">
        <f t="shared" si="31"/>
        <v/>
      </c>
      <c r="T402" s="17" t="str">
        <f t="shared" si="32"/>
        <v/>
      </c>
      <c r="U402" s="17" t="str">
        <f t="shared" si="33"/>
        <v/>
      </c>
      <c r="V402" s="17" t="str">
        <f t="shared" si="34"/>
        <v/>
      </c>
      <c r="X402" s="17" t="str">
        <f>IF(C402="", "", IF(COUNTIF('Client List'!$Y$12:$Y$261, C402)=0, "X", ""))</f>
        <v/>
      </c>
      <c r="Z402" s="17" t="str">
        <f>IF(E402="", "", IF(COUNTIF('Client List'!$Y$12:$Y$261, E402)=0, "X", ""))</f>
        <v/>
      </c>
      <c r="AB402" s="17" t="str">
        <f>IF(G402="", "", IF(COUNTIF('Client List'!$Y$12:$Y$261, G402)=0, "X", ""))</f>
        <v/>
      </c>
      <c r="AD402" s="17" t="str">
        <f>IF(I402="", "", IF(COUNTIF('Client List'!$Y$12:$Y$261, I402)=0, "X", ""))</f>
        <v/>
      </c>
    </row>
    <row r="403" spans="1:30" x14ac:dyDescent="0.25">
      <c r="A403" s="48"/>
      <c r="B403" s="64"/>
      <c r="C403" s="57"/>
      <c r="D403" s="59"/>
      <c r="E403" s="57"/>
      <c r="F403" s="59"/>
      <c r="G403" s="57"/>
      <c r="H403" s="59"/>
      <c r="I403" s="57"/>
      <c r="J403" s="59"/>
      <c r="K403" s="48"/>
      <c r="M403" s="17" t="str">
        <f>IF($B403="", "", IF($B403&gt;'Client List'!$AA$22, 'Client List'!$AB$21, TEXT($B403, "mmm yyyy")))</f>
        <v/>
      </c>
      <c r="O403" s="17" t="str">
        <f t="shared" si="30"/>
        <v/>
      </c>
      <c r="S403" s="17" t="str">
        <f t="shared" si="31"/>
        <v/>
      </c>
      <c r="T403" s="17" t="str">
        <f t="shared" si="32"/>
        <v/>
      </c>
      <c r="U403" s="17" t="str">
        <f t="shared" si="33"/>
        <v/>
      </c>
      <c r="V403" s="17" t="str">
        <f t="shared" si="34"/>
        <v/>
      </c>
      <c r="X403" s="17" t="str">
        <f>IF(C403="", "", IF(COUNTIF('Client List'!$Y$12:$Y$261, C403)=0, "X", ""))</f>
        <v/>
      </c>
      <c r="Z403" s="17" t="str">
        <f>IF(E403="", "", IF(COUNTIF('Client List'!$Y$12:$Y$261, E403)=0, "X", ""))</f>
        <v/>
      </c>
      <c r="AB403" s="17" t="str">
        <f>IF(G403="", "", IF(COUNTIF('Client List'!$Y$12:$Y$261, G403)=0, "X", ""))</f>
        <v/>
      </c>
      <c r="AD403" s="17" t="str">
        <f>IF(I403="", "", IF(COUNTIF('Client List'!$Y$12:$Y$261, I403)=0, "X", ""))</f>
        <v/>
      </c>
    </row>
    <row r="404" spans="1:30" x14ac:dyDescent="0.25">
      <c r="A404" s="48"/>
      <c r="B404" s="64"/>
      <c r="C404" s="57"/>
      <c r="D404" s="59"/>
      <c r="E404" s="57"/>
      <c r="F404" s="59"/>
      <c r="G404" s="57"/>
      <c r="H404" s="59"/>
      <c r="I404" s="57"/>
      <c r="J404" s="59"/>
      <c r="K404" s="48"/>
      <c r="M404" s="17" t="str">
        <f>IF($B404="", "", IF($B404&gt;'Client List'!$AA$22, 'Client List'!$AB$21, TEXT($B404, "mmm yyyy")))</f>
        <v/>
      </c>
      <c r="O404" s="17" t="str">
        <f t="shared" si="30"/>
        <v/>
      </c>
      <c r="S404" s="17" t="str">
        <f t="shared" si="31"/>
        <v/>
      </c>
      <c r="T404" s="17" t="str">
        <f t="shared" si="32"/>
        <v/>
      </c>
      <c r="U404" s="17" t="str">
        <f t="shared" si="33"/>
        <v/>
      </c>
      <c r="V404" s="17" t="str">
        <f t="shared" si="34"/>
        <v/>
      </c>
      <c r="X404" s="17" t="str">
        <f>IF(C404="", "", IF(COUNTIF('Client List'!$Y$12:$Y$261, C404)=0, "X", ""))</f>
        <v/>
      </c>
      <c r="Z404" s="17" t="str">
        <f>IF(E404="", "", IF(COUNTIF('Client List'!$Y$12:$Y$261, E404)=0, "X", ""))</f>
        <v/>
      </c>
      <c r="AB404" s="17" t="str">
        <f>IF(G404="", "", IF(COUNTIF('Client List'!$Y$12:$Y$261, G404)=0, "X", ""))</f>
        <v/>
      </c>
      <c r="AD404" s="17" t="str">
        <f>IF(I404="", "", IF(COUNTIF('Client List'!$Y$12:$Y$261, I404)=0, "X", ""))</f>
        <v/>
      </c>
    </row>
    <row r="405" spans="1:30" x14ac:dyDescent="0.25">
      <c r="A405" s="48"/>
      <c r="B405" s="64"/>
      <c r="C405" s="57"/>
      <c r="D405" s="59"/>
      <c r="E405" s="57"/>
      <c r="F405" s="59"/>
      <c r="G405" s="57"/>
      <c r="H405" s="59"/>
      <c r="I405" s="57"/>
      <c r="J405" s="59"/>
      <c r="K405" s="48"/>
      <c r="M405" s="17" t="str">
        <f>IF($B405="", "", IF($B405&gt;'Client List'!$AA$22, 'Client List'!$AB$21, TEXT($B405, "mmm yyyy")))</f>
        <v/>
      </c>
      <c r="O405" s="17" t="str">
        <f t="shared" si="30"/>
        <v/>
      </c>
      <c r="S405" s="17" t="str">
        <f t="shared" si="31"/>
        <v/>
      </c>
      <c r="T405" s="17" t="str">
        <f t="shared" si="32"/>
        <v/>
      </c>
      <c r="U405" s="17" t="str">
        <f t="shared" si="33"/>
        <v/>
      </c>
      <c r="V405" s="17" t="str">
        <f t="shared" si="34"/>
        <v/>
      </c>
      <c r="X405" s="17" t="str">
        <f>IF(C405="", "", IF(COUNTIF('Client List'!$Y$12:$Y$261, C405)=0, "X", ""))</f>
        <v/>
      </c>
      <c r="Z405" s="17" t="str">
        <f>IF(E405="", "", IF(COUNTIF('Client List'!$Y$12:$Y$261, E405)=0, "X", ""))</f>
        <v/>
      </c>
      <c r="AB405" s="17" t="str">
        <f>IF(G405="", "", IF(COUNTIF('Client List'!$Y$12:$Y$261, G405)=0, "X", ""))</f>
        <v/>
      </c>
      <c r="AD405" s="17" t="str">
        <f>IF(I405="", "", IF(COUNTIF('Client List'!$Y$12:$Y$261, I405)=0, "X", ""))</f>
        <v/>
      </c>
    </row>
    <row r="406" spans="1:30" x14ac:dyDescent="0.25">
      <c r="A406" s="48"/>
      <c r="B406" s="64"/>
      <c r="C406" s="57"/>
      <c r="D406" s="59"/>
      <c r="E406" s="57"/>
      <c r="F406" s="59"/>
      <c r="G406" s="57"/>
      <c r="H406" s="59"/>
      <c r="I406" s="57"/>
      <c r="J406" s="59"/>
      <c r="K406" s="48"/>
      <c r="M406" s="17" t="str">
        <f>IF($B406="", "", IF($B406&gt;'Client List'!$AA$22, 'Client List'!$AB$21, TEXT($B406, "mmm yyyy")))</f>
        <v/>
      </c>
      <c r="O406" s="17" t="str">
        <f t="shared" si="30"/>
        <v/>
      </c>
      <c r="S406" s="17" t="str">
        <f t="shared" si="31"/>
        <v/>
      </c>
      <c r="T406" s="17" t="str">
        <f t="shared" si="32"/>
        <v/>
      </c>
      <c r="U406" s="17" t="str">
        <f t="shared" si="33"/>
        <v/>
      </c>
      <c r="V406" s="17" t="str">
        <f t="shared" si="34"/>
        <v/>
      </c>
      <c r="X406" s="17" t="str">
        <f>IF(C406="", "", IF(COUNTIF('Client List'!$Y$12:$Y$261, C406)=0, "X", ""))</f>
        <v/>
      </c>
      <c r="Z406" s="17" t="str">
        <f>IF(E406="", "", IF(COUNTIF('Client List'!$Y$12:$Y$261, E406)=0, "X", ""))</f>
        <v/>
      </c>
      <c r="AB406" s="17" t="str">
        <f>IF(G406="", "", IF(COUNTIF('Client List'!$Y$12:$Y$261, G406)=0, "X", ""))</f>
        <v/>
      </c>
      <c r="AD406" s="17" t="str">
        <f>IF(I406="", "", IF(COUNTIF('Client List'!$Y$12:$Y$261, I406)=0, "X", ""))</f>
        <v/>
      </c>
    </row>
    <row r="407" spans="1:30" x14ac:dyDescent="0.25">
      <c r="A407" s="48"/>
      <c r="B407" s="64"/>
      <c r="C407" s="57"/>
      <c r="D407" s="59"/>
      <c r="E407" s="57"/>
      <c r="F407" s="59"/>
      <c r="G407" s="57"/>
      <c r="H407" s="59"/>
      <c r="I407" s="57"/>
      <c r="J407" s="59"/>
      <c r="K407" s="48"/>
      <c r="M407" s="17" t="str">
        <f>IF($B407="", "", IF($B407&gt;'Client List'!$AA$22, 'Client List'!$AB$21, TEXT($B407, "mmm yyyy")))</f>
        <v/>
      </c>
      <c r="O407" s="17" t="str">
        <f t="shared" si="30"/>
        <v/>
      </c>
      <c r="S407" s="17" t="str">
        <f t="shared" si="31"/>
        <v/>
      </c>
      <c r="T407" s="17" t="str">
        <f t="shared" si="32"/>
        <v/>
      </c>
      <c r="U407" s="17" t="str">
        <f t="shared" si="33"/>
        <v/>
      </c>
      <c r="V407" s="17" t="str">
        <f t="shared" si="34"/>
        <v/>
      </c>
      <c r="X407" s="17" t="str">
        <f>IF(C407="", "", IF(COUNTIF('Client List'!$Y$12:$Y$261, C407)=0, "X", ""))</f>
        <v/>
      </c>
      <c r="Z407" s="17" t="str">
        <f>IF(E407="", "", IF(COUNTIF('Client List'!$Y$12:$Y$261, E407)=0, "X", ""))</f>
        <v/>
      </c>
      <c r="AB407" s="17" t="str">
        <f>IF(G407="", "", IF(COUNTIF('Client List'!$Y$12:$Y$261, G407)=0, "X", ""))</f>
        <v/>
      </c>
      <c r="AD407" s="17" t="str">
        <f>IF(I407="", "", IF(COUNTIF('Client List'!$Y$12:$Y$261, I407)=0, "X", ""))</f>
        <v/>
      </c>
    </row>
    <row r="408" spans="1:30" x14ac:dyDescent="0.25">
      <c r="A408" s="48"/>
      <c r="B408" s="64"/>
      <c r="C408" s="57"/>
      <c r="D408" s="59"/>
      <c r="E408" s="57"/>
      <c r="F408" s="59"/>
      <c r="G408" s="57"/>
      <c r="H408" s="59"/>
      <c r="I408" s="57"/>
      <c r="J408" s="59"/>
      <c r="K408" s="48"/>
      <c r="M408" s="17" t="str">
        <f>IF($B408="", "", IF($B408&gt;'Client List'!$AA$22, 'Client List'!$AB$21, TEXT($B408, "mmm yyyy")))</f>
        <v/>
      </c>
      <c r="O408" s="17" t="str">
        <f t="shared" si="30"/>
        <v/>
      </c>
      <c r="S408" s="17" t="str">
        <f t="shared" si="31"/>
        <v/>
      </c>
      <c r="T408" s="17" t="str">
        <f t="shared" si="32"/>
        <v/>
      </c>
      <c r="U408" s="17" t="str">
        <f t="shared" si="33"/>
        <v/>
      </c>
      <c r="V408" s="17" t="str">
        <f t="shared" si="34"/>
        <v/>
      </c>
      <c r="X408" s="17" t="str">
        <f>IF(C408="", "", IF(COUNTIF('Client List'!$Y$12:$Y$261, C408)=0, "X", ""))</f>
        <v/>
      </c>
      <c r="Z408" s="17" t="str">
        <f>IF(E408="", "", IF(COUNTIF('Client List'!$Y$12:$Y$261, E408)=0, "X", ""))</f>
        <v/>
      </c>
      <c r="AB408" s="17" t="str">
        <f>IF(G408="", "", IF(COUNTIF('Client List'!$Y$12:$Y$261, G408)=0, "X", ""))</f>
        <v/>
      </c>
      <c r="AD408" s="17" t="str">
        <f>IF(I408="", "", IF(COUNTIF('Client List'!$Y$12:$Y$261, I408)=0, "X", ""))</f>
        <v/>
      </c>
    </row>
    <row r="409" spans="1:30" x14ac:dyDescent="0.25">
      <c r="A409" s="48"/>
      <c r="B409" s="64"/>
      <c r="C409" s="57"/>
      <c r="D409" s="59"/>
      <c r="E409" s="57"/>
      <c r="F409" s="59"/>
      <c r="G409" s="57"/>
      <c r="H409" s="59"/>
      <c r="I409" s="57"/>
      <c r="J409" s="59"/>
      <c r="K409" s="48"/>
      <c r="M409" s="17" t="str">
        <f>IF($B409="", "", IF($B409&gt;'Client List'!$AA$22, 'Client List'!$AB$21, TEXT($B409, "mmm yyyy")))</f>
        <v/>
      </c>
      <c r="O409" s="17" t="str">
        <f t="shared" si="30"/>
        <v/>
      </c>
      <c r="S409" s="17" t="str">
        <f t="shared" si="31"/>
        <v/>
      </c>
      <c r="T409" s="17" t="str">
        <f t="shared" si="32"/>
        <v/>
      </c>
      <c r="U409" s="17" t="str">
        <f t="shared" si="33"/>
        <v/>
      </c>
      <c r="V409" s="17" t="str">
        <f t="shared" si="34"/>
        <v/>
      </c>
      <c r="X409" s="17" t="str">
        <f>IF(C409="", "", IF(COUNTIF('Client List'!$Y$12:$Y$261, C409)=0, "X", ""))</f>
        <v/>
      </c>
      <c r="Z409" s="17" t="str">
        <f>IF(E409="", "", IF(COUNTIF('Client List'!$Y$12:$Y$261, E409)=0, "X", ""))</f>
        <v/>
      </c>
      <c r="AB409" s="17" t="str">
        <f>IF(G409="", "", IF(COUNTIF('Client List'!$Y$12:$Y$261, G409)=0, "X", ""))</f>
        <v/>
      </c>
      <c r="AD409" s="17" t="str">
        <f>IF(I409="", "", IF(COUNTIF('Client List'!$Y$12:$Y$261, I409)=0, "X", ""))</f>
        <v/>
      </c>
    </row>
    <row r="410" spans="1:30" x14ac:dyDescent="0.25">
      <c r="A410" s="48"/>
      <c r="B410" s="64"/>
      <c r="C410" s="57"/>
      <c r="D410" s="59"/>
      <c r="E410" s="57"/>
      <c r="F410" s="59"/>
      <c r="G410" s="57"/>
      <c r="H410" s="59"/>
      <c r="I410" s="57"/>
      <c r="J410" s="59"/>
      <c r="K410" s="48"/>
      <c r="M410" s="17" t="str">
        <f>IF($B410="", "", IF($B410&gt;'Client List'!$AA$22, 'Client List'!$AB$21, TEXT($B410, "mmm yyyy")))</f>
        <v/>
      </c>
      <c r="O410" s="17" t="str">
        <f t="shared" si="30"/>
        <v/>
      </c>
      <c r="S410" s="17" t="str">
        <f t="shared" si="31"/>
        <v/>
      </c>
      <c r="T410" s="17" t="str">
        <f t="shared" si="32"/>
        <v/>
      </c>
      <c r="U410" s="17" t="str">
        <f t="shared" si="33"/>
        <v/>
      </c>
      <c r="V410" s="17" t="str">
        <f t="shared" si="34"/>
        <v/>
      </c>
      <c r="X410" s="17" t="str">
        <f>IF(C410="", "", IF(COUNTIF('Client List'!$Y$12:$Y$261, C410)=0, "X", ""))</f>
        <v/>
      </c>
      <c r="Z410" s="17" t="str">
        <f>IF(E410="", "", IF(COUNTIF('Client List'!$Y$12:$Y$261, E410)=0, "X", ""))</f>
        <v/>
      </c>
      <c r="AB410" s="17" t="str">
        <f>IF(G410="", "", IF(COUNTIF('Client List'!$Y$12:$Y$261, G410)=0, "X", ""))</f>
        <v/>
      </c>
      <c r="AD410" s="17" t="str">
        <f>IF(I410="", "", IF(COUNTIF('Client List'!$Y$12:$Y$261, I410)=0, "X", ""))</f>
        <v/>
      </c>
    </row>
    <row r="411" spans="1:30" x14ac:dyDescent="0.25">
      <c r="A411" s="48"/>
      <c r="B411" s="64"/>
      <c r="C411" s="57"/>
      <c r="D411" s="59"/>
      <c r="E411" s="57"/>
      <c r="F411" s="59"/>
      <c r="G411" s="57"/>
      <c r="H411" s="59"/>
      <c r="I411" s="57"/>
      <c r="J411" s="59"/>
      <c r="K411" s="48"/>
      <c r="M411" s="17" t="str">
        <f>IF($B411="", "", IF($B411&gt;'Client List'!$AA$22, 'Client List'!$AB$21, TEXT($B411, "mmm yyyy")))</f>
        <v/>
      </c>
      <c r="O411" s="17" t="str">
        <f t="shared" si="30"/>
        <v/>
      </c>
      <c r="S411" s="17" t="str">
        <f t="shared" si="31"/>
        <v/>
      </c>
      <c r="T411" s="17" t="str">
        <f t="shared" si="32"/>
        <v/>
      </c>
      <c r="U411" s="17" t="str">
        <f t="shared" si="33"/>
        <v/>
      </c>
      <c r="V411" s="17" t="str">
        <f t="shared" si="34"/>
        <v/>
      </c>
      <c r="X411" s="17" t="str">
        <f>IF(C411="", "", IF(COUNTIF('Client List'!$Y$12:$Y$261, C411)=0, "X", ""))</f>
        <v/>
      </c>
      <c r="Z411" s="17" t="str">
        <f>IF(E411="", "", IF(COUNTIF('Client List'!$Y$12:$Y$261, E411)=0, "X", ""))</f>
        <v/>
      </c>
      <c r="AB411" s="17" t="str">
        <f>IF(G411="", "", IF(COUNTIF('Client List'!$Y$12:$Y$261, G411)=0, "X", ""))</f>
        <v/>
      </c>
      <c r="AD411" s="17" t="str">
        <f>IF(I411="", "", IF(COUNTIF('Client List'!$Y$12:$Y$261, I411)=0, "X", ""))</f>
        <v/>
      </c>
    </row>
    <row r="412" spans="1:30" x14ac:dyDescent="0.25">
      <c r="A412" s="48"/>
      <c r="B412" s="64"/>
      <c r="C412" s="57"/>
      <c r="D412" s="59"/>
      <c r="E412" s="57"/>
      <c r="F412" s="59"/>
      <c r="G412" s="57"/>
      <c r="H412" s="59"/>
      <c r="I412" s="57"/>
      <c r="J412" s="59"/>
      <c r="K412" s="48"/>
      <c r="M412" s="17" t="str">
        <f>IF($B412="", "", IF($B412&gt;'Client List'!$AA$22, 'Client List'!$AB$21, TEXT($B412, "mmm yyyy")))</f>
        <v/>
      </c>
      <c r="O412" s="17" t="str">
        <f t="shared" si="30"/>
        <v/>
      </c>
      <c r="S412" s="17" t="str">
        <f t="shared" si="31"/>
        <v/>
      </c>
      <c r="T412" s="17" t="str">
        <f t="shared" si="32"/>
        <v/>
      </c>
      <c r="U412" s="17" t="str">
        <f t="shared" si="33"/>
        <v/>
      </c>
      <c r="V412" s="17" t="str">
        <f t="shared" si="34"/>
        <v/>
      </c>
      <c r="X412" s="17" t="str">
        <f>IF(C412="", "", IF(COUNTIF('Client List'!$Y$12:$Y$261, C412)=0, "X", ""))</f>
        <v/>
      </c>
      <c r="Z412" s="17" t="str">
        <f>IF(E412="", "", IF(COUNTIF('Client List'!$Y$12:$Y$261, E412)=0, "X", ""))</f>
        <v/>
      </c>
      <c r="AB412" s="17" t="str">
        <f>IF(G412="", "", IF(COUNTIF('Client List'!$Y$12:$Y$261, G412)=0, "X", ""))</f>
        <v/>
      </c>
      <c r="AD412" s="17" t="str">
        <f>IF(I412="", "", IF(COUNTIF('Client List'!$Y$12:$Y$261, I412)=0, "X", ""))</f>
        <v/>
      </c>
    </row>
    <row r="413" spans="1:30" x14ac:dyDescent="0.25">
      <c r="A413" s="48"/>
      <c r="B413" s="64"/>
      <c r="C413" s="57"/>
      <c r="D413" s="59"/>
      <c r="E413" s="57"/>
      <c r="F413" s="59"/>
      <c r="G413" s="57"/>
      <c r="H413" s="59"/>
      <c r="I413" s="57"/>
      <c r="J413" s="59"/>
      <c r="K413" s="48"/>
      <c r="M413" s="17" t="str">
        <f>IF($B413="", "", IF($B413&gt;'Client List'!$AA$22, 'Client List'!$AB$21, TEXT($B413, "mmm yyyy")))</f>
        <v/>
      </c>
      <c r="O413" s="17" t="str">
        <f t="shared" si="30"/>
        <v/>
      </c>
      <c r="S413" s="17" t="str">
        <f t="shared" si="31"/>
        <v/>
      </c>
      <c r="T413" s="17" t="str">
        <f t="shared" si="32"/>
        <v/>
      </c>
      <c r="U413" s="17" t="str">
        <f t="shared" si="33"/>
        <v/>
      </c>
      <c r="V413" s="17" t="str">
        <f t="shared" si="34"/>
        <v/>
      </c>
      <c r="X413" s="17" t="str">
        <f>IF(C413="", "", IF(COUNTIF('Client List'!$Y$12:$Y$261, C413)=0, "X", ""))</f>
        <v/>
      </c>
      <c r="Z413" s="17" t="str">
        <f>IF(E413="", "", IF(COUNTIF('Client List'!$Y$12:$Y$261, E413)=0, "X", ""))</f>
        <v/>
      </c>
      <c r="AB413" s="17" t="str">
        <f>IF(G413="", "", IF(COUNTIF('Client List'!$Y$12:$Y$261, G413)=0, "X", ""))</f>
        <v/>
      </c>
      <c r="AD413" s="17" t="str">
        <f>IF(I413="", "", IF(COUNTIF('Client List'!$Y$12:$Y$261, I413)=0, "X", ""))</f>
        <v/>
      </c>
    </row>
    <row r="414" spans="1:30" x14ac:dyDescent="0.25">
      <c r="A414" s="48"/>
      <c r="B414" s="64"/>
      <c r="C414" s="57"/>
      <c r="D414" s="59"/>
      <c r="E414" s="57"/>
      <c r="F414" s="59"/>
      <c r="G414" s="57"/>
      <c r="H414" s="59"/>
      <c r="I414" s="57"/>
      <c r="J414" s="59"/>
      <c r="K414" s="48"/>
      <c r="M414" s="17" t="str">
        <f>IF($B414="", "", IF($B414&gt;'Client List'!$AA$22, 'Client List'!$AB$21, TEXT($B414, "mmm yyyy")))</f>
        <v/>
      </c>
      <c r="O414" s="17" t="str">
        <f t="shared" si="30"/>
        <v/>
      </c>
      <c r="S414" s="17" t="str">
        <f t="shared" si="31"/>
        <v/>
      </c>
      <c r="T414" s="17" t="str">
        <f t="shared" si="32"/>
        <v/>
      </c>
      <c r="U414" s="17" t="str">
        <f t="shared" si="33"/>
        <v/>
      </c>
      <c r="V414" s="17" t="str">
        <f t="shared" si="34"/>
        <v/>
      </c>
      <c r="X414" s="17" t="str">
        <f>IF(C414="", "", IF(COUNTIF('Client List'!$Y$12:$Y$261, C414)=0, "X", ""))</f>
        <v/>
      </c>
      <c r="Z414" s="17" t="str">
        <f>IF(E414="", "", IF(COUNTIF('Client List'!$Y$12:$Y$261, E414)=0, "X", ""))</f>
        <v/>
      </c>
      <c r="AB414" s="17" t="str">
        <f>IF(G414="", "", IF(COUNTIF('Client List'!$Y$12:$Y$261, G414)=0, "X", ""))</f>
        <v/>
      </c>
      <c r="AD414" s="17" t="str">
        <f>IF(I414="", "", IF(COUNTIF('Client List'!$Y$12:$Y$261, I414)=0, "X", ""))</f>
        <v/>
      </c>
    </row>
    <row r="415" spans="1:30" x14ac:dyDescent="0.25">
      <c r="A415" s="48"/>
      <c r="B415" s="64"/>
      <c r="C415" s="57"/>
      <c r="D415" s="59"/>
      <c r="E415" s="57"/>
      <c r="F415" s="59"/>
      <c r="G415" s="57"/>
      <c r="H415" s="59"/>
      <c r="I415" s="57"/>
      <c r="J415" s="59"/>
      <c r="K415" s="48"/>
      <c r="M415" s="17" t="str">
        <f>IF($B415="", "", IF($B415&gt;'Client List'!$AA$22, 'Client List'!$AB$21, TEXT($B415, "mmm yyyy")))</f>
        <v/>
      </c>
      <c r="O415" s="17" t="str">
        <f t="shared" si="30"/>
        <v/>
      </c>
      <c r="S415" s="17" t="str">
        <f t="shared" si="31"/>
        <v/>
      </c>
      <c r="T415" s="17" t="str">
        <f t="shared" si="32"/>
        <v/>
      </c>
      <c r="U415" s="17" t="str">
        <f t="shared" si="33"/>
        <v/>
      </c>
      <c r="V415" s="17" t="str">
        <f t="shared" si="34"/>
        <v/>
      </c>
      <c r="X415" s="17" t="str">
        <f>IF(C415="", "", IF(COUNTIF('Client List'!$Y$12:$Y$261, C415)=0, "X", ""))</f>
        <v/>
      </c>
      <c r="Z415" s="17" t="str">
        <f>IF(E415="", "", IF(COUNTIF('Client List'!$Y$12:$Y$261, E415)=0, "X", ""))</f>
        <v/>
      </c>
      <c r="AB415" s="17" t="str">
        <f>IF(G415="", "", IF(COUNTIF('Client List'!$Y$12:$Y$261, G415)=0, "X", ""))</f>
        <v/>
      </c>
      <c r="AD415" s="17" t="str">
        <f>IF(I415="", "", IF(COUNTIF('Client List'!$Y$12:$Y$261, I415)=0, "X", ""))</f>
        <v/>
      </c>
    </row>
    <row r="416" spans="1:30" x14ac:dyDescent="0.25">
      <c r="A416" s="48"/>
      <c r="B416" s="64"/>
      <c r="C416" s="57"/>
      <c r="D416" s="59"/>
      <c r="E416" s="57"/>
      <c r="F416" s="59"/>
      <c r="G416" s="57"/>
      <c r="H416" s="59"/>
      <c r="I416" s="57"/>
      <c r="J416" s="59"/>
      <c r="K416" s="48"/>
      <c r="M416" s="17" t="str">
        <f>IF($B416="", "", IF($B416&gt;'Client List'!$AA$22, 'Client List'!$AB$21, TEXT($B416, "mmm yyyy")))</f>
        <v/>
      </c>
      <c r="O416" s="17" t="str">
        <f t="shared" si="30"/>
        <v/>
      </c>
      <c r="S416" s="17" t="str">
        <f t="shared" si="31"/>
        <v/>
      </c>
      <c r="T416" s="17" t="str">
        <f t="shared" si="32"/>
        <v/>
      </c>
      <c r="U416" s="17" t="str">
        <f t="shared" si="33"/>
        <v/>
      </c>
      <c r="V416" s="17" t="str">
        <f t="shared" si="34"/>
        <v/>
      </c>
      <c r="X416" s="17" t="str">
        <f>IF(C416="", "", IF(COUNTIF('Client List'!$Y$12:$Y$261, C416)=0, "X", ""))</f>
        <v/>
      </c>
      <c r="Z416" s="17" t="str">
        <f>IF(E416="", "", IF(COUNTIF('Client List'!$Y$12:$Y$261, E416)=0, "X", ""))</f>
        <v/>
      </c>
      <c r="AB416" s="17" t="str">
        <f>IF(G416="", "", IF(COUNTIF('Client List'!$Y$12:$Y$261, G416)=0, "X", ""))</f>
        <v/>
      </c>
      <c r="AD416" s="17" t="str">
        <f>IF(I416="", "", IF(COUNTIF('Client List'!$Y$12:$Y$261, I416)=0, "X", ""))</f>
        <v/>
      </c>
    </row>
    <row r="417" spans="1:30" x14ac:dyDescent="0.25">
      <c r="A417" s="48"/>
      <c r="B417" s="64"/>
      <c r="C417" s="57"/>
      <c r="D417" s="59"/>
      <c r="E417" s="57"/>
      <c r="F417" s="59"/>
      <c r="G417" s="57"/>
      <c r="H417" s="59"/>
      <c r="I417" s="57"/>
      <c r="J417" s="59"/>
      <c r="K417" s="48"/>
      <c r="M417" s="17" t="str">
        <f>IF($B417="", "", IF($B417&gt;'Client List'!$AA$22, 'Client List'!$AB$21, TEXT($B417, "mmm yyyy")))</f>
        <v/>
      </c>
      <c r="O417" s="17" t="str">
        <f t="shared" si="30"/>
        <v/>
      </c>
      <c r="S417" s="17" t="str">
        <f t="shared" si="31"/>
        <v/>
      </c>
      <c r="T417" s="17" t="str">
        <f t="shared" si="32"/>
        <v/>
      </c>
      <c r="U417" s="17" t="str">
        <f t="shared" si="33"/>
        <v/>
      </c>
      <c r="V417" s="17" t="str">
        <f t="shared" si="34"/>
        <v/>
      </c>
      <c r="X417" s="17" t="str">
        <f>IF(C417="", "", IF(COUNTIF('Client List'!$Y$12:$Y$261, C417)=0, "X", ""))</f>
        <v/>
      </c>
      <c r="Z417" s="17" t="str">
        <f>IF(E417="", "", IF(COUNTIF('Client List'!$Y$12:$Y$261, E417)=0, "X", ""))</f>
        <v/>
      </c>
      <c r="AB417" s="17" t="str">
        <f>IF(G417="", "", IF(COUNTIF('Client List'!$Y$12:$Y$261, G417)=0, "X", ""))</f>
        <v/>
      </c>
      <c r="AD417" s="17" t="str">
        <f>IF(I417="", "", IF(COUNTIF('Client List'!$Y$12:$Y$261, I417)=0, "X", ""))</f>
        <v/>
      </c>
    </row>
    <row r="418" spans="1:30" x14ac:dyDescent="0.25">
      <c r="A418" s="48"/>
      <c r="B418" s="64"/>
      <c r="C418" s="57"/>
      <c r="D418" s="59"/>
      <c r="E418" s="57"/>
      <c r="F418" s="59"/>
      <c r="G418" s="57"/>
      <c r="H418" s="59"/>
      <c r="I418" s="57"/>
      <c r="J418" s="59"/>
      <c r="K418" s="48"/>
      <c r="M418" s="17" t="str">
        <f>IF($B418="", "", IF($B418&gt;'Client List'!$AA$22, 'Client List'!$AB$21, TEXT($B418, "mmm yyyy")))</f>
        <v/>
      </c>
      <c r="O418" s="17" t="str">
        <f t="shared" si="30"/>
        <v/>
      </c>
      <c r="S418" s="17" t="str">
        <f t="shared" si="31"/>
        <v/>
      </c>
      <c r="T418" s="17" t="str">
        <f t="shared" si="32"/>
        <v/>
      </c>
      <c r="U418" s="17" t="str">
        <f t="shared" si="33"/>
        <v/>
      </c>
      <c r="V418" s="17" t="str">
        <f t="shared" si="34"/>
        <v/>
      </c>
      <c r="X418" s="17" t="str">
        <f>IF(C418="", "", IF(COUNTIF('Client List'!$Y$12:$Y$261, C418)=0, "X", ""))</f>
        <v/>
      </c>
      <c r="Z418" s="17" t="str">
        <f>IF(E418="", "", IF(COUNTIF('Client List'!$Y$12:$Y$261, E418)=0, "X", ""))</f>
        <v/>
      </c>
      <c r="AB418" s="17" t="str">
        <f>IF(G418="", "", IF(COUNTIF('Client List'!$Y$12:$Y$261, G418)=0, "X", ""))</f>
        <v/>
      </c>
      <c r="AD418" s="17" t="str">
        <f>IF(I418="", "", IF(COUNTIF('Client List'!$Y$12:$Y$261, I418)=0, "X", ""))</f>
        <v/>
      </c>
    </row>
    <row r="419" spans="1:30" x14ac:dyDescent="0.25">
      <c r="A419" s="48"/>
      <c r="B419" s="64"/>
      <c r="C419" s="57"/>
      <c r="D419" s="59"/>
      <c r="E419" s="57"/>
      <c r="F419" s="59"/>
      <c r="G419" s="57"/>
      <c r="H419" s="59"/>
      <c r="I419" s="57"/>
      <c r="J419" s="59"/>
      <c r="K419" s="48"/>
      <c r="M419" s="17" t="str">
        <f>IF($B419="", "", IF($B419&gt;'Client List'!$AA$22, 'Client List'!$AB$21, TEXT($B419, "mmm yyyy")))</f>
        <v/>
      </c>
      <c r="O419" s="17" t="str">
        <f t="shared" si="30"/>
        <v/>
      </c>
      <c r="S419" s="17" t="str">
        <f t="shared" si="31"/>
        <v/>
      </c>
      <c r="T419" s="17" t="str">
        <f t="shared" si="32"/>
        <v/>
      </c>
      <c r="U419" s="17" t="str">
        <f t="shared" si="33"/>
        <v/>
      </c>
      <c r="V419" s="17" t="str">
        <f t="shared" si="34"/>
        <v/>
      </c>
      <c r="X419" s="17" t="str">
        <f>IF(C419="", "", IF(COUNTIF('Client List'!$Y$12:$Y$261, C419)=0, "X", ""))</f>
        <v/>
      </c>
      <c r="Z419" s="17" t="str">
        <f>IF(E419="", "", IF(COUNTIF('Client List'!$Y$12:$Y$261, E419)=0, "X", ""))</f>
        <v/>
      </c>
      <c r="AB419" s="17" t="str">
        <f>IF(G419="", "", IF(COUNTIF('Client List'!$Y$12:$Y$261, G419)=0, "X", ""))</f>
        <v/>
      </c>
      <c r="AD419" s="17" t="str">
        <f>IF(I419="", "", IF(COUNTIF('Client List'!$Y$12:$Y$261, I419)=0, "X", ""))</f>
        <v/>
      </c>
    </row>
    <row r="420" spans="1:30" x14ac:dyDescent="0.25">
      <c r="A420" s="48"/>
      <c r="B420" s="64"/>
      <c r="C420" s="57"/>
      <c r="D420" s="59"/>
      <c r="E420" s="57"/>
      <c r="F420" s="59"/>
      <c r="G420" s="57"/>
      <c r="H420" s="59"/>
      <c r="I420" s="57"/>
      <c r="J420" s="59"/>
      <c r="K420" s="48"/>
      <c r="M420" s="17" t="str">
        <f>IF($B420="", "", IF($B420&gt;'Client List'!$AA$22, 'Client List'!$AB$21, TEXT($B420, "mmm yyyy")))</f>
        <v/>
      </c>
      <c r="O420" s="17" t="str">
        <f t="shared" si="30"/>
        <v/>
      </c>
      <c r="S420" s="17" t="str">
        <f t="shared" si="31"/>
        <v/>
      </c>
      <c r="T420" s="17" t="str">
        <f t="shared" si="32"/>
        <v/>
      </c>
      <c r="U420" s="17" t="str">
        <f t="shared" si="33"/>
        <v/>
      </c>
      <c r="V420" s="17" t="str">
        <f t="shared" si="34"/>
        <v/>
      </c>
      <c r="X420" s="17" t="str">
        <f>IF(C420="", "", IF(COUNTIF('Client List'!$Y$12:$Y$261, C420)=0, "X", ""))</f>
        <v/>
      </c>
      <c r="Z420" s="17" t="str">
        <f>IF(E420="", "", IF(COUNTIF('Client List'!$Y$12:$Y$261, E420)=0, "X", ""))</f>
        <v/>
      </c>
      <c r="AB420" s="17" t="str">
        <f>IF(G420="", "", IF(COUNTIF('Client List'!$Y$12:$Y$261, G420)=0, "X", ""))</f>
        <v/>
      </c>
      <c r="AD420" s="17" t="str">
        <f>IF(I420="", "", IF(COUNTIF('Client List'!$Y$12:$Y$261, I420)=0, "X", ""))</f>
        <v/>
      </c>
    </row>
    <row r="421" spans="1:30" x14ac:dyDescent="0.25">
      <c r="A421" s="48"/>
      <c r="B421" s="64"/>
      <c r="C421" s="57"/>
      <c r="D421" s="59"/>
      <c r="E421" s="57"/>
      <c r="F421" s="59"/>
      <c r="G421" s="57"/>
      <c r="H421" s="59"/>
      <c r="I421" s="57"/>
      <c r="J421" s="59"/>
      <c r="K421" s="48"/>
      <c r="M421" s="17" t="str">
        <f>IF($B421="", "", IF($B421&gt;'Client List'!$AA$22, 'Client List'!$AB$21, TEXT($B421, "mmm yyyy")))</f>
        <v/>
      </c>
      <c r="O421" s="17" t="str">
        <f t="shared" si="30"/>
        <v/>
      </c>
      <c r="S421" s="17" t="str">
        <f t="shared" si="31"/>
        <v/>
      </c>
      <c r="T421" s="17" t="str">
        <f t="shared" si="32"/>
        <v/>
      </c>
      <c r="U421" s="17" t="str">
        <f t="shared" si="33"/>
        <v/>
      </c>
      <c r="V421" s="17" t="str">
        <f t="shared" si="34"/>
        <v/>
      </c>
      <c r="X421" s="17" t="str">
        <f>IF(C421="", "", IF(COUNTIF('Client List'!$Y$12:$Y$261, C421)=0, "X", ""))</f>
        <v/>
      </c>
      <c r="Z421" s="17" t="str">
        <f>IF(E421="", "", IF(COUNTIF('Client List'!$Y$12:$Y$261, E421)=0, "X", ""))</f>
        <v/>
      </c>
      <c r="AB421" s="17" t="str">
        <f>IF(G421="", "", IF(COUNTIF('Client List'!$Y$12:$Y$261, G421)=0, "X", ""))</f>
        <v/>
      </c>
      <c r="AD421" s="17" t="str">
        <f>IF(I421="", "", IF(COUNTIF('Client List'!$Y$12:$Y$261, I421)=0, "X", ""))</f>
        <v/>
      </c>
    </row>
    <row r="422" spans="1:30" x14ac:dyDescent="0.25">
      <c r="A422" s="48"/>
      <c r="B422" s="64"/>
      <c r="C422" s="57"/>
      <c r="D422" s="59"/>
      <c r="E422" s="57"/>
      <c r="F422" s="59"/>
      <c r="G422" s="57"/>
      <c r="H422" s="59"/>
      <c r="I422" s="57"/>
      <c r="J422" s="59"/>
      <c r="K422" s="48"/>
      <c r="M422" s="17" t="str">
        <f>IF($B422="", "", IF($B422&gt;'Client List'!$AA$22, 'Client List'!$AB$21, TEXT($B422, "mmm yyyy")))</f>
        <v/>
      </c>
      <c r="O422" s="17" t="str">
        <f t="shared" si="30"/>
        <v/>
      </c>
      <c r="S422" s="17" t="str">
        <f t="shared" si="31"/>
        <v/>
      </c>
      <c r="T422" s="17" t="str">
        <f t="shared" si="32"/>
        <v/>
      </c>
      <c r="U422" s="17" t="str">
        <f t="shared" si="33"/>
        <v/>
      </c>
      <c r="V422" s="17" t="str">
        <f t="shared" si="34"/>
        <v/>
      </c>
      <c r="X422" s="17" t="str">
        <f>IF(C422="", "", IF(COUNTIF('Client List'!$Y$12:$Y$261, C422)=0, "X", ""))</f>
        <v/>
      </c>
      <c r="Z422" s="17" t="str">
        <f>IF(E422="", "", IF(COUNTIF('Client List'!$Y$12:$Y$261, E422)=0, "X", ""))</f>
        <v/>
      </c>
      <c r="AB422" s="17" t="str">
        <f>IF(G422="", "", IF(COUNTIF('Client List'!$Y$12:$Y$261, G422)=0, "X", ""))</f>
        <v/>
      </c>
      <c r="AD422" s="17" t="str">
        <f>IF(I422="", "", IF(COUNTIF('Client List'!$Y$12:$Y$261, I422)=0, "X", ""))</f>
        <v/>
      </c>
    </row>
    <row r="423" spans="1:30" x14ac:dyDescent="0.25">
      <c r="A423" s="48"/>
      <c r="B423" s="64"/>
      <c r="C423" s="57"/>
      <c r="D423" s="59"/>
      <c r="E423" s="57"/>
      <c r="F423" s="59"/>
      <c r="G423" s="57"/>
      <c r="H423" s="59"/>
      <c r="I423" s="57"/>
      <c r="J423" s="59"/>
      <c r="K423" s="48"/>
      <c r="M423" s="17" t="str">
        <f>IF($B423="", "", IF($B423&gt;'Client List'!$AA$22, 'Client List'!$AB$21, TEXT($B423, "mmm yyyy")))</f>
        <v/>
      </c>
      <c r="O423" s="17" t="str">
        <f t="shared" si="30"/>
        <v/>
      </c>
      <c r="S423" s="17" t="str">
        <f t="shared" si="31"/>
        <v/>
      </c>
      <c r="T423" s="17" t="str">
        <f t="shared" si="32"/>
        <v/>
      </c>
      <c r="U423" s="17" t="str">
        <f t="shared" si="33"/>
        <v/>
      </c>
      <c r="V423" s="17" t="str">
        <f t="shared" si="34"/>
        <v/>
      </c>
      <c r="X423" s="17" t="str">
        <f>IF(C423="", "", IF(COUNTIF('Client List'!$Y$12:$Y$261, C423)=0, "X", ""))</f>
        <v/>
      </c>
      <c r="Z423" s="17" t="str">
        <f>IF(E423="", "", IF(COUNTIF('Client List'!$Y$12:$Y$261, E423)=0, "X", ""))</f>
        <v/>
      </c>
      <c r="AB423" s="17" t="str">
        <f>IF(G423="", "", IF(COUNTIF('Client List'!$Y$12:$Y$261, G423)=0, "X", ""))</f>
        <v/>
      </c>
      <c r="AD423" s="17" t="str">
        <f>IF(I423="", "", IF(COUNTIF('Client List'!$Y$12:$Y$261, I423)=0, "X", ""))</f>
        <v/>
      </c>
    </row>
    <row r="424" spans="1:30" x14ac:dyDescent="0.25">
      <c r="A424" s="48"/>
      <c r="B424" s="64"/>
      <c r="C424" s="57"/>
      <c r="D424" s="59"/>
      <c r="E424" s="57"/>
      <c r="F424" s="59"/>
      <c r="G424" s="57"/>
      <c r="H424" s="59"/>
      <c r="I424" s="57"/>
      <c r="J424" s="59"/>
      <c r="K424" s="48"/>
      <c r="M424" s="17" t="str">
        <f>IF($B424="", "", IF($B424&gt;'Client List'!$AA$22, 'Client List'!$AB$21, TEXT($B424, "mmm yyyy")))</f>
        <v/>
      </c>
      <c r="O424" s="17" t="str">
        <f t="shared" si="30"/>
        <v/>
      </c>
      <c r="S424" s="17" t="str">
        <f t="shared" si="31"/>
        <v/>
      </c>
      <c r="T424" s="17" t="str">
        <f t="shared" si="32"/>
        <v/>
      </c>
      <c r="U424" s="17" t="str">
        <f t="shared" si="33"/>
        <v/>
      </c>
      <c r="V424" s="17" t="str">
        <f t="shared" si="34"/>
        <v/>
      </c>
      <c r="X424" s="17" t="str">
        <f>IF(C424="", "", IF(COUNTIF('Client List'!$Y$12:$Y$261, C424)=0, "X", ""))</f>
        <v/>
      </c>
      <c r="Z424" s="17" t="str">
        <f>IF(E424="", "", IF(COUNTIF('Client List'!$Y$12:$Y$261, E424)=0, "X", ""))</f>
        <v/>
      </c>
      <c r="AB424" s="17" t="str">
        <f>IF(G424="", "", IF(COUNTIF('Client List'!$Y$12:$Y$261, G424)=0, "X", ""))</f>
        <v/>
      </c>
      <c r="AD424" s="17" t="str">
        <f>IF(I424="", "", IF(COUNTIF('Client List'!$Y$12:$Y$261, I424)=0, "X", ""))</f>
        <v/>
      </c>
    </row>
    <row r="425" spans="1:30" x14ac:dyDescent="0.25">
      <c r="A425" s="48"/>
      <c r="B425" s="64"/>
      <c r="C425" s="57"/>
      <c r="D425" s="59"/>
      <c r="E425" s="57"/>
      <c r="F425" s="59"/>
      <c r="G425" s="57"/>
      <c r="H425" s="59"/>
      <c r="I425" s="57"/>
      <c r="J425" s="59"/>
      <c r="K425" s="48"/>
      <c r="M425" s="17" t="str">
        <f>IF($B425="", "", IF($B425&gt;'Client List'!$AA$22, 'Client List'!$AB$21, TEXT($B425, "mmm yyyy")))</f>
        <v/>
      </c>
      <c r="O425" s="17" t="str">
        <f t="shared" si="30"/>
        <v/>
      </c>
      <c r="S425" s="17" t="str">
        <f t="shared" si="31"/>
        <v/>
      </c>
      <c r="T425" s="17" t="str">
        <f t="shared" si="32"/>
        <v/>
      </c>
      <c r="U425" s="17" t="str">
        <f t="shared" si="33"/>
        <v/>
      </c>
      <c r="V425" s="17" t="str">
        <f t="shared" si="34"/>
        <v/>
      </c>
      <c r="X425" s="17" t="str">
        <f>IF(C425="", "", IF(COUNTIF('Client List'!$Y$12:$Y$261, C425)=0, "X", ""))</f>
        <v/>
      </c>
      <c r="Z425" s="17" t="str">
        <f>IF(E425="", "", IF(COUNTIF('Client List'!$Y$12:$Y$261, E425)=0, "X", ""))</f>
        <v/>
      </c>
      <c r="AB425" s="17" t="str">
        <f>IF(G425="", "", IF(COUNTIF('Client List'!$Y$12:$Y$261, G425)=0, "X", ""))</f>
        <v/>
      </c>
      <c r="AD425" s="17" t="str">
        <f>IF(I425="", "", IF(COUNTIF('Client List'!$Y$12:$Y$261, I425)=0, "X", ""))</f>
        <v/>
      </c>
    </row>
    <row r="426" spans="1:30" x14ac:dyDescent="0.25">
      <c r="A426" s="48"/>
      <c r="B426" s="64"/>
      <c r="C426" s="57"/>
      <c r="D426" s="59"/>
      <c r="E426" s="57"/>
      <c r="F426" s="59"/>
      <c r="G426" s="57"/>
      <c r="H426" s="59"/>
      <c r="I426" s="57"/>
      <c r="J426" s="59"/>
      <c r="K426" s="48"/>
      <c r="M426" s="17" t="str">
        <f>IF($B426="", "", IF($B426&gt;'Client List'!$AA$22, 'Client List'!$AB$21, TEXT($B426, "mmm yyyy")))</f>
        <v/>
      </c>
      <c r="O426" s="17" t="str">
        <f t="shared" si="30"/>
        <v/>
      </c>
      <c r="S426" s="17" t="str">
        <f t="shared" si="31"/>
        <v/>
      </c>
      <c r="T426" s="17" t="str">
        <f t="shared" si="32"/>
        <v/>
      </c>
      <c r="U426" s="17" t="str">
        <f t="shared" si="33"/>
        <v/>
      </c>
      <c r="V426" s="17" t="str">
        <f t="shared" si="34"/>
        <v/>
      </c>
      <c r="X426" s="17" t="str">
        <f>IF(C426="", "", IF(COUNTIF('Client List'!$Y$12:$Y$261, C426)=0, "X", ""))</f>
        <v/>
      </c>
      <c r="Z426" s="17" t="str">
        <f>IF(E426="", "", IF(COUNTIF('Client List'!$Y$12:$Y$261, E426)=0, "X", ""))</f>
        <v/>
      </c>
      <c r="AB426" s="17" t="str">
        <f>IF(G426="", "", IF(COUNTIF('Client List'!$Y$12:$Y$261, G426)=0, "X", ""))</f>
        <v/>
      </c>
      <c r="AD426" s="17" t="str">
        <f>IF(I426="", "", IF(COUNTIF('Client List'!$Y$12:$Y$261, I426)=0, "X", ""))</f>
        <v/>
      </c>
    </row>
    <row r="427" spans="1:30" x14ac:dyDescent="0.25">
      <c r="A427" s="48"/>
      <c r="B427" s="64"/>
      <c r="C427" s="57"/>
      <c r="D427" s="59"/>
      <c r="E427" s="57"/>
      <c r="F427" s="59"/>
      <c r="G427" s="57"/>
      <c r="H427" s="59"/>
      <c r="I427" s="57"/>
      <c r="J427" s="59"/>
      <c r="K427" s="48"/>
      <c r="M427" s="17" t="str">
        <f>IF($B427="", "", IF($B427&gt;'Client List'!$AA$22, 'Client List'!$AB$21, TEXT($B427, "mmm yyyy")))</f>
        <v/>
      </c>
      <c r="O427" s="17" t="str">
        <f t="shared" si="30"/>
        <v/>
      </c>
      <c r="S427" s="17" t="str">
        <f t="shared" si="31"/>
        <v/>
      </c>
      <c r="T427" s="17" t="str">
        <f t="shared" si="32"/>
        <v/>
      </c>
      <c r="U427" s="17" t="str">
        <f t="shared" si="33"/>
        <v/>
      </c>
      <c r="V427" s="17" t="str">
        <f t="shared" si="34"/>
        <v/>
      </c>
      <c r="X427" s="17" t="str">
        <f>IF(C427="", "", IF(COUNTIF('Client List'!$Y$12:$Y$261, C427)=0, "X", ""))</f>
        <v/>
      </c>
      <c r="Z427" s="17" t="str">
        <f>IF(E427="", "", IF(COUNTIF('Client List'!$Y$12:$Y$261, E427)=0, "X", ""))</f>
        <v/>
      </c>
      <c r="AB427" s="17" t="str">
        <f>IF(G427="", "", IF(COUNTIF('Client List'!$Y$12:$Y$261, G427)=0, "X", ""))</f>
        <v/>
      </c>
      <c r="AD427" s="17" t="str">
        <f>IF(I427="", "", IF(COUNTIF('Client List'!$Y$12:$Y$261, I427)=0, "X", ""))</f>
        <v/>
      </c>
    </row>
    <row r="428" spans="1:30" x14ac:dyDescent="0.25">
      <c r="A428" s="48"/>
      <c r="B428" s="64"/>
      <c r="C428" s="57"/>
      <c r="D428" s="59"/>
      <c r="E428" s="57"/>
      <c r="F428" s="59"/>
      <c r="G428" s="57"/>
      <c r="H428" s="59"/>
      <c r="I428" s="57"/>
      <c r="J428" s="59"/>
      <c r="K428" s="48"/>
      <c r="M428" s="17" t="str">
        <f>IF($B428="", "", IF($B428&gt;'Client List'!$AA$22, 'Client List'!$AB$21, TEXT($B428, "mmm yyyy")))</f>
        <v/>
      </c>
      <c r="O428" s="17" t="str">
        <f t="shared" si="30"/>
        <v/>
      </c>
      <c r="S428" s="17" t="str">
        <f t="shared" si="31"/>
        <v/>
      </c>
      <c r="T428" s="17" t="str">
        <f t="shared" si="32"/>
        <v/>
      </c>
      <c r="U428" s="17" t="str">
        <f t="shared" si="33"/>
        <v/>
      </c>
      <c r="V428" s="17" t="str">
        <f t="shared" si="34"/>
        <v/>
      </c>
      <c r="X428" s="17" t="str">
        <f>IF(C428="", "", IF(COUNTIF('Client List'!$Y$12:$Y$261, C428)=0, "X", ""))</f>
        <v/>
      </c>
      <c r="Z428" s="17" t="str">
        <f>IF(E428="", "", IF(COUNTIF('Client List'!$Y$12:$Y$261, E428)=0, "X", ""))</f>
        <v/>
      </c>
      <c r="AB428" s="17" t="str">
        <f>IF(G428="", "", IF(COUNTIF('Client List'!$Y$12:$Y$261, G428)=0, "X", ""))</f>
        <v/>
      </c>
      <c r="AD428" s="17" t="str">
        <f>IF(I428="", "", IF(COUNTIF('Client List'!$Y$12:$Y$261, I428)=0, "X", ""))</f>
        <v/>
      </c>
    </row>
    <row r="429" spans="1:30" x14ac:dyDescent="0.25">
      <c r="A429" s="48"/>
      <c r="B429" s="64"/>
      <c r="C429" s="57"/>
      <c r="D429" s="59"/>
      <c r="E429" s="57"/>
      <c r="F429" s="59"/>
      <c r="G429" s="57"/>
      <c r="H429" s="59"/>
      <c r="I429" s="57"/>
      <c r="J429" s="59"/>
      <c r="K429" s="48"/>
      <c r="M429" s="17" t="str">
        <f>IF($B429="", "", IF($B429&gt;'Client List'!$AA$22, 'Client List'!$AB$21, TEXT($B429, "mmm yyyy")))</f>
        <v/>
      </c>
      <c r="O429" s="17" t="str">
        <f t="shared" si="30"/>
        <v/>
      </c>
      <c r="S429" s="17" t="str">
        <f t="shared" si="31"/>
        <v/>
      </c>
      <c r="T429" s="17" t="str">
        <f t="shared" si="32"/>
        <v/>
      </c>
      <c r="U429" s="17" t="str">
        <f t="shared" si="33"/>
        <v/>
      </c>
      <c r="V429" s="17" t="str">
        <f t="shared" si="34"/>
        <v/>
      </c>
      <c r="X429" s="17" t="str">
        <f>IF(C429="", "", IF(COUNTIF('Client List'!$Y$12:$Y$261, C429)=0, "X", ""))</f>
        <v/>
      </c>
      <c r="Z429" s="17" t="str">
        <f>IF(E429="", "", IF(COUNTIF('Client List'!$Y$12:$Y$261, E429)=0, "X", ""))</f>
        <v/>
      </c>
      <c r="AB429" s="17" t="str">
        <f>IF(G429="", "", IF(COUNTIF('Client List'!$Y$12:$Y$261, G429)=0, "X", ""))</f>
        <v/>
      </c>
      <c r="AD429" s="17" t="str">
        <f>IF(I429="", "", IF(COUNTIF('Client List'!$Y$12:$Y$261, I429)=0, "X", ""))</f>
        <v/>
      </c>
    </row>
    <row r="430" spans="1:30" x14ac:dyDescent="0.25">
      <c r="A430" s="48"/>
      <c r="B430" s="64"/>
      <c r="C430" s="57"/>
      <c r="D430" s="59"/>
      <c r="E430" s="57"/>
      <c r="F430" s="59"/>
      <c r="G430" s="57"/>
      <c r="H430" s="59"/>
      <c r="I430" s="57"/>
      <c r="J430" s="59"/>
      <c r="K430" s="48"/>
      <c r="M430" s="17" t="str">
        <f>IF($B430="", "", IF($B430&gt;'Client List'!$AA$22, 'Client List'!$AB$21, TEXT($B430, "mmm yyyy")))</f>
        <v/>
      </c>
      <c r="O430" s="17" t="str">
        <f t="shared" si="30"/>
        <v/>
      </c>
      <c r="S430" s="17" t="str">
        <f t="shared" si="31"/>
        <v/>
      </c>
      <c r="T430" s="17" t="str">
        <f t="shared" si="32"/>
        <v/>
      </c>
      <c r="U430" s="17" t="str">
        <f t="shared" si="33"/>
        <v/>
      </c>
      <c r="V430" s="17" t="str">
        <f t="shared" si="34"/>
        <v/>
      </c>
      <c r="X430" s="17" t="str">
        <f>IF(C430="", "", IF(COUNTIF('Client List'!$Y$12:$Y$261, C430)=0, "X", ""))</f>
        <v/>
      </c>
      <c r="Z430" s="17" t="str">
        <f>IF(E430="", "", IF(COUNTIF('Client List'!$Y$12:$Y$261, E430)=0, "X", ""))</f>
        <v/>
      </c>
      <c r="AB430" s="17" t="str">
        <f>IF(G430="", "", IF(COUNTIF('Client List'!$Y$12:$Y$261, G430)=0, "X", ""))</f>
        <v/>
      </c>
      <c r="AD430" s="17" t="str">
        <f>IF(I430="", "", IF(COUNTIF('Client List'!$Y$12:$Y$261, I430)=0, "X", ""))</f>
        <v/>
      </c>
    </row>
    <row r="431" spans="1:30" x14ac:dyDescent="0.25">
      <c r="A431" s="48"/>
      <c r="B431" s="64"/>
      <c r="C431" s="57"/>
      <c r="D431" s="59"/>
      <c r="E431" s="57"/>
      <c r="F431" s="59"/>
      <c r="G431" s="57"/>
      <c r="H431" s="59"/>
      <c r="I431" s="57"/>
      <c r="J431" s="59"/>
      <c r="K431" s="48"/>
      <c r="M431" s="17" t="str">
        <f>IF($B431="", "", IF($B431&gt;'Client List'!$AA$22, 'Client List'!$AB$21, TEXT($B431, "mmm yyyy")))</f>
        <v/>
      </c>
      <c r="O431" s="17" t="str">
        <f t="shared" si="30"/>
        <v/>
      </c>
      <c r="S431" s="17" t="str">
        <f t="shared" si="31"/>
        <v/>
      </c>
      <c r="T431" s="17" t="str">
        <f t="shared" si="32"/>
        <v/>
      </c>
      <c r="U431" s="17" t="str">
        <f t="shared" si="33"/>
        <v/>
      </c>
      <c r="V431" s="17" t="str">
        <f t="shared" si="34"/>
        <v/>
      </c>
      <c r="X431" s="17" t="str">
        <f>IF(C431="", "", IF(COUNTIF('Client List'!$Y$12:$Y$261, C431)=0, "X", ""))</f>
        <v/>
      </c>
      <c r="Z431" s="17" t="str">
        <f>IF(E431="", "", IF(COUNTIF('Client List'!$Y$12:$Y$261, E431)=0, "X", ""))</f>
        <v/>
      </c>
      <c r="AB431" s="17" t="str">
        <f>IF(G431="", "", IF(COUNTIF('Client List'!$Y$12:$Y$261, G431)=0, "X", ""))</f>
        <v/>
      </c>
      <c r="AD431" s="17" t="str">
        <f>IF(I431="", "", IF(COUNTIF('Client List'!$Y$12:$Y$261, I431)=0, "X", ""))</f>
        <v/>
      </c>
    </row>
    <row r="432" spans="1:30" x14ac:dyDescent="0.25">
      <c r="A432" s="48"/>
      <c r="B432" s="64"/>
      <c r="C432" s="57"/>
      <c r="D432" s="59"/>
      <c r="E432" s="57"/>
      <c r="F432" s="59"/>
      <c r="G432" s="57"/>
      <c r="H432" s="59"/>
      <c r="I432" s="57"/>
      <c r="J432" s="59"/>
      <c r="K432" s="48"/>
      <c r="M432" s="17" t="str">
        <f>IF($B432="", "", IF($B432&gt;'Client List'!$AA$22, 'Client List'!$AB$21, TEXT($B432, "mmm yyyy")))</f>
        <v/>
      </c>
      <c r="O432" s="17" t="str">
        <f t="shared" si="30"/>
        <v/>
      </c>
      <c r="S432" s="17" t="str">
        <f t="shared" si="31"/>
        <v/>
      </c>
      <c r="T432" s="17" t="str">
        <f t="shared" si="32"/>
        <v/>
      </c>
      <c r="U432" s="17" t="str">
        <f t="shared" si="33"/>
        <v/>
      </c>
      <c r="V432" s="17" t="str">
        <f t="shared" si="34"/>
        <v/>
      </c>
      <c r="X432" s="17" t="str">
        <f>IF(C432="", "", IF(COUNTIF('Client List'!$Y$12:$Y$261, C432)=0, "X", ""))</f>
        <v/>
      </c>
      <c r="Z432" s="17" t="str">
        <f>IF(E432="", "", IF(COUNTIF('Client List'!$Y$12:$Y$261, E432)=0, "X", ""))</f>
        <v/>
      </c>
      <c r="AB432" s="17" t="str">
        <f>IF(G432="", "", IF(COUNTIF('Client List'!$Y$12:$Y$261, G432)=0, "X", ""))</f>
        <v/>
      </c>
      <c r="AD432" s="17" t="str">
        <f>IF(I432="", "", IF(COUNTIF('Client List'!$Y$12:$Y$261, I432)=0, "X", ""))</f>
        <v/>
      </c>
    </row>
    <row r="433" spans="1:30" x14ac:dyDescent="0.25">
      <c r="A433" s="48"/>
      <c r="B433" s="64"/>
      <c r="C433" s="57"/>
      <c r="D433" s="59"/>
      <c r="E433" s="57"/>
      <c r="F433" s="59"/>
      <c r="G433" s="57"/>
      <c r="H433" s="59"/>
      <c r="I433" s="57"/>
      <c r="J433" s="59"/>
      <c r="K433" s="48"/>
      <c r="M433" s="17" t="str">
        <f>IF($B433="", "", IF($B433&gt;'Client List'!$AA$22, 'Client List'!$AB$21, TEXT($B433, "mmm yyyy")))</f>
        <v/>
      </c>
      <c r="O433" s="17" t="str">
        <f t="shared" si="30"/>
        <v/>
      </c>
      <c r="S433" s="17" t="str">
        <f t="shared" si="31"/>
        <v/>
      </c>
      <c r="T433" s="17" t="str">
        <f t="shared" si="32"/>
        <v/>
      </c>
      <c r="U433" s="17" t="str">
        <f t="shared" si="33"/>
        <v/>
      </c>
      <c r="V433" s="17" t="str">
        <f t="shared" si="34"/>
        <v/>
      </c>
      <c r="X433" s="17" t="str">
        <f>IF(C433="", "", IF(COUNTIF('Client List'!$Y$12:$Y$261, C433)=0, "X", ""))</f>
        <v/>
      </c>
      <c r="Z433" s="17" t="str">
        <f>IF(E433="", "", IF(COUNTIF('Client List'!$Y$12:$Y$261, E433)=0, "X", ""))</f>
        <v/>
      </c>
      <c r="AB433" s="17" t="str">
        <f>IF(G433="", "", IF(COUNTIF('Client List'!$Y$12:$Y$261, G433)=0, "X", ""))</f>
        <v/>
      </c>
      <c r="AD433" s="17" t="str">
        <f>IF(I433="", "", IF(COUNTIF('Client List'!$Y$12:$Y$261, I433)=0, "X", ""))</f>
        <v/>
      </c>
    </row>
    <row r="434" spans="1:30" x14ac:dyDescent="0.25">
      <c r="A434" s="48"/>
      <c r="B434" s="64"/>
      <c r="C434" s="57"/>
      <c r="D434" s="59"/>
      <c r="E434" s="57"/>
      <c r="F434" s="59"/>
      <c r="G434" s="57"/>
      <c r="H434" s="59"/>
      <c r="I434" s="57"/>
      <c r="J434" s="59"/>
      <c r="K434" s="48"/>
      <c r="M434" s="17" t="str">
        <f>IF($B434="", "", IF($B434&gt;'Client List'!$AA$22, 'Client List'!$AB$21, TEXT($B434, "mmm yyyy")))</f>
        <v/>
      </c>
      <c r="O434" s="17" t="str">
        <f t="shared" si="30"/>
        <v/>
      </c>
      <c r="S434" s="17" t="str">
        <f t="shared" si="31"/>
        <v/>
      </c>
      <c r="T434" s="17" t="str">
        <f t="shared" si="32"/>
        <v/>
      </c>
      <c r="U434" s="17" t="str">
        <f t="shared" si="33"/>
        <v/>
      </c>
      <c r="V434" s="17" t="str">
        <f t="shared" si="34"/>
        <v/>
      </c>
      <c r="X434" s="17" t="str">
        <f>IF(C434="", "", IF(COUNTIF('Client List'!$Y$12:$Y$261, C434)=0, "X", ""))</f>
        <v/>
      </c>
      <c r="Z434" s="17" t="str">
        <f>IF(E434="", "", IF(COUNTIF('Client List'!$Y$12:$Y$261, E434)=0, "X", ""))</f>
        <v/>
      </c>
      <c r="AB434" s="17" t="str">
        <f>IF(G434="", "", IF(COUNTIF('Client List'!$Y$12:$Y$261, G434)=0, "X", ""))</f>
        <v/>
      </c>
      <c r="AD434" s="17" t="str">
        <f>IF(I434="", "", IF(COUNTIF('Client List'!$Y$12:$Y$261, I434)=0, "X", ""))</f>
        <v/>
      </c>
    </row>
    <row r="435" spans="1:30" x14ac:dyDescent="0.25">
      <c r="A435" s="48"/>
      <c r="B435" s="64"/>
      <c r="C435" s="57"/>
      <c r="D435" s="59"/>
      <c r="E435" s="57"/>
      <c r="F435" s="59"/>
      <c r="G435" s="57"/>
      <c r="H435" s="59"/>
      <c r="I435" s="57"/>
      <c r="J435" s="59"/>
      <c r="K435" s="48"/>
      <c r="M435" s="17" t="str">
        <f>IF($B435="", "", IF($B435&gt;'Client List'!$AA$22, 'Client List'!$AB$21, TEXT($B435, "mmm yyyy")))</f>
        <v/>
      </c>
      <c r="O435" s="17" t="str">
        <f t="shared" si="30"/>
        <v/>
      </c>
      <c r="S435" s="17" t="str">
        <f t="shared" si="31"/>
        <v/>
      </c>
      <c r="T435" s="17" t="str">
        <f t="shared" si="32"/>
        <v/>
      </c>
      <c r="U435" s="17" t="str">
        <f t="shared" si="33"/>
        <v/>
      </c>
      <c r="V435" s="17" t="str">
        <f t="shared" si="34"/>
        <v/>
      </c>
      <c r="X435" s="17" t="str">
        <f>IF(C435="", "", IF(COUNTIF('Client List'!$Y$12:$Y$261, C435)=0, "X", ""))</f>
        <v/>
      </c>
      <c r="Z435" s="17" t="str">
        <f>IF(E435="", "", IF(COUNTIF('Client List'!$Y$12:$Y$261, E435)=0, "X", ""))</f>
        <v/>
      </c>
      <c r="AB435" s="17" t="str">
        <f>IF(G435="", "", IF(COUNTIF('Client List'!$Y$12:$Y$261, G435)=0, "X", ""))</f>
        <v/>
      </c>
      <c r="AD435" s="17" t="str">
        <f>IF(I435="", "", IF(COUNTIF('Client List'!$Y$12:$Y$261, I435)=0, "X", ""))</f>
        <v/>
      </c>
    </row>
    <row r="436" spans="1:30" x14ac:dyDescent="0.25">
      <c r="A436" s="48"/>
      <c r="B436" s="64"/>
      <c r="C436" s="57"/>
      <c r="D436" s="59"/>
      <c r="E436" s="57"/>
      <c r="F436" s="59"/>
      <c r="G436" s="57"/>
      <c r="H436" s="59"/>
      <c r="I436" s="57"/>
      <c r="J436" s="59"/>
      <c r="K436" s="48"/>
      <c r="M436" s="17" t="str">
        <f>IF($B436="", "", IF($B436&gt;'Client List'!$AA$22, 'Client List'!$AB$21, TEXT($B436, "mmm yyyy")))</f>
        <v/>
      </c>
      <c r="O436" s="17" t="str">
        <f t="shared" si="30"/>
        <v/>
      </c>
      <c r="S436" s="17" t="str">
        <f t="shared" si="31"/>
        <v/>
      </c>
      <c r="T436" s="17" t="str">
        <f t="shared" si="32"/>
        <v/>
      </c>
      <c r="U436" s="17" t="str">
        <f t="shared" si="33"/>
        <v/>
      </c>
      <c r="V436" s="17" t="str">
        <f t="shared" si="34"/>
        <v/>
      </c>
      <c r="X436" s="17" t="str">
        <f>IF(C436="", "", IF(COUNTIF('Client List'!$Y$12:$Y$261, C436)=0, "X", ""))</f>
        <v/>
      </c>
      <c r="Z436" s="17" t="str">
        <f>IF(E436="", "", IF(COUNTIF('Client List'!$Y$12:$Y$261, E436)=0, "X", ""))</f>
        <v/>
      </c>
      <c r="AB436" s="17" t="str">
        <f>IF(G436="", "", IF(COUNTIF('Client List'!$Y$12:$Y$261, G436)=0, "X", ""))</f>
        <v/>
      </c>
      <c r="AD436" s="17" t="str">
        <f>IF(I436="", "", IF(COUNTIF('Client List'!$Y$12:$Y$261, I436)=0, "X", ""))</f>
        <v/>
      </c>
    </row>
    <row r="437" spans="1:30" x14ac:dyDescent="0.25">
      <c r="A437" s="48"/>
      <c r="B437" s="64"/>
      <c r="C437" s="57"/>
      <c r="D437" s="59"/>
      <c r="E437" s="57"/>
      <c r="F437" s="59"/>
      <c r="G437" s="57"/>
      <c r="H437" s="59"/>
      <c r="I437" s="57"/>
      <c r="J437" s="59"/>
      <c r="K437" s="48"/>
      <c r="M437" s="17" t="str">
        <f>IF($B437="", "", IF($B437&gt;'Client List'!$AA$22, 'Client List'!$AB$21, TEXT($B437, "mmm yyyy")))</f>
        <v/>
      </c>
      <c r="O437" s="17" t="str">
        <f t="shared" si="30"/>
        <v/>
      </c>
      <c r="S437" s="17" t="str">
        <f t="shared" si="31"/>
        <v/>
      </c>
      <c r="T437" s="17" t="str">
        <f t="shared" si="32"/>
        <v/>
      </c>
      <c r="U437" s="17" t="str">
        <f t="shared" si="33"/>
        <v/>
      </c>
      <c r="V437" s="17" t="str">
        <f t="shared" si="34"/>
        <v/>
      </c>
      <c r="X437" s="17" t="str">
        <f>IF(C437="", "", IF(COUNTIF('Client List'!$Y$12:$Y$261, C437)=0, "X", ""))</f>
        <v/>
      </c>
      <c r="Z437" s="17" t="str">
        <f>IF(E437="", "", IF(COUNTIF('Client List'!$Y$12:$Y$261, E437)=0, "X", ""))</f>
        <v/>
      </c>
      <c r="AB437" s="17" t="str">
        <f>IF(G437="", "", IF(COUNTIF('Client List'!$Y$12:$Y$261, G437)=0, "X", ""))</f>
        <v/>
      </c>
      <c r="AD437" s="17" t="str">
        <f>IF(I437="", "", IF(COUNTIF('Client List'!$Y$12:$Y$261, I437)=0, "X", ""))</f>
        <v/>
      </c>
    </row>
    <row r="438" spans="1:30" x14ac:dyDescent="0.25">
      <c r="A438" s="48"/>
      <c r="B438" s="64"/>
      <c r="C438" s="57"/>
      <c r="D438" s="59"/>
      <c r="E438" s="57"/>
      <c r="F438" s="59"/>
      <c r="G438" s="57"/>
      <c r="H438" s="59"/>
      <c r="I438" s="57"/>
      <c r="J438" s="59"/>
      <c r="K438" s="48"/>
      <c r="M438" s="17" t="str">
        <f>IF($B438="", "", IF($B438&gt;'Client List'!$AA$22, 'Client List'!$AB$21, TEXT($B438, "mmm yyyy")))</f>
        <v/>
      </c>
      <c r="O438" s="17" t="str">
        <f t="shared" si="30"/>
        <v/>
      </c>
      <c r="S438" s="17" t="str">
        <f t="shared" si="31"/>
        <v/>
      </c>
      <c r="T438" s="17" t="str">
        <f t="shared" si="32"/>
        <v/>
      </c>
      <c r="U438" s="17" t="str">
        <f t="shared" si="33"/>
        <v/>
      </c>
      <c r="V438" s="17" t="str">
        <f t="shared" si="34"/>
        <v/>
      </c>
      <c r="X438" s="17" t="str">
        <f>IF(C438="", "", IF(COUNTIF('Client List'!$Y$12:$Y$261, C438)=0, "X", ""))</f>
        <v/>
      </c>
      <c r="Z438" s="17" t="str">
        <f>IF(E438="", "", IF(COUNTIF('Client List'!$Y$12:$Y$261, E438)=0, "X", ""))</f>
        <v/>
      </c>
      <c r="AB438" s="17" t="str">
        <f>IF(G438="", "", IF(COUNTIF('Client List'!$Y$12:$Y$261, G438)=0, "X", ""))</f>
        <v/>
      </c>
      <c r="AD438" s="17" t="str">
        <f>IF(I438="", "", IF(COUNTIF('Client List'!$Y$12:$Y$261, I438)=0, "X", ""))</f>
        <v/>
      </c>
    </row>
    <row r="439" spans="1:30" x14ac:dyDescent="0.25">
      <c r="A439" s="48"/>
      <c r="B439" s="64"/>
      <c r="C439" s="57"/>
      <c r="D439" s="59"/>
      <c r="E439" s="57"/>
      <c r="F439" s="59"/>
      <c r="G439" s="57"/>
      <c r="H439" s="59"/>
      <c r="I439" s="57"/>
      <c r="J439" s="59"/>
      <c r="K439" s="48"/>
      <c r="M439" s="17" t="str">
        <f>IF($B439="", "", IF($B439&gt;'Client List'!$AA$22, 'Client List'!$AB$21, TEXT($B439, "mmm yyyy")))</f>
        <v/>
      </c>
      <c r="O439" s="17" t="str">
        <f t="shared" si="30"/>
        <v/>
      </c>
      <c r="S439" s="17" t="str">
        <f t="shared" si="31"/>
        <v/>
      </c>
      <c r="T439" s="17" t="str">
        <f t="shared" si="32"/>
        <v/>
      </c>
      <c r="U439" s="17" t="str">
        <f t="shared" si="33"/>
        <v/>
      </c>
      <c r="V439" s="17" t="str">
        <f t="shared" si="34"/>
        <v/>
      </c>
      <c r="X439" s="17" t="str">
        <f>IF(C439="", "", IF(COUNTIF('Client List'!$Y$12:$Y$261, C439)=0, "X", ""))</f>
        <v/>
      </c>
      <c r="Z439" s="17" t="str">
        <f>IF(E439="", "", IF(COUNTIF('Client List'!$Y$12:$Y$261, E439)=0, "X", ""))</f>
        <v/>
      </c>
      <c r="AB439" s="17" t="str">
        <f>IF(G439="", "", IF(COUNTIF('Client List'!$Y$12:$Y$261, G439)=0, "X", ""))</f>
        <v/>
      </c>
      <c r="AD439" s="17" t="str">
        <f>IF(I439="", "", IF(COUNTIF('Client List'!$Y$12:$Y$261, I439)=0, "X", ""))</f>
        <v/>
      </c>
    </row>
    <row r="440" spans="1:30" x14ac:dyDescent="0.25">
      <c r="A440" s="48"/>
      <c r="B440" s="64"/>
      <c r="C440" s="57"/>
      <c r="D440" s="59"/>
      <c r="E440" s="57"/>
      <c r="F440" s="59"/>
      <c r="G440" s="57"/>
      <c r="H440" s="59"/>
      <c r="I440" s="57"/>
      <c r="J440" s="59"/>
      <c r="K440" s="48"/>
      <c r="M440" s="17" t="str">
        <f>IF($B440="", "", IF($B440&gt;'Client List'!$AA$22, 'Client List'!$AB$21, TEXT($B440, "mmm yyyy")))</f>
        <v/>
      </c>
      <c r="O440" s="17" t="str">
        <f t="shared" si="30"/>
        <v/>
      </c>
      <c r="S440" s="17" t="str">
        <f t="shared" si="31"/>
        <v/>
      </c>
      <c r="T440" s="17" t="str">
        <f t="shared" si="32"/>
        <v/>
      </c>
      <c r="U440" s="17" t="str">
        <f t="shared" si="33"/>
        <v/>
      </c>
      <c r="V440" s="17" t="str">
        <f t="shared" si="34"/>
        <v/>
      </c>
      <c r="X440" s="17" t="str">
        <f>IF(C440="", "", IF(COUNTIF('Client List'!$Y$12:$Y$261, C440)=0, "X", ""))</f>
        <v/>
      </c>
      <c r="Z440" s="17" t="str">
        <f>IF(E440="", "", IF(COUNTIF('Client List'!$Y$12:$Y$261, E440)=0, "X", ""))</f>
        <v/>
      </c>
      <c r="AB440" s="17" t="str">
        <f>IF(G440="", "", IF(COUNTIF('Client List'!$Y$12:$Y$261, G440)=0, "X", ""))</f>
        <v/>
      </c>
      <c r="AD440" s="17" t="str">
        <f>IF(I440="", "", IF(COUNTIF('Client List'!$Y$12:$Y$261, I440)=0, "X", ""))</f>
        <v/>
      </c>
    </row>
    <row r="441" spans="1:30" x14ac:dyDescent="0.25">
      <c r="A441" s="48"/>
      <c r="B441" s="64"/>
      <c r="C441" s="57"/>
      <c r="D441" s="59"/>
      <c r="E441" s="57"/>
      <c r="F441" s="59"/>
      <c r="G441" s="57"/>
      <c r="H441" s="59"/>
      <c r="I441" s="57"/>
      <c r="J441" s="59"/>
      <c r="K441" s="48"/>
      <c r="M441" s="17" t="str">
        <f>IF($B441="", "", IF($B441&gt;'Client List'!$AA$22, 'Client List'!$AB$21, TEXT($B441, "mmm yyyy")))</f>
        <v/>
      </c>
      <c r="O441" s="17" t="str">
        <f t="shared" si="30"/>
        <v/>
      </c>
      <c r="S441" s="17" t="str">
        <f t="shared" si="31"/>
        <v/>
      </c>
      <c r="T441" s="17" t="str">
        <f t="shared" si="32"/>
        <v/>
      </c>
      <c r="U441" s="17" t="str">
        <f t="shared" si="33"/>
        <v/>
      </c>
      <c r="V441" s="17" t="str">
        <f t="shared" si="34"/>
        <v/>
      </c>
      <c r="X441" s="17" t="str">
        <f>IF(C441="", "", IF(COUNTIF('Client List'!$Y$12:$Y$261, C441)=0, "X", ""))</f>
        <v/>
      </c>
      <c r="Z441" s="17" t="str">
        <f>IF(E441="", "", IF(COUNTIF('Client List'!$Y$12:$Y$261, E441)=0, "X", ""))</f>
        <v/>
      </c>
      <c r="AB441" s="17" t="str">
        <f>IF(G441="", "", IF(COUNTIF('Client List'!$Y$12:$Y$261, G441)=0, "X", ""))</f>
        <v/>
      </c>
      <c r="AD441" s="17" t="str">
        <f>IF(I441="", "", IF(COUNTIF('Client List'!$Y$12:$Y$261, I441)=0, "X", ""))</f>
        <v/>
      </c>
    </row>
    <row r="442" spans="1:30" x14ac:dyDescent="0.25">
      <c r="A442" s="48"/>
      <c r="B442" s="64"/>
      <c r="C442" s="57"/>
      <c r="D442" s="59"/>
      <c r="E442" s="57"/>
      <c r="F442" s="59"/>
      <c r="G442" s="57"/>
      <c r="H442" s="59"/>
      <c r="I442" s="57"/>
      <c r="J442" s="59"/>
      <c r="K442" s="48"/>
      <c r="M442" s="17" t="str">
        <f>IF($B442="", "", IF($B442&gt;'Client List'!$AA$22, 'Client List'!$AB$21, TEXT($B442, "mmm yyyy")))</f>
        <v/>
      </c>
      <c r="O442" s="17" t="str">
        <f t="shared" si="30"/>
        <v/>
      </c>
      <c r="S442" s="17" t="str">
        <f t="shared" si="31"/>
        <v/>
      </c>
      <c r="T442" s="17" t="str">
        <f t="shared" si="32"/>
        <v/>
      </c>
      <c r="U442" s="17" t="str">
        <f t="shared" si="33"/>
        <v/>
      </c>
      <c r="V442" s="17" t="str">
        <f t="shared" si="34"/>
        <v/>
      </c>
      <c r="X442" s="17" t="str">
        <f>IF(C442="", "", IF(COUNTIF('Client List'!$Y$12:$Y$261, C442)=0, "X", ""))</f>
        <v/>
      </c>
      <c r="Z442" s="17" t="str">
        <f>IF(E442="", "", IF(COUNTIF('Client List'!$Y$12:$Y$261, E442)=0, "X", ""))</f>
        <v/>
      </c>
      <c r="AB442" s="17" t="str">
        <f>IF(G442="", "", IF(COUNTIF('Client List'!$Y$12:$Y$261, G442)=0, "X", ""))</f>
        <v/>
      </c>
      <c r="AD442" s="17" t="str">
        <f>IF(I442="", "", IF(COUNTIF('Client List'!$Y$12:$Y$261, I442)=0, "X", ""))</f>
        <v/>
      </c>
    </row>
    <row r="443" spans="1:30" x14ac:dyDescent="0.25">
      <c r="A443" s="48"/>
      <c r="B443" s="64"/>
      <c r="C443" s="57"/>
      <c r="D443" s="59"/>
      <c r="E443" s="57"/>
      <c r="F443" s="59"/>
      <c r="G443" s="57"/>
      <c r="H443" s="59"/>
      <c r="I443" s="57"/>
      <c r="J443" s="59"/>
      <c r="K443" s="48"/>
      <c r="M443" s="17" t="str">
        <f>IF($B443="", "", IF($B443&gt;'Client List'!$AA$22, 'Client List'!$AB$21, TEXT($B443, "mmm yyyy")))</f>
        <v/>
      </c>
      <c r="O443" s="17" t="str">
        <f t="shared" si="30"/>
        <v/>
      </c>
      <c r="S443" s="17" t="str">
        <f t="shared" si="31"/>
        <v/>
      </c>
      <c r="T443" s="17" t="str">
        <f t="shared" si="32"/>
        <v/>
      </c>
      <c r="U443" s="17" t="str">
        <f t="shared" si="33"/>
        <v/>
      </c>
      <c r="V443" s="17" t="str">
        <f t="shared" si="34"/>
        <v/>
      </c>
      <c r="X443" s="17" t="str">
        <f>IF(C443="", "", IF(COUNTIF('Client List'!$Y$12:$Y$261, C443)=0, "X", ""))</f>
        <v/>
      </c>
      <c r="Z443" s="17" t="str">
        <f>IF(E443="", "", IF(COUNTIF('Client List'!$Y$12:$Y$261, E443)=0, "X", ""))</f>
        <v/>
      </c>
      <c r="AB443" s="17" t="str">
        <f>IF(G443="", "", IF(COUNTIF('Client List'!$Y$12:$Y$261, G443)=0, "X", ""))</f>
        <v/>
      </c>
      <c r="AD443" s="17" t="str">
        <f>IF(I443="", "", IF(COUNTIF('Client List'!$Y$12:$Y$261, I443)=0, "X", ""))</f>
        <v/>
      </c>
    </row>
    <row r="444" spans="1:30" x14ac:dyDescent="0.25">
      <c r="A444" s="48"/>
      <c r="B444" s="64"/>
      <c r="C444" s="57"/>
      <c r="D444" s="59"/>
      <c r="E444" s="57"/>
      <c r="F444" s="59"/>
      <c r="G444" s="57"/>
      <c r="H444" s="59"/>
      <c r="I444" s="57"/>
      <c r="J444" s="59"/>
      <c r="K444" s="48"/>
      <c r="M444" s="17" t="str">
        <f>IF($B444="", "", IF($B444&gt;'Client List'!$AA$22, 'Client List'!$AB$21, TEXT($B444, "mmm yyyy")))</f>
        <v/>
      </c>
      <c r="O444" s="17" t="str">
        <f t="shared" si="30"/>
        <v/>
      </c>
      <c r="S444" s="17" t="str">
        <f t="shared" si="31"/>
        <v/>
      </c>
      <c r="T444" s="17" t="str">
        <f t="shared" si="32"/>
        <v/>
      </c>
      <c r="U444" s="17" t="str">
        <f t="shared" si="33"/>
        <v/>
      </c>
      <c r="V444" s="17" t="str">
        <f t="shared" si="34"/>
        <v/>
      </c>
      <c r="X444" s="17" t="str">
        <f>IF(C444="", "", IF(COUNTIF('Client List'!$Y$12:$Y$261, C444)=0, "X", ""))</f>
        <v/>
      </c>
      <c r="Z444" s="17" t="str">
        <f>IF(E444="", "", IF(COUNTIF('Client List'!$Y$12:$Y$261, E444)=0, "X", ""))</f>
        <v/>
      </c>
      <c r="AB444" s="17" t="str">
        <f>IF(G444="", "", IF(COUNTIF('Client List'!$Y$12:$Y$261, G444)=0, "X", ""))</f>
        <v/>
      </c>
      <c r="AD444" s="17" t="str">
        <f>IF(I444="", "", IF(COUNTIF('Client List'!$Y$12:$Y$261, I444)=0, "X", ""))</f>
        <v/>
      </c>
    </row>
    <row r="445" spans="1:30" x14ac:dyDescent="0.25">
      <c r="A445" s="48"/>
      <c r="B445" s="64"/>
      <c r="C445" s="57"/>
      <c r="D445" s="59"/>
      <c r="E445" s="57"/>
      <c r="F445" s="59"/>
      <c r="G445" s="57"/>
      <c r="H445" s="59"/>
      <c r="I445" s="57"/>
      <c r="J445" s="59"/>
      <c r="K445" s="48"/>
      <c r="M445" s="17" t="str">
        <f>IF($B445="", "", IF($B445&gt;'Client List'!$AA$22, 'Client List'!$AB$21, TEXT($B445, "mmm yyyy")))</f>
        <v/>
      </c>
      <c r="O445" s="17" t="str">
        <f t="shared" si="30"/>
        <v/>
      </c>
      <c r="S445" s="17" t="str">
        <f t="shared" si="31"/>
        <v/>
      </c>
      <c r="T445" s="17" t="str">
        <f t="shared" si="32"/>
        <v/>
      </c>
      <c r="U445" s="17" t="str">
        <f t="shared" si="33"/>
        <v/>
      </c>
      <c r="V445" s="17" t="str">
        <f t="shared" si="34"/>
        <v/>
      </c>
      <c r="X445" s="17" t="str">
        <f>IF(C445="", "", IF(COUNTIF('Client List'!$Y$12:$Y$261, C445)=0, "X", ""))</f>
        <v/>
      </c>
      <c r="Z445" s="17" t="str">
        <f>IF(E445="", "", IF(COUNTIF('Client List'!$Y$12:$Y$261, E445)=0, "X", ""))</f>
        <v/>
      </c>
      <c r="AB445" s="17" t="str">
        <f>IF(G445="", "", IF(COUNTIF('Client List'!$Y$12:$Y$261, G445)=0, "X", ""))</f>
        <v/>
      </c>
      <c r="AD445" s="17" t="str">
        <f>IF(I445="", "", IF(COUNTIF('Client List'!$Y$12:$Y$261, I445)=0, "X", ""))</f>
        <v/>
      </c>
    </row>
    <row r="446" spans="1:30" x14ac:dyDescent="0.25">
      <c r="A446" s="48"/>
      <c r="B446" s="64"/>
      <c r="C446" s="57"/>
      <c r="D446" s="59"/>
      <c r="E446" s="57"/>
      <c r="F446" s="59"/>
      <c r="G446" s="57"/>
      <c r="H446" s="59"/>
      <c r="I446" s="57"/>
      <c r="J446" s="59"/>
      <c r="K446" s="48"/>
      <c r="M446" s="17" t="str">
        <f>IF($B446="", "", IF($B446&gt;'Client List'!$AA$22, 'Client List'!$AB$21, TEXT($B446, "mmm yyyy")))</f>
        <v/>
      </c>
      <c r="O446" s="17" t="str">
        <f t="shared" si="30"/>
        <v/>
      </c>
      <c r="S446" s="17" t="str">
        <f t="shared" si="31"/>
        <v/>
      </c>
      <c r="T446" s="17" t="str">
        <f t="shared" si="32"/>
        <v/>
      </c>
      <c r="U446" s="17" t="str">
        <f t="shared" si="33"/>
        <v/>
      </c>
      <c r="V446" s="17" t="str">
        <f t="shared" si="34"/>
        <v/>
      </c>
      <c r="X446" s="17" t="str">
        <f>IF(C446="", "", IF(COUNTIF('Client List'!$Y$12:$Y$261, C446)=0, "X", ""))</f>
        <v/>
      </c>
      <c r="Z446" s="17" t="str">
        <f>IF(E446="", "", IF(COUNTIF('Client List'!$Y$12:$Y$261, E446)=0, "X", ""))</f>
        <v/>
      </c>
      <c r="AB446" s="17" t="str">
        <f>IF(G446="", "", IF(COUNTIF('Client List'!$Y$12:$Y$261, G446)=0, "X", ""))</f>
        <v/>
      </c>
      <c r="AD446" s="17" t="str">
        <f>IF(I446="", "", IF(COUNTIF('Client List'!$Y$12:$Y$261, I446)=0, "X", ""))</f>
        <v/>
      </c>
    </row>
    <row r="447" spans="1:30" x14ac:dyDescent="0.25">
      <c r="A447" s="48"/>
      <c r="B447" s="64"/>
      <c r="C447" s="57"/>
      <c r="D447" s="59"/>
      <c r="E447" s="57"/>
      <c r="F447" s="59"/>
      <c r="G447" s="57"/>
      <c r="H447" s="59"/>
      <c r="I447" s="57"/>
      <c r="J447" s="59"/>
      <c r="K447" s="48"/>
      <c r="M447" s="17" t="str">
        <f>IF($B447="", "", IF($B447&gt;'Client List'!$AA$22, 'Client List'!$AB$21, TEXT($B447, "mmm yyyy")))</f>
        <v/>
      </c>
      <c r="O447" s="17" t="str">
        <f t="shared" si="30"/>
        <v/>
      </c>
      <c r="S447" s="17" t="str">
        <f t="shared" si="31"/>
        <v/>
      </c>
      <c r="T447" s="17" t="str">
        <f t="shared" si="32"/>
        <v/>
      </c>
      <c r="U447" s="17" t="str">
        <f t="shared" si="33"/>
        <v/>
      </c>
      <c r="V447" s="17" t="str">
        <f t="shared" si="34"/>
        <v/>
      </c>
      <c r="X447" s="17" t="str">
        <f>IF(C447="", "", IF(COUNTIF('Client List'!$Y$12:$Y$261, C447)=0, "X", ""))</f>
        <v/>
      </c>
      <c r="Z447" s="17" t="str">
        <f>IF(E447="", "", IF(COUNTIF('Client List'!$Y$12:$Y$261, E447)=0, "X", ""))</f>
        <v/>
      </c>
      <c r="AB447" s="17" t="str">
        <f>IF(G447="", "", IF(COUNTIF('Client List'!$Y$12:$Y$261, G447)=0, "X", ""))</f>
        <v/>
      </c>
      <c r="AD447" s="17" t="str">
        <f>IF(I447="", "", IF(COUNTIF('Client List'!$Y$12:$Y$261, I447)=0, "X", ""))</f>
        <v/>
      </c>
    </row>
    <row r="448" spans="1:30" x14ac:dyDescent="0.25">
      <c r="A448" s="48"/>
      <c r="B448" s="64"/>
      <c r="C448" s="57"/>
      <c r="D448" s="59"/>
      <c r="E448" s="57"/>
      <c r="F448" s="59"/>
      <c r="G448" s="57"/>
      <c r="H448" s="59"/>
      <c r="I448" s="57"/>
      <c r="J448" s="59"/>
      <c r="K448" s="48"/>
      <c r="M448" s="17" t="str">
        <f>IF($B448="", "", IF($B448&gt;'Client List'!$AA$22, 'Client List'!$AB$21, TEXT($B448, "mmm yyyy")))</f>
        <v/>
      </c>
      <c r="O448" s="17" t="str">
        <f t="shared" si="30"/>
        <v/>
      </c>
      <c r="S448" s="17" t="str">
        <f t="shared" si="31"/>
        <v/>
      </c>
      <c r="T448" s="17" t="str">
        <f t="shared" si="32"/>
        <v/>
      </c>
      <c r="U448" s="17" t="str">
        <f t="shared" si="33"/>
        <v/>
      </c>
      <c r="V448" s="17" t="str">
        <f t="shared" si="34"/>
        <v/>
      </c>
      <c r="X448" s="17" t="str">
        <f>IF(C448="", "", IF(COUNTIF('Client List'!$Y$12:$Y$261, C448)=0, "X", ""))</f>
        <v/>
      </c>
      <c r="Z448" s="17" t="str">
        <f>IF(E448="", "", IF(COUNTIF('Client List'!$Y$12:$Y$261, E448)=0, "X", ""))</f>
        <v/>
      </c>
      <c r="AB448" s="17" t="str">
        <f>IF(G448="", "", IF(COUNTIF('Client List'!$Y$12:$Y$261, G448)=0, "X", ""))</f>
        <v/>
      </c>
      <c r="AD448" s="17" t="str">
        <f>IF(I448="", "", IF(COUNTIF('Client List'!$Y$12:$Y$261, I448)=0, "X", ""))</f>
        <v/>
      </c>
    </row>
    <row r="449" spans="1:30" x14ac:dyDescent="0.25">
      <c r="A449" s="48"/>
      <c r="B449" s="64"/>
      <c r="C449" s="57"/>
      <c r="D449" s="59"/>
      <c r="E449" s="57"/>
      <c r="F449" s="59"/>
      <c r="G449" s="57"/>
      <c r="H449" s="59"/>
      <c r="I449" s="57"/>
      <c r="J449" s="59"/>
      <c r="K449" s="48"/>
      <c r="M449" s="17" t="str">
        <f>IF($B449="", "", IF($B449&gt;'Client List'!$AA$22, 'Client List'!$AB$21, TEXT($B449, "mmm yyyy")))</f>
        <v/>
      </c>
      <c r="O449" s="17" t="str">
        <f t="shared" si="30"/>
        <v/>
      </c>
      <c r="S449" s="17" t="str">
        <f t="shared" si="31"/>
        <v/>
      </c>
      <c r="T449" s="17" t="str">
        <f t="shared" si="32"/>
        <v/>
      </c>
      <c r="U449" s="17" t="str">
        <f t="shared" si="33"/>
        <v/>
      </c>
      <c r="V449" s="17" t="str">
        <f t="shared" si="34"/>
        <v/>
      </c>
      <c r="X449" s="17" t="str">
        <f>IF(C449="", "", IF(COUNTIF('Client List'!$Y$12:$Y$261, C449)=0, "X", ""))</f>
        <v/>
      </c>
      <c r="Z449" s="17" t="str">
        <f>IF(E449="", "", IF(COUNTIF('Client List'!$Y$12:$Y$261, E449)=0, "X", ""))</f>
        <v/>
      </c>
      <c r="AB449" s="17" t="str">
        <f>IF(G449="", "", IF(COUNTIF('Client List'!$Y$12:$Y$261, G449)=0, "X", ""))</f>
        <v/>
      </c>
      <c r="AD449" s="17" t="str">
        <f>IF(I449="", "", IF(COUNTIF('Client List'!$Y$12:$Y$261, I449)=0, "X", ""))</f>
        <v/>
      </c>
    </row>
    <row r="450" spans="1:30" x14ac:dyDescent="0.25">
      <c r="A450" s="48"/>
      <c r="B450" s="64"/>
      <c r="C450" s="57"/>
      <c r="D450" s="59"/>
      <c r="E450" s="57"/>
      <c r="F450" s="59"/>
      <c r="G450" s="57"/>
      <c r="H450" s="59"/>
      <c r="I450" s="57"/>
      <c r="J450" s="59"/>
      <c r="K450" s="48"/>
      <c r="M450" s="17" t="str">
        <f>IF($B450="", "", IF($B450&gt;'Client List'!$AA$22, 'Client List'!$AB$21, TEXT($B450, "mmm yyyy")))</f>
        <v/>
      </c>
      <c r="O450" s="17" t="str">
        <f t="shared" si="30"/>
        <v/>
      </c>
      <c r="S450" s="17" t="str">
        <f t="shared" si="31"/>
        <v/>
      </c>
      <c r="T450" s="17" t="str">
        <f t="shared" si="32"/>
        <v/>
      </c>
      <c r="U450" s="17" t="str">
        <f t="shared" si="33"/>
        <v/>
      </c>
      <c r="V450" s="17" t="str">
        <f t="shared" si="34"/>
        <v/>
      </c>
      <c r="X450" s="17" t="str">
        <f>IF(C450="", "", IF(COUNTIF('Client List'!$Y$12:$Y$261, C450)=0, "X", ""))</f>
        <v/>
      </c>
      <c r="Z450" s="17" t="str">
        <f>IF(E450="", "", IF(COUNTIF('Client List'!$Y$12:$Y$261, E450)=0, "X", ""))</f>
        <v/>
      </c>
      <c r="AB450" s="17" t="str">
        <f>IF(G450="", "", IF(COUNTIF('Client List'!$Y$12:$Y$261, G450)=0, "X", ""))</f>
        <v/>
      </c>
      <c r="AD450" s="17" t="str">
        <f>IF(I450="", "", IF(COUNTIF('Client List'!$Y$12:$Y$261, I450)=0, "X", ""))</f>
        <v/>
      </c>
    </row>
    <row r="451" spans="1:30" x14ac:dyDescent="0.25">
      <c r="A451" s="48"/>
      <c r="B451" s="64"/>
      <c r="C451" s="57"/>
      <c r="D451" s="59"/>
      <c r="E451" s="57"/>
      <c r="F451" s="59"/>
      <c r="G451" s="57"/>
      <c r="H451" s="59"/>
      <c r="I451" s="57"/>
      <c r="J451" s="59"/>
      <c r="K451" s="48"/>
      <c r="M451" s="17" t="str">
        <f>IF($B451="", "", IF($B451&gt;'Client List'!$AA$22, 'Client List'!$AB$21, TEXT($B451, "mmm yyyy")))</f>
        <v/>
      </c>
      <c r="O451" s="17" t="str">
        <f t="shared" si="30"/>
        <v/>
      </c>
      <c r="S451" s="17" t="str">
        <f t="shared" si="31"/>
        <v/>
      </c>
      <c r="T451" s="17" t="str">
        <f t="shared" si="32"/>
        <v/>
      </c>
      <c r="U451" s="17" t="str">
        <f t="shared" si="33"/>
        <v/>
      </c>
      <c r="V451" s="17" t="str">
        <f t="shared" si="34"/>
        <v/>
      </c>
      <c r="X451" s="17" t="str">
        <f>IF(C451="", "", IF(COUNTIF('Client List'!$Y$12:$Y$261, C451)=0, "X", ""))</f>
        <v/>
      </c>
      <c r="Z451" s="17" t="str">
        <f>IF(E451="", "", IF(COUNTIF('Client List'!$Y$12:$Y$261, E451)=0, "X", ""))</f>
        <v/>
      </c>
      <c r="AB451" s="17" t="str">
        <f>IF(G451="", "", IF(COUNTIF('Client List'!$Y$12:$Y$261, G451)=0, "X", ""))</f>
        <v/>
      </c>
      <c r="AD451" s="17" t="str">
        <f>IF(I451="", "", IF(COUNTIF('Client List'!$Y$12:$Y$261, I451)=0, "X", ""))</f>
        <v/>
      </c>
    </row>
    <row r="452" spans="1:30" x14ac:dyDescent="0.25">
      <c r="A452" s="48"/>
      <c r="B452" s="64"/>
      <c r="C452" s="57"/>
      <c r="D452" s="59"/>
      <c r="E452" s="57"/>
      <c r="F452" s="59"/>
      <c r="G452" s="57"/>
      <c r="H452" s="59"/>
      <c r="I452" s="57"/>
      <c r="J452" s="59"/>
      <c r="K452" s="48"/>
      <c r="M452" s="17" t="str">
        <f>IF($B452="", "", IF($B452&gt;'Client List'!$AA$22, 'Client List'!$AB$21, TEXT($B452, "mmm yyyy")))</f>
        <v/>
      </c>
      <c r="O452" s="17" t="str">
        <f t="shared" si="30"/>
        <v/>
      </c>
      <c r="S452" s="17" t="str">
        <f t="shared" si="31"/>
        <v/>
      </c>
      <c r="T452" s="17" t="str">
        <f t="shared" si="32"/>
        <v/>
      </c>
      <c r="U452" s="17" t="str">
        <f t="shared" si="33"/>
        <v/>
      </c>
      <c r="V452" s="17" t="str">
        <f t="shared" si="34"/>
        <v/>
      </c>
      <c r="X452" s="17" t="str">
        <f>IF(C452="", "", IF(COUNTIF('Client List'!$Y$12:$Y$261, C452)=0, "X", ""))</f>
        <v/>
      </c>
      <c r="Z452" s="17" t="str">
        <f>IF(E452="", "", IF(COUNTIF('Client List'!$Y$12:$Y$261, E452)=0, "X", ""))</f>
        <v/>
      </c>
      <c r="AB452" s="17" t="str">
        <f>IF(G452="", "", IF(COUNTIF('Client List'!$Y$12:$Y$261, G452)=0, "X", ""))</f>
        <v/>
      </c>
      <c r="AD452" s="17" t="str">
        <f>IF(I452="", "", IF(COUNTIF('Client List'!$Y$12:$Y$261, I452)=0, "X", ""))</f>
        <v/>
      </c>
    </row>
    <row r="453" spans="1:30" x14ac:dyDescent="0.25">
      <c r="A453" s="48"/>
      <c r="B453" s="64"/>
      <c r="C453" s="57"/>
      <c r="D453" s="59"/>
      <c r="E453" s="57"/>
      <c r="F453" s="59"/>
      <c r="G453" s="57"/>
      <c r="H453" s="59"/>
      <c r="I453" s="57"/>
      <c r="J453" s="59"/>
      <c r="K453" s="48"/>
      <c r="M453" s="17" t="str">
        <f>IF($B453="", "", IF($B453&gt;'Client List'!$AA$22, 'Client List'!$AB$21, TEXT($B453, "mmm yyyy")))</f>
        <v/>
      </c>
      <c r="O453" s="17" t="str">
        <f t="shared" si="30"/>
        <v/>
      </c>
      <c r="S453" s="17" t="str">
        <f t="shared" si="31"/>
        <v/>
      </c>
      <c r="T453" s="17" t="str">
        <f t="shared" si="32"/>
        <v/>
      </c>
      <c r="U453" s="17" t="str">
        <f t="shared" si="33"/>
        <v/>
      </c>
      <c r="V453" s="17" t="str">
        <f t="shared" si="34"/>
        <v/>
      </c>
      <c r="X453" s="17" t="str">
        <f>IF(C453="", "", IF(COUNTIF('Client List'!$Y$12:$Y$261, C453)=0, "X", ""))</f>
        <v/>
      </c>
      <c r="Z453" s="17" t="str">
        <f>IF(E453="", "", IF(COUNTIF('Client List'!$Y$12:$Y$261, E453)=0, "X", ""))</f>
        <v/>
      </c>
      <c r="AB453" s="17" t="str">
        <f>IF(G453="", "", IF(COUNTIF('Client List'!$Y$12:$Y$261, G453)=0, "X", ""))</f>
        <v/>
      </c>
      <c r="AD453" s="17" t="str">
        <f>IF(I453="", "", IF(COUNTIF('Client List'!$Y$12:$Y$261, I453)=0, "X", ""))</f>
        <v/>
      </c>
    </row>
    <row r="454" spans="1:30" x14ac:dyDescent="0.25">
      <c r="A454" s="48"/>
      <c r="B454" s="64"/>
      <c r="C454" s="57"/>
      <c r="D454" s="59"/>
      <c r="E454" s="57"/>
      <c r="F454" s="59"/>
      <c r="G454" s="57"/>
      <c r="H454" s="59"/>
      <c r="I454" s="57"/>
      <c r="J454" s="59"/>
      <c r="K454" s="48"/>
      <c r="M454" s="17" t="str">
        <f>IF($B454="", "", IF($B454&gt;'Client List'!$AA$22, 'Client List'!$AB$21, TEXT($B454, "mmm yyyy")))</f>
        <v/>
      </c>
      <c r="O454" s="17" t="str">
        <f t="shared" si="30"/>
        <v/>
      </c>
      <c r="S454" s="17" t="str">
        <f t="shared" si="31"/>
        <v/>
      </c>
      <c r="T454" s="17" t="str">
        <f t="shared" si="32"/>
        <v/>
      </c>
      <c r="U454" s="17" t="str">
        <f t="shared" si="33"/>
        <v/>
      </c>
      <c r="V454" s="17" t="str">
        <f t="shared" si="34"/>
        <v/>
      </c>
      <c r="X454" s="17" t="str">
        <f>IF(C454="", "", IF(COUNTIF('Client List'!$Y$12:$Y$261, C454)=0, "X", ""))</f>
        <v/>
      </c>
      <c r="Z454" s="17" t="str">
        <f>IF(E454="", "", IF(COUNTIF('Client List'!$Y$12:$Y$261, E454)=0, "X", ""))</f>
        <v/>
      </c>
      <c r="AB454" s="17" t="str">
        <f>IF(G454="", "", IF(COUNTIF('Client List'!$Y$12:$Y$261, G454)=0, "X", ""))</f>
        <v/>
      </c>
      <c r="AD454" s="17" t="str">
        <f>IF(I454="", "", IF(COUNTIF('Client List'!$Y$12:$Y$261, I454)=0, "X", ""))</f>
        <v/>
      </c>
    </row>
    <row r="455" spans="1:30" x14ac:dyDescent="0.25">
      <c r="A455" s="48"/>
      <c r="B455" s="64"/>
      <c r="C455" s="57"/>
      <c r="D455" s="59"/>
      <c r="E455" s="57"/>
      <c r="F455" s="59"/>
      <c r="G455" s="57"/>
      <c r="H455" s="59"/>
      <c r="I455" s="57"/>
      <c r="J455" s="59"/>
      <c r="K455" s="48"/>
      <c r="M455" s="17" t="str">
        <f>IF($B455="", "", IF($B455&gt;'Client List'!$AA$22, 'Client List'!$AB$21, TEXT($B455, "mmm yyyy")))</f>
        <v/>
      </c>
      <c r="O455" s="17" t="str">
        <f t="shared" si="30"/>
        <v/>
      </c>
      <c r="S455" s="17" t="str">
        <f t="shared" si="31"/>
        <v/>
      </c>
      <c r="T455" s="17" t="str">
        <f t="shared" si="32"/>
        <v/>
      </c>
      <c r="U455" s="17" t="str">
        <f t="shared" si="33"/>
        <v/>
      </c>
      <c r="V455" s="17" t="str">
        <f t="shared" si="34"/>
        <v/>
      </c>
      <c r="X455" s="17" t="str">
        <f>IF(C455="", "", IF(COUNTIF('Client List'!$Y$12:$Y$261, C455)=0, "X", ""))</f>
        <v/>
      </c>
      <c r="Z455" s="17" t="str">
        <f>IF(E455="", "", IF(COUNTIF('Client List'!$Y$12:$Y$261, E455)=0, "X", ""))</f>
        <v/>
      </c>
      <c r="AB455" s="17" t="str">
        <f>IF(G455="", "", IF(COUNTIF('Client List'!$Y$12:$Y$261, G455)=0, "X", ""))</f>
        <v/>
      </c>
      <c r="AD455" s="17" t="str">
        <f>IF(I455="", "", IF(COUNTIF('Client List'!$Y$12:$Y$261, I455)=0, "X", ""))</f>
        <v/>
      </c>
    </row>
    <row r="456" spans="1:30" x14ac:dyDescent="0.25">
      <c r="A456" s="48"/>
      <c r="B456" s="64"/>
      <c r="C456" s="57"/>
      <c r="D456" s="59"/>
      <c r="E456" s="57"/>
      <c r="F456" s="59"/>
      <c r="G456" s="57"/>
      <c r="H456" s="59"/>
      <c r="I456" s="57"/>
      <c r="J456" s="59"/>
      <c r="K456" s="48"/>
      <c r="M456" s="17" t="str">
        <f>IF($B456="", "", IF($B456&gt;'Client List'!$AA$22, 'Client List'!$AB$21, TEXT($B456, "mmm yyyy")))</f>
        <v/>
      </c>
      <c r="O456" s="17" t="str">
        <f t="shared" si="30"/>
        <v/>
      </c>
      <c r="S456" s="17" t="str">
        <f t="shared" si="31"/>
        <v/>
      </c>
      <c r="T456" s="17" t="str">
        <f t="shared" si="32"/>
        <v/>
      </c>
      <c r="U456" s="17" t="str">
        <f t="shared" si="33"/>
        <v/>
      </c>
      <c r="V456" s="17" t="str">
        <f t="shared" si="34"/>
        <v/>
      </c>
      <c r="X456" s="17" t="str">
        <f>IF(C456="", "", IF(COUNTIF('Client List'!$Y$12:$Y$261, C456)=0, "X", ""))</f>
        <v/>
      </c>
      <c r="Z456" s="17" t="str">
        <f>IF(E456="", "", IF(COUNTIF('Client List'!$Y$12:$Y$261, E456)=0, "X", ""))</f>
        <v/>
      </c>
      <c r="AB456" s="17" t="str">
        <f>IF(G456="", "", IF(COUNTIF('Client List'!$Y$12:$Y$261, G456)=0, "X", ""))</f>
        <v/>
      </c>
      <c r="AD456" s="17" t="str">
        <f>IF(I456="", "", IF(COUNTIF('Client List'!$Y$12:$Y$261, I456)=0, "X", ""))</f>
        <v/>
      </c>
    </row>
    <row r="457" spans="1:30" x14ac:dyDescent="0.25">
      <c r="A457" s="48"/>
      <c r="B457" s="64"/>
      <c r="C457" s="57"/>
      <c r="D457" s="59"/>
      <c r="E457" s="57"/>
      <c r="F457" s="59"/>
      <c r="G457" s="57"/>
      <c r="H457" s="59"/>
      <c r="I457" s="57"/>
      <c r="J457" s="59"/>
      <c r="K457" s="48"/>
      <c r="M457" s="17" t="str">
        <f>IF($B457="", "", IF($B457&gt;'Client List'!$AA$22, 'Client List'!$AB$21, TEXT($B457, "mmm yyyy")))</f>
        <v/>
      </c>
      <c r="O457" s="17" t="str">
        <f t="shared" si="30"/>
        <v/>
      </c>
      <c r="S457" s="17" t="str">
        <f t="shared" si="31"/>
        <v/>
      </c>
      <c r="T457" s="17" t="str">
        <f t="shared" si="32"/>
        <v/>
      </c>
      <c r="U457" s="17" t="str">
        <f t="shared" si="33"/>
        <v/>
      </c>
      <c r="V457" s="17" t="str">
        <f t="shared" si="34"/>
        <v/>
      </c>
      <c r="X457" s="17" t="str">
        <f>IF(C457="", "", IF(COUNTIF('Client List'!$Y$12:$Y$261, C457)=0, "X", ""))</f>
        <v/>
      </c>
      <c r="Z457" s="17" t="str">
        <f>IF(E457="", "", IF(COUNTIF('Client List'!$Y$12:$Y$261, E457)=0, "X", ""))</f>
        <v/>
      </c>
      <c r="AB457" s="17" t="str">
        <f>IF(G457="", "", IF(COUNTIF('Client List'!$Y$12:$Y$261, G457)=0, "X", ""))</f>
        <v/>
      </c>
      <c r="AD457" s="17" t="str">
        <f>IF(I457="", "", IF(COUNTIF('Client List'!$Y$12:$Y$261, I457)=0, "X", ""))</f>
        <v/>
      </c>
    </row>
    <row r="458" spans="1:30" x14ac:dyDescent="0.25">
      <c r="A458" s="48"/>
      <c r="B458" s="64"/>
      <c r="C458" s="57"/>
      <c r="D458" s="59"/>
      <c r="E458" s="57"/>
      <c r="F458" s="59"/>
      <c r="G458" s="57"/>
      <c r="H458" s="59"/>
      <c r="I458" s="57"/>
      <c r="J458" s="59"/>
      <c r="K458" s="48"/>
      <c r="M458" s="17" t="str">
        <f>IF($B458="", "", IF($B458&gt;'Client List'!$AA$22, 'Client List'!$AB$21, TEXT($B458, "mmm yyyy")))</f>
        <v/>
      </c>
      <c r="O458" s="17" t="str">
        <f t="shared" si="30"/>
        <v/>
      </c>
      <c r="S458" s="17" t="str">
        <f t="shared" si="31"/>
        <v/>
      </c>
      <c r="T458" s="17" t="str">
        <f t="shared" si="32"/>
        <v/>
      </c>
      <c r="U458" s="17" t="str">
        <f t="shared" si="33"/>
        <v/>
      </c>
      <c r="V458" s="17" t="str">
        <f t="shared" si="34"/>
        <v/>
      </c>
      <c r="X458" s="17" t="str">
        <f>IF(C458="", "", IF(COUNTIF('Client List'!$Y$12:$Y$261, C458)=0, "X", ""))</f>
        <v/>
      </c>
      <c r="Z458" s="17" t="str">
        <f>IF(E458="", "", IF(COUNTIF('Client List'!$Y$12:$Y$261, E458)=0, "X", ""))</f>
        <v/>
      </c>
      <c r="AB458" s="17" t="str">
        <f>IF(G458="", "", IF(COUNTIF('Client List'!$Y$12:$Y$261, G458)=0, "X", ""))</f>
        <v/>
      </c>
      <c r="AD458" s="17" t="str">
        <f>IF(I458="", "", IF(COUNTIF('Client List'!$Y$12:$Y$261, I458)=0, "X", ""))</f>
        <v/>
      </c>
    </row>
    <row r="459" spans="1:30" x14ac:dyDescent="0.25">
      <c r="A459" s="48"/>
      <c r="B459" s="64"/>
      <c r="C459" s="57"/>
      <c r="D459" s="59"/>
      <c r="E459" s="57"/>
      <c r="F459" s="59"/>
      <c r="G459" s="57"/>
      <c r="H459" s="59"/>
      <c r="I459" s="57"/>
      <c r="J459" s="59"/>
      <c r="K459" s="48"/>
      <c r="M459" s="17" t="str">
        <f>IF($B459="", "", IF($B459&gt;'Client List'!$AA$22, 'Client List'!$AB$21, TEXT($B459, "mmm yyyy")))</f>
        <v/>
      </c>
      <c r="O459" s="17" t="str">
        <f t="shared" si="30"/>
        <v/>
      </c>
      <c r="S459" s="17" t="str">
        <f t="shared" si="31"/>
        <v/>
      </c>
      <c r="T459" s="17" t="str">
        <f t="shared" si="32"/>
        <v/>
      </c>
      <c r="U459" s="17" t="str">
        <f t="shared" si="33"/>
        <v/>
      </c>
      <c r="V459" s="17" t="str">
        <f t="shared" si="34"/>
        <v/>
      </c>
      <c r="X459" s="17" t="str">
        <f>IF(C459="", "", IF(COUNTIF('Client List'!$Y$12:$Y$261, C459)=0, "X", ""))</f>
        <v/>
      </c>
      <c r="Z459" s="17" t="str">
        <f>IF(E459="", "", IF(COUNTIF('Client List'!$Y$12:$Y$261, E459)=0, "X", ""))</f>
        <v/>
      </c>
      <c r="AB459" s="17" t="str">
        <f>IF(G459="", "", IF(COUNTIF('Client List'!$Y$12:$Y$261, G459)=0, "X", ""))</f>
        <v/>
      </c>
      <c r="AD459" s="17" t="str">
        <f>IF(I459="", "", IF(COUNTIF('Client List'!$Y$12:$Y$261, I459)=0, "X", ""))</f>
        <v/>
      </c>
    </row>
    <row r="460" spans="1:30" x14ac:dyDescent="0.25">
      <c r="A460" s="48"/>
      <c r="B460" s="64"/>
      <c r="C460" s="57"/>
      <c r="D460" s="59"/>
      <c r="E460" s="57"/>
      <c r="F460" s="59"/>
      <c r="G460" s="57"/>
      <c r="H460" s="59"/>
      <c r="I460" s="57"/>
      <c r="J460" s="59"/>
      <c r="K460" s="48"/>
      <c r="M460" s="17" t="str">
        <f>IF($B460="", "", IF($B460&gt;'Client List'!$AA$22, 'Client List'!$AB$21, TEXT($B460, "mmm yyyy")))</f>
        <v/>
      </c>
      <c r="O460" s="17" t="str">
        <f t="shared" si="30"/>
        <v/>
      </c>
      <c r="S460" s="17" t="str">
        <f t="shared" si="31"/>
        <v/>
      </c>
      <c r="T460" s="17" t="str">
        <f t="shared" si="32"/>
        <v/>
      </c>
      <c r="U460" s="17" t="str">
        <f t="shared" si="33"/>
        <v/>
      </c>
      <c r="V460" s="17" t="str">
        <f t="shared" si="34"/>
        <v/>
      </c>
      <c r="X460" s="17" t="str">
        <f>IF(C460="", "", IF(COUNTIF('Client List'!$Y$12:$Y$261, C460)=0, "X", ""))</f>
        <v/>
      </c>
      <c r="Z460" s="17" t="str">
        <f>IF(E460="", "", IF(COUNTIF('Client List'!$Y$12:$Y$261, E460)=0, "X", ""))</f>
        <v/>
      </c>
      <c r="AB460" s="17" t="str">
        <f>IF(G460="", "", IF(COUNTIF('Client List'!$Y$12:$Y$261, G460)=0, "X", ""))</f>
        <v/>
      </c>
      <c r="AD460" s="17" t="str">
        <f>IF(I460="", "", IF(COUNTIF('Client List'!$Y$12:$Y$261, I460)=0, "X", ""))</f>
        <v/>
      </c>
    </row>
    <row r="461" spans="1:30" x14ac:dyDescent="0.25">
      <c r="A461" s="48"/>
      <c r="B461" s="64"/>
      <c r="C461" s="57"/>
      <c r="D461" s="59"/>
      <c r="E461" s="57"/>
      <c r="F461" s="59"/>
      <c r="G461" s="57"/>
      <c r="H461" s="59"/>
      <c r="I461" s="57"/>
      <c r="J461" s="59"/>
      <c r="K461" s="48"/>
      <c r="M461" s="17" t="str">
        <f>IF($B461="", "", IF($B461&gt;'Client List'!$AA$22, 'Client List'!$AB$21, TEXT($B461, "mmm yyyy")))</f>
        <v/>
      </c>
      <c r="O461" s="17" t="str">
        <f t="shared" ref="O461:O524" si="35">IF($B461="", "", IF(OR($B461&lt;$O$6, $B461&gt;$O$7), "X", ""))</f>
        <v/>
      </c>
      <c r="S461" s="17" t="str">
        <f t="shared" ref="S461:S524" si="36">IF($C461="", "", _xlfn.CONCAT($M461, " - ", $C461))</f>
        <v/>
      </c>
      <c r="T461" s="17" t="str">
        <f t="shared" ref="T461:T524" si="37">IF($E461="", "", _xlfn.CONCAT($M461, " - ", $E461))</f>
        <v/>
      </c>
      <c r="U461" s="17" t="str">
        <f t="shared" ref="U461:U524" si="38">IF($G461="", "", _xlfn.CONCAT($M461, " - ", $G461))</f>
        <v/>
      </c>
      <c r="V461" s="17" t="str">
        <f t="shared" ref="V461:V524" si="39">IF($I461="", "", _xlfn.CONCAT($M461, " - ", $I461))</f>
        <v/>
      </c>
      <c r="X461" s="17" t="str">
        <f>IF(C461="", "", IF(COUNTIF('Client List'!$Y$12:$Y$261, C461)=0, "X", ""))</f>
        <v/>
      </c>
      <c r="Z461" s="17" t="str">
        <f>IF(E461="", "", IF(COUNTIF('Client List'!$Y$12:$Y$261, E461)=0, "X", ""))</f>
        <v/>
      </c>
      <c r="AB461" s="17" t="str">
        <f>IF(G461="", "", IF(COUNTIF('Client List'!$Y$12:$Y$261, G461)=0, "X", ""))</f>
        <v/>
      </c>
      <c r="AD461" s="17" t="str">
        <f>IF(I461="", "", IF(COUNTIF('Client List'!$Y$12:$Y$261, I461)=0, "X", ""))</f>
        <v/>
      </c>
    </row>
    <row r="462" spans="1:30" x14ac:dyDescent="0.25">
      <c r="A462" s="48"/>
      <c r="B462" s="64"/>
      <c r="C462" s="57"/>
      <c r="D462" s="59"/>
      <c r="E462" s="57"/>
      <c r="F462" s="59"/>
      <c r="G462" s="57"/>
      <c r="H462" s="59"/>
      <c r="I462" s="57"/>
      <c r="J462" s="59"/>
      <c r="K462" s="48"/>
      <c r="M462" s="17" t="str">
        <f>IF($B462="", "", IF($B462&gt;'Client List'!$AA$22, 'Client List'!$AB$21, TEXT($B462, "mmm yyyy")))</f>
        <v/>
      </c>
      <c r="O462" s="17" t="str">
        <f t="shared" si="35"/>
        <v/>
      </c>
      <c r="S462" s="17" t="str">
        <f t="shared" si="36"/>
        <v/>
      </c>
      <c r="T462" s="17" t="str">
        <f t="shared" si="37"/>
        <v/>
      </c>
      <c r="U462" s="17" t="str">
        <f t="shared" si="38"/>
        <v/>
      </c>
      <c r="V462" s="17" t="str">
        <f t="shared" si="39"/>
        <v/>
      </c>
      <c r="X462" s="17" t="str">
        <f>IF(C462="", "", IF(COUNTIF('Client List'!$Y$12:$Y$261, C462)=0, "X", ""))</f>
        <v/>
      </c>
      <c r="Z462" s="17" t="str">
        <f>IF(E462="", "", IF(COUNTIF('Client List'!$Y$12:$Y$261, E462)=0, "X", ""))</f>
        <v/>
      </c>
      <c r="AB462" s="17" t="str">
        <f>IF(G462="", "", IF(COUNTIF('Client List'!$Y$12:$Y$261, G462)=0, "X", ""))</f>
        <v/>
      </c>
      <c r="AD462" s="17" t="str">
        <f>IF(I462="", "", IF(COUNTIF('Client List'!$Y$12:$Y$261, I462)=0, "X", ""))</f>
        <v/>
      </c>
    </row>
    <row r="463" spans="1:30" x14ac:dyDescent="0.25">
      <c r="A463" s="48"/>
      <c r="B463" s="64"/>
      <c r="C463" s="57"/>
      <c r="D463" s="59"/>
      <c r="E463" s="57"/>
      <c r="F463" s="59"/>
      <c r="G463" s="57"/>
      <c r="H463" s="59"/>
      <c r="I463" s="57"/>
      <c r="J463" s="59"/>
      <c r="K463" s="48"/>
      <c r="M463" s="17" t="str">
        <f>IF($B463="", "", IF($B463&gt;'Client List'!$AA$22, 'Client List'!$AB$21, TEXT($B463, "mmm yyyy")))</f>
        <v/>
      </c>
      <c r="O463" s="17" t="str">
        <f t="shared" si="35"/>
        <v/>
      </c>
      <c r="S463" s="17" t="str">
        <f t="shared" si="36"/>
        <v/>
      </c>
      <c r="T463" s="17" t="str">
        <f t="shared" si="37"/>
        <v/>
      </c>
      <c r="U463" s="17" t="str">
        <f t="shared" si="38"/>
        <v/>
      </c>
      <c r="V463" s="17" t="str">
        <f t="shared" si="39"/>
        <v/>
      </c>
      <c r="X463" s="17" t="str">
        <f>IF(C463="", "", IF(COUNTIF('Client List'!$Y$12:$Y$261, C463)=0, "X", ""))</f>
        <v/>
      </c>
      <c r="Z463" s="17" t="str">
        <f>IF(E463="", "", IF(COUNTIF('Client List'!$Y$12:$Y$261, E463)=0, "X", ""))</f>
        <v/>
      </c>
      <c r="AB463" s="17" t="str">
        <f>IF(G463="", "", IF(COUNTIF('Client List'!$Y$12:$Y$261, G463)=0, "X", ""))</f>
        <v/>
      </c>
      <c r="AD463" s="17" t="str">
        <f>IF(I463="", "", IF(COUNTIF('Client List'!$Y$12:$Y$261, I463)=0, "X", ""))</f>
        <v/>
      </c>
    </row>
    <row r="464" spans="1:30" x14ac:dyDescent="0.25">
      <c r="A464" s="48"/>
      <c r="B464" s="64"/>
      <c r="C464" s="57"/>
      <c r="D464" s="59"/>
      <c r="E464" s="57"/>
      <c r="F464" s="59"/>
      <c r="G464" s="57"/>
      <c r="H464" s="59"/>
      <c r="I464" s="57"/>
      <c r="J464" s="59"/>
      <c r="K464" s="48"/>
      <c r="M464" s="17" t="str">
        <f>IF($B464="", "", IF($B464&gt;'Client List'!$AA$22, 'Client List'!$AB$21, TEXT($B464, "mmm yyyy")))</f>
        <v/>
      </c>
      <c r="O464" s="17" t="str">
        <f t="shared" si="35"/>
        <v/>
      </c>
      <c r="S464" s="17" t="str">
        <f t="shared" si="36"/>
        <v/>
      </c>
      <c r="T464" s="17" t="str">
        <f t="shared" si="37"/>
        <v/>
      </c>
      <c r="U464" s="17" t="str">
        <f t="shared" si="38"/>
        <v/>
      </c>
      <c r="V464" s="17" t="str">
        <f t="shared" si="39"/>
        <v/>
      </c>
      <c r="X464" s="17" t="str">
        <f>IF(C464="", "", IF(COUNTIF('Client List'!$Y$12:$Y$261, C464)=0, "X", ""))</f>
        <v/>
      </c>
      <c r="Z464" s="17" t="str">
        <f>IF(E464="", "", IF(COUNTIF('Client List'!$Y$12:$Y$261, E464)=0, "X", ""))</f>
        <v/>
      </c>
      <c r="AB464" s="17" t="str">
        <f>IF(G464="", "", IF(COUNTIF('Client List'!$Y$12:$Y$261, G464)=0, "X", ""))</f>
        <v/>
      </c>
      <c r="AD464" s="17" t="str">
        <f>IF(I464="", "", IF(COUNTIF('Client List'!$Y$12:$Y$261, I464)=0, "X", ""))</f>
        <v/>
      </c>
    </row>
    <row r="465" spans="1:30" x14ac:dyDescent="0.25">
      <c r="A465" s="48"/>
      <c r="B465" s="64"/>
      <c r="C465" s="57"/>
      <c r="D465" s="59"/>
      <c r="E465" s="57"/>
      <c r="F465" s="59"/>
      <c r="G465" s="57"/>
      <c r="H465" s="59"/>
      <c r="I465" s="57"/>
      <c r="J465" s="59"/>
      <c r="K465" s="48"/>
      <c r="M465" s="17" t="str">
        <f>IF($B465="", "", IF($B465&gt;'Client List'!$AA$22, 'Client List'!$AB$21, TEXT($B465, "mmm yyyy")))</f>
        <v/>
      </c>
      <c r="O465" s="17" t="str">
        <f t="shared" si="35"/>
        <v/>
      </c>
      <c r="S465" s="17" t="str">
        <f t="shared" si="36"/>
        <v/>
      </c>
      <c r="T465" s="17" t="str">
        <f t="shared" si="37"/>
        <v/>
      </c>
      <c r="U465" s="17" t="str">
        <f t="shared" si="38"/>
        <v/>
      </c>
      <c r="V465" s="17" t="str">
        <f t="shared" si="39"/>
        <v/>
      </c>
      <c r="X465" s="17" t="str">
        <f>IF(C465="", "", IF(COUNTIF('Client List'!$Y$12:$Y$261, C465)=0, "X", ""))</f>
        <v/>
      </c>
      <c r="Z465" s="17" t="str">
        <f>IF(E465="", "", IF(COUNTIF('Client List'!$Y$12:$Y$261, E465)=0, "X", ""))</f>
        <v/>
      </c>
      <c r="AB465" s="17" t="str">
        <f>IF(G465="", "", IF(COUNTIF('Client List'!$Y$12:$Y$261, G465)=0, "X", ""))</f>
        <v/>
      </c>
      <c r="AD465" s="17" t="str">
        <f>IF(I465="", "", IF(COUNTIF('Client List'!$Y$12:$Y$261, I465)=0, "X", ""))</f>
        <v/>
      </c>
    </row>
    <row r="466" spans="1:30" x14ac:dyDescent="0.25">
      <c r="A466" s="48"/>
      <c r="B466" s="64"/>
      <c r="C466" s="57"/>
      <c r="D466" s="59"/>
      <c r="E466" s="57"/>
      <c r="F466" s="59"/>
      <c r="G466" s="57"/>
      <c r="H466" s="59"/>
      <c r="I466" s="57"/>
      <c r="J466" s="59"/>
      <c r="K466" s="48"/>
      <c r="M466" s="17" t="str">
        <f>IF($B466="", "", IF($B466&gt;'Client List'!$AA$22, 'Client List'!$AB$21, TEXT($B466, "mmm yyyy")))</f>
        <v/>
      </c>
      <c r="O466" s="17" t="str">
        <f t="shared" si="35"/>
        <v/>
      </c>
      <c r="S466" s="17" t="str">
        <f t="shared" si="36"/>
        <v/>
      </c>
      <c r="T466" s="17" t="str">
        <f t="shared" si="37"/>
        <v/>
      </c>
      <c r="U466" s="17" t="str">
        <f t="shared" si="38"/>
        <v/>
      </c>
      <c r="V466" s="17" t="str">
        <f t="shared" si="39"/>
        <v/>
      </c>
      <c r="X466" s="17" t="str">
        <f>IF(C466="", "", IF(COUNTIF('Client List'!$Y$12:$Y$261, C466)=0, "X", ""))</f>
        <v/>
      </c>
      <c r="Z466" s="17" t="str">
        <f>IF(E466="", "", IF(COUNTIF('Client List'!$Y$12:$Y$261, E466)=0, "X", ""))</f>
        <v/>
      </c>
      <c r="AB466" s="17" t="str">
        <f>IF(G466="", "", IF(COUNTIF('Client List'!$Y$12:$Y$261, G466)=0, "X", ""))</f>
        <v/>
      </c>
      <c r="AD466" s="17" t="str">
        <f>IF(I466="", "", IF(COUNTIF('Client List'!$Y$12:$Y$261, I466)=0, "X", ""))</f>
        <v/>
      </c>
    </row>
    <row r="467" spans="1:30" x14ac:dyDescent="0.25">
      <c r="A467" s="48"/>
      <c r="B467" s="64"/>
      <c r="C467" s="57"/>
      <c r="D467" s="59"/>
      <c r="E467" s="57"/>
      <c r="F467" s="59"/>
      <c r="G467" s="57"/>
      <c r="H467" s="59"/>
      <c r="I467" s="57"/>
      <c r="J467" s="59"/>
      <c r="K467" s="48"/>
      <c r="M467" s="17" t="str">
        <f>IF($B467="", "", IF($B467&gt;'Client List'!$AA$22, 'Client List'!$AB$21, TEXT($B467, "mmm yyyy")))</f>
        <v/>
      </c>
      <c r="O467" s="17" t="str">
        <f t="shared" si="35"/>
        <v/>
      </c>
      <c r="S467" s="17" t="str">
        <f t="shared" si="36"/>
        <v/>
      </c>
      <c r="T467" s="17" t="str">
        <f t="shared" si="37"/>
        <v/>
      </c>
      <c r="U467" s="17" t="str">
        <f t="shared" si="38"/>
        <v/>
      </c>
      <c r="V467" s="17" t="str">
        <f t="shared" si="39"/>
        <v/>
      </c>
      <c r="X467" s="17" t="str">
        <f>IF(C467="", "", IF(COUNTIF('Client List'!$Y$12:$Y$261, C467)=0, "X", ""))</f>
        <v/>
      </c>
      <c r="Z467" s="17" t="str">
        <f>IF(E467="", "", IF(COUNTIF('Client List'!$Y$12:$Y$261, E467)=0, "X", ""))</f>
        <v/>
      </c>
      <c r="AB467" s="17" t="str">
        <f>IF(G467="", "", IF(COUNTIF('Client List'!$Y$12:$Y$261, G467)=0, "X", ""))</f>
        <v/>
      </c>
      <c r="AD467" s="17" t="str">
        <f>IF(I467="", "", IF(COUNTIF('Client List'!$Y$12:$Y$261, I467)=0, "X", ""))</f>
        <v/>
      </c>
    </row>
    <row r="468" spans="1:30" x14ac:dyDescent="0.25">
      <c r="A468" s="48"/>
      <c r="B468" s="64"/>
      <c r="C468" s="57"/>
      <c r="D468" s="59"/>
      <c r="E468" s="57"/>
      <c r="F468" s="59"/>
      <c r="G468" s="57"/>
      <c r="H468" s="59"/>
      <c r="I468" s="57"/>
      <c r="J468" s="59"/>
      <c r="K468" s="48"/>
      <c r="M468" s="17" t="str">
        <f>IF($B468="", "", IF($B468&gt;'Client List'!$AA$22, 'Client List'!$AB$21, TEXT($B468, "mmm yyyy")))</f>
        <v/>
      </c>
      <c r="O468" s="17" t="str">
        <f t="shared" si="35"/>
        <v/>
      </c>
      <c r="S468" s="17" t="str">
        <f t="shared" si="36"/>
        <v/>
      </c>
      <c r="T468" s="17" t="str">
        <f t="shared" si="37"/>
        <v/>
      </c>
      <c r="U468" s="17" t="str">
        <f t="shared" si="38"/>
        <v/>
      </c>
      <c r="V468" s="17" t="str">
        <f t="shared" si="39"/>
        <v/>
      </c>
      <c r="X468" s="17" t="str">
        <f>IF(C468="", "", IF(COUNTIF('Client List'!$Y$12:$Y$261, C468)=0, "X", ""))</f>
        <v/>
      </c>
      <c r="Z468" s="17" t="str">
        <f>IF(E468="", "", IF(COUNTIF('Client List'!$Y$12:$Y$261, E468)=0, "X", ""))</f>
        <v/>
      </c>
      <c r="AB468" s="17" t="str">
        <f>IF(G468="", "", IF(COUNTIF('Client List'!$Y$12:$Y$261, G468)=0, "X", ""))</f>
        <v/>
      </c>
      <c r="AD468" s="17" t="str">
        <f>IF(I468="", "", IF(COUNTIF('Client List'!$Y$12:$Y$261, I468)=0, "X", ""))</f>
        <v/>
      </c>
    </row>
    <row r="469" spans="1:30" x14ac:dyDescent="0.25">
      <c r="A469" s="48"/>
      <c r="B469" s="64"/>
      <c r="C469" s="57"/>
      <c r="D469" s="59"/>
      <c r="E469" s="57"/>
      <c r="F469" s="59"/>
      <c r="G469" s="57"/>
      <c r="H469" s="59"/>
      <c r="I469" s="57"/>
      <c r="J469" s="59"/>
      <c r="K469" s="48"/>
      <c r="M469" s="17" t="str">
        <f>IF($B469="", "", IF($B469&gt;'Client List'!$AA$22, 'Client List'!$AB$21, TEXT($B469, "mmm yyyy")))</f>
        <v/>
      </c>
      <c r="O469" s="17" t="str">
        <f t="shared" si="35"/>
        <v/>
      </c>
      <c r="S469" s="17" t="str">
        <f t="shared" si="36"/>
        <v/>
      </c>
      <c r="T469" s="17" t="str">
        <f t="shared" si="37"/>
        <v/>
      </c>
      <c r="U469" s="17" t="str">
        <f t="shared" si="38"/>
        <v/>
      </c>
      <c r="V469" s="17" t="str">
        <f t="shared" si="39"/>
        <v/>
      </c>
      <c r="X469" s="17" t="str">
        <f>IF(C469="", "", IF(COUNTIF('Client List'!$Y$12:$Y$261, C469)=0, "X", ""))</f>
        <v/>
      </c>
      <c r="Z469" s="17" t="str">
        <f>IF(E469="", "", IF(COUNTIF('Client List'!$Y$12:$Y$261, E469)=0, "X", ""))</f>
        <v/>
      </c>
      <c r="AB469" s="17" t="str">
        <f>IF(G469="", "", IF(COUNTIF('Client List'!$Y$12:$Y$261, G469)=0, "X", ""))</f>
        <v/>
      </c>
      <c r="AD469" s="17" t="str">
        <f>IF(I469="", "", IF(COUNTIF('Client List'!$Y$12:$Y$261, I469)=0, "X", ""))</f>
        <v/>
      </c>
    </row>
    <row r="470" spans="1:30" x14ac:dyDescent="0.25">
      <c r="A470" s="48"/>
      <c r="B470" s="64"/>
      <c r="C470" s="57"/>
      <c r="D470" s="59"/>
      <c r="E470" s="57"/>
      <c r="F470" s="59"/>
      <c r="G470" s="57"/>
      <c r="H470" s="59"/>
      <c r="I470" s="57"/>
      <c r="J470" s="59"/>
      <c r="K470" s="48"/>
      <c r="M470" s="17" t="str">
        <f>IF($B470="", "", IF($B470&gt;'Client List'!$AA$22, 'Client List'!$AB$21, TEXT($B470, "mmm yyyy")))</f>
        <v/>
      </c>
      <c r="O470" s="17" t="str">
        <f t="shared" si="35"/>
        <v/>
      </c>
      <c r="S470" s="17" t="str">
        <f t="shared" si="36"/>
        <v/>
      </c>
      <c r="T470" s="17" t="str">
        <f t="shared" si="37"/>
        <v/>
      </c>
      <c r="U470" s="17" t="str">
        <f t="shared" si="38"/>
        <v/>
      </c>
      <c r="V470" s="17" t="str">
        <f t="shared" si="39"/>
        <v/>
      </c>
      <c r="X470" s="17" t="str">
        <f>IF(C470="", "", IF(COUNTIF('Client List'!$Y$12:$Y$261, C470)=0, "X", ""))</f>
        <v/>
      </c>
      <c r="Z470" s="17" t="str">
        <f>IF(E470="", "", IF(COUNTIF('Client List'!$Y$12:$Y$261, E470)=0, "X", ""))</f>
        <v/>
      </c>
      <c r="AB470" s="17" t="str">
        <f>IF(G470="", "", IF(COUNTIF('Client List'!$Y$12:$Y$261, G470)=0, "X", ""))</f>
        <v/>
      </c>
      <c r="AD470" s="17" t="str">
        <f>IF(I470="", "", IF(COUNTIF('Client List'!$Y$12:$Y$261, I470)=0, "X", ""))</f>
        <v/>
      </c>
    </row>
    <row r="471" spans="1:30" x14ac:dyDescent="0.25">
      <c r="A471" s="48"/>
      <c r="B471" s="64"/>
      <c r="C471" s="57"/>
      <c r="D471" s="59"/>
      <c r="E471" s="57"/>
      <c r="F471" s="59"/>
      <c r="G471" s="57"/>
      <c r="H471" s="59"/>
      <c r="I471" s="57"/>
      <c r="J471" s="59"/>
      <c r="K471" s="48"/>
      <c r="M471" s="17" t="str">
        <f>IF($B471="", "", IF($B471&gt;'Client List'!$AA$22, 'Client List'!$AB$21, TEXT($B471, "mmm yyyy")))</f>
        <v/>
      </c>
      <c r="O471" s="17" t="str">
        <f t="shared" si="35"/>
        <v/>
      </c>
      <c r="S471" s="17" t="str">
        <f t="shared" si="36"/>
        <v/>
      </c>
      <c r="T471" s="17" t="str">
        <f t="shared" si="37"/>
        <v/>
      </c>
      <c r="U471" s="17" t="str">
        <f t="shared" si="38"/>
        <v/>
      </c>
      <c r="V471" s="17" t="str">
        <f t="shared" si="39"/>
        <v/>
      </c>
      <c r="X471" s="17" t="str">
        <f>IF(C471="", "", IF(COUNTIF('Client List'!$Y$12:$Y$261, C471)=0, "X", ""))</f>
        <v/>
      </c>
      <c r="Z471" s="17" t="str">
        <f>IF(E471="", "", IF(COUNTIF('Client List'!$Y$12:$Y$261, E471)=0, "X", ""))</f>
        <v/>
      </c>
      <c r="AB471" s="17" t="str">
        <f>IF(G471="", "", IF(COUNTIF('Client List'!$Y$12:$Y$261, G471)=0, "X", ""))</f>
        <v/>
      </c>
      <c r="AD471" s="17" t="str">
        <f>IF(I471="", "", IF(COUNTIF('Client List'!$Y$12:$Y$261, I471)=0, "X", ""))</f>
        <v/>
      </c>
    </row>
    <row r="472" spans="1:30" x14ac:dyDescent="0.25">
      <c r="A472" s="48"/>
      <c r="B472" s="64"/>
      <c r="C472" s="57"/>
      <c r="D472" s="59"/>
      <c r="E472" s="57"/>
      <c r="F472" s="59"/>
      <c r="G472" s="57"/>
      <c r="H472" s="59"/>
      <c r="I472" s="57"/>
      <c r="J472" s="59"/>
      <c r="K472" s="48"/>
      <c r="M472" s="17" t="str">
        <f>IF($B472="", "", IF($B472&gt;'Client List'!$AA$22, 'Client List'!$AB$21, TEXT($B472, "mmm yyyy")))</f>
        <v/>
      </c>
      <c r="O472" s="17" t="str">
        <f t="shared" si="35"/>
        <v/>
      </c>
      <c r="S472" s="17" t="str">
        <f t="shared" si="36"/>
        <v/>
      </c>
      <c r="T472" s="17" t="str">
        <f t="shared" si="37"/>
        <v/>
      </c>
      <c r="U472" s="17" t="str">
        <f t="shared" si="38"/>
        <v/>
      </c>
      <c r="V472" s="17" t="str">
        <f t="shared" si="39"/>
        <v/>
      </c>
      <c r="X472" s="17" t="str">
        <f>IF(C472="", "", IF(COUNTIF('Client List'!$Y$12:$Y$261, C472)=0, "X", ""))</f>
        <v/>
      </c>
      <c r="Z472" s="17" t="str">
        <f>IF(E472="", "", IF(COUNTIF('Client List'!$Y$12:$Y$261, E472)=0, "X", ""))</f>
        <v/>
      </c>
      <c r="AB472" s="17" t="str">
        <f>IF(G472="", "", IF(COUNTIF('Client List'!$Y$12:$Y$261, G472)=0, "X", ""))</f>
        <v/>
      </c>
      <c r="AD472" s="17" t="str">
        <f>IF(I472="", "", IF(COUNTIF('Client List'!$Y$12:$Y$261, I472)=0, "X", ""))</f>
        <v/>
      </c>
    </row>
    <row r="473" spans="1:30" x14ac:dyDescent="0.25">
      <c r="A473" s="48"/>
      <c r="B473" s="64"/>
      <c r="C473" s="57"/>
      <c r="D473" s="59"/>
      <c r="E473" s="57"/>
      <c r="F473" s="59"/>
      <c r="G473" s="57"/>
      <c r="H473" s="59"/>
      <c r="I473" s="57"/>
      <c r="J473" s="59"/>
      <c r="K473" s="48"/>
      <c r="M473" s="17" t="str">
        <f>IF($B473="", "", IF($B473&gt;'Client List'!$AA$22, 'Client List'!$AB$21, TEXT($B473, "mmm yyyy")))</f>
        <v/>
      </c>
      <c r="O473" s="17" t="str">
        <f t="shared" si="35"/>
        <v/>
      </c>
      <c r="S473" s="17" t="str">
        <f t="shared" si="36"/>
        <v/>
      </c>
      <c r="T473" s="17" t="str">
        <f t="shared" si="37"/>
        <v/>
      </c>
      <c r="U473" s="17" t="str">
        <f t="shared" si="38"/>
        <v/>
      </c>
      <c r="V473" s="17" t="str">
        <f t="shared" si="39"/>
        <v/>
      </c>
      <c r="X473" s="17" t="str">
        <f>IF(C473="", "", IF(COUNTIF('Client List'!$Y$12:$Y$261, C473)=0, "X", ""))</f>
        <v/>
      </c>
      <c r="Z473" s="17" t="str">
        <f>IF(E473="", "", IF(COUNTIF('Client List'!$Y$12:$Y$261, E473)=0, "X", ""))</f>
        <v/>
      </c>
      <c r="AB473" s="17" t="str">
        <f>IF(G473="", "", IF(COUNTIF('Client List'!$Y$12:$Y$261, G473)=0, "X", ""))</f>
        <v/>
      </c>
      <c r="AD473" s="17" t="str">
        <f>IF(I473="", "", IF(COUNTIF('Client List'!$Y$12:$Y$261, I473)=0, "X", ""))</f>
        <v/>
      </c>
    </row>
    <row r="474" spans="1:30" x14ac:dyDescent="0.25">
      <c r="A474" s="48"/>
      <c r="B474" s="64"/>
      <c r="C474" s="57"/>
      <c r="D474" s="59"/>
      <c r="E474" s="57"/>
      <c r="F474" s="59"/>
      <c r="G474" s="57"/>
      <c r="H474" s="59"/>
      <c r="I474" s="57"/>
      <c r="J474" s="59"/>
      <c r="K474" s="48"/>
      <c r="M474" s="17" t="str">
        <f>IF($B474="", "", IF($B474&gt;'Client List'!$AA$22, 'Client List'!$AB$21, TEXT($B474, "mmm yyyy")))</f>
        <v/>
      </c>
      <c r="O474" s="17" t="str">
        <f t="shared" si="35"/>
        <v/>
      </c>
      <c r="S474" s="17" t="str">
        <f t="shared" si="36"/>
        <v/>
      </c>
      <c r="T474" s="17" t="str">
        <f t="shared" si="37"/>
        <v/>
      </c>
      <c r="U474" s="17" t="str">
        <f t="shared" si="38"/>
        <v/>
      </c>
      <c r="V474" s="17" t="str">
        <f t="shared" si="39"/>
        <v/>
      </c>
      <c r="X474" s="17" t="str">
        <f>IF(C474="", "", IF(COUNTIF('Client List'!$Y$12:$Y$261, C474)=0, "X", ""))</f>
        <v/>
      </c>
      <c r="Z474" s="17" t="str">
        <f>IF(E474="", "", IF(COUNTIF('Client List'!$Y$12:$Y$261, E474)=0, "X", ""))</f>
        <v/>
      </c>
      <c r="AB474" s="17" t="str">
        <f>IF(G474="", "", IF(COUNTIF('Client List'!$Y$12:$Y$261, G474)=0, "X", ""))</f>
        <v/>
      </c>
      <c r="AD474" s="17" t="str">
        <f>IF(I474="", "", IF(COUNTIF('Client List'!$Y$12:$Y$261, I474)=0, "X", ""))</f>
        <v/>
      </c>
    </row>
    <row r="475" spans="1:30" x14ac:dyDescent="0.25">
      <c r="A475" s="48"/>
      <c r="B475" s="64"/>
      <c r="C475" s="57"/>
      <c r="D475" s="59"/>
      <c r="E475" s="57"/>
      <c r="F475" s="59"/>
      <c r="G475" s="57"/>
      <c r="H475" s="59"/>
      <c r="I475" s="57"/>
      <c r="J475" s="59"/>
      <c r="K475" s="48"/>
      <c r="M475" s="17" t="str">
        <f>IF($B475="", "", IF($B475&gt;'Client List'!$AA$22, 'Client List'!$AB$21, TEXT($B475, "mmm yyyy")))</f>
        <v/>
      </c>
      <c r="O475" s="17" t="str">
        <f t="shared" si="35"/>
        <v/>
      </c>
      <c r="S475" s="17" t="str">
        <f t="shared" si="36"/>
        <v/>
      </c>
      <c r="T475" s="17" t="str">
        <f t="shared" si="37"/>
        <v/>
      </c>
      <c r="U475" s="17" t="str">
        <f t="shared" si="38"/>
        <v/>
      </c>
      <c r="V475" s="17" t="str">
        <f t="shared" si="39"/>
        <v/>
      </c>
      <c r="X475" s="17" t="str">
        <f>IF(C475="", "", IF(COUNTIF('Client List'!$Y$12:$Y$261, C475)=0, "X", ""))</f>
        <v/>
      </c>
      <c r="Z475" s="17" t="str">
        <f>IF(E475="", "", IF(COUNTIF('Client List'!$Y$12:$Y$261, E475)=0, "X", ""))</f>
        <v/>
      </c>
      <c r="AB475" s="17" t="str">
        <f>IF(G475="", "", IF(COUNTIF('Client List'!$Y$12:$Y$261, G475)=0, "X", ""))</f>
        <v/>
      </c>
      <c r="AD475" s="17" t="str">
        <f>IF(I475="", "", IF(COUNTIF('Client List'!$Y$12:$Y$261, I475)=0, "X", ""))</f>
        <v/>
      </c>
    </row>
    <row r="476" spans="1:30" x14ac:dyDescent="0.25">
      <c r="A476" s="48"/>
      <c r="B476" s="64"/>
      <c r="C476" s="57"/>
      <c r="D476" s="59"/>
      <c r="E476" s="57"/>
      <c r="F476" s="59"/>
      <c r="G476" s="57"/>
      <c r="H476" s="59"/>
      <c r="I476" s="57"/>
      <c r="J476" s="59"/>
      <c r="K476" s="48"/>
      <c r="M476" s="17" t="str">
        <f>IF($B476="", "", IF($B476&gt;'Client List'!$AA$22, 'Client List'!$AB$21, TEXT($B476, "mmm yyyy")))</f>
        <v/>
      </c>
      <c r="O476" s="17" t="str">
        <f t="shared" si="35"/>
        <v/>
      </c>
      <c r="S476" s="17" t="str">
        <f t="shared" si="36"/>
        <v/>
      </c>
      <c r="T476" s="17" t="str">
        <f t="shared" si="37"/>
        <v/>
      </c>
      <c r="U476" s="17" t="str">
        <f t="shared" si="38"/>
        <v/>
      </c>
      <c r="V476" s="17" t="str">
        <f t="shared" si="39"/>
        <v/>
      </c>
      <c r="X476" s="17" t="str">
        <f>IF(C476="", "", IF(COUNTIF('Client List'!$Y$12:$Y$261, C476)=0, "X", ""))</f>
        <v/>
      </c>
      <c r="Z476" s="17" t="str">
        <f>IF(E476="", "", IF(COUNTIF('Client List'!$Y$12:$Y$261, E476)=0, "X", ""))</f>
        <v/>
      </c>
      <c r="AB476" s="17" t="str">
        <f>IF(G476="", "", IF(COUNTIF('Client List'!$Y$12:$Y$261, G476)=0, "X", ""))</f>
        <v/>
      </c>
      <c r="AD476" s="17" t="str">
        <f>IF(I476="", "", IF(COUNTIF('Client List'!$Y$12:$Y$261, I476)=0, "X", ""))</f>
        <v/>
      </c>
    </row>
    <row r="477" spans="1:30" x14ac:dyDescent="0.25">
      <c r="A477" s="48"/>
      <c r="B477" s="64"/>
      <c r="C477" s="57"/>
      <c r="D477" s="59"/>
      <c r="E477" s="57"/>
      <c r="F477" s="59"/>
      <c r="G477" s="57"/>
      <c r="H477" s="59"/>
      <c r="I477" s="57"/>
      <c r="J477" s="59"/>
      <c r="K477" s="48"/>
      <c r="M477" s="17" t="str">
        <f>IF($B477="", "", IF($B477&gt;'Client List'!$AA$22, 'Client List'!$AB$21, TEXT($B477, "mmm yyyy")))</f>
        <v/>
      </c>
      <c r="O477" s="17" t="str">
        <f t="shared" si="35"/>
        <v/>
      </c>
      <c r="S477" s="17" t="str">
        <f t="shared" si="36"/>
        <v/>
      </c>
      <c r="T477" s="17" t="str">
        <f t="shared" si="37"/>
        <v/>
      </c>
      <c r="U477" s="17" t="str">
        <f t="shared" si="38"/>
        <v/>
      </c>
      <c r="V477" s="17" t="str">
        <f t="shared" si="39"/>
        <v/>
      </c>
      <c r="X477" s="17" t="str">
        <f>IF(C477="", "", IF(COUNTIF('Client List'!$Y$12:$Y$261, C477)=0, "X", ""))</f>
        <v/>
      </c>
      <c r="Z477" s="17" t="str">
        <f>IF(E477="", "", IF(COUNTIF('Client List'!$Y$12:$Y$261, E477)=0, "X", ""))</f>
        <v/>
      </c>
      <c r="AB477" s="17" t="str">
        <f>IF(G477="", "", IF(COUNTIF('Client List'!$Y$12:$Y$261, G477)=0, "X", ""))</f>
        <v/>
      </c>
      <c r="AD477" s="17" t="str">
        <f>IF(I477="", "", IF(COUNTIF('Client List'!$Y$12:$Y$261, I477)=0, "X", ""))</f>
        <v/>
      </c>
    </row>
    <row r="478" spans="1:30" x14ac:dyDescent="0.25">
      <c r="A478" s="48"/>
      <c r="B478" s="64"/>
      <c r="C478" s="57"/>
      <c r="D478" s="59"/>
      <c r="E478" s="57"/>
      <c r="F478" s="59"/>
      <c r="G478" s="57"/>
      <c r="H478" s="59"/>
      <c r="I478" s="57"/>
      <c r="J478" s="59"/>
      <c r="K478" s="48"/>
      <c r="M478" s="17" t="str">
        <f>IF($B478="", "", IF($B478&gt;'Client List'!$AA$22, 'Client List'!$AB$21, TEXT($B478, "mmm yyyy")))</f>
        <v/>
      </c>
      <c r="O478" s="17" t="str">
        <f t="shared" si="35"/>
        <v/>
      </c>
      <c r="S478" s="17" t="str">
        <f t="shared" si="36"/>
        <v/>
      </c>
      <c r="T478" s="17" t="str">
        <f t="shared" si="37"/>
        <v/>
      </c>
      <c r="U478" s="17" t="str">
        <f t="shared" si="38"/>
        <v/>
      </c>
      <c r="V478" s="17" t="str">
        <f t="shared" si="39"/>
        <v/>
      </c>
      <c r="X478" s="17" t="str">
        <f>IF(C478="", "", IF(COUNTIF('Client List'!$Y$12:$Y$261, C478)=0, "X", ""))</f>
        <v/>
      </c>
      <c r="Z478" s="17" t="str">
        <f>IF(E478="", "", IF(COUNTIF('Client List'!$Y$12:$Y$261, E478)=0, "X", ""))</f>
        <v/>
      </c>
      <c r="AB478" s="17" t="str">
        <f>IF(G478="", "", IF(COUNTIF('Client List'!$Y$12:$Y$261, G478)=0, "X", ""))</f>
        <v/>
      </c>
      <c r="AD478" s="17" t="str">
        <f>IF(I478="", "", IF(COUNTIF('Client List'!$Y$12:$Y$261, I478)=0, "X", ""))</f>
        <v/>
      </c>
    </row>
    <row r="479" spans="1:30" x14ac:dyDescent="0.25">
      <c r="A479" s="48"/>
      <c r="B479" s="64"/>
      <c r="C479" s="57"/>
      <c r="D479" s="59"/>
      <c r="E479" s="57"/>
      <c r="F479" s="59"/>
      <c r="G479" s="57"/>
      <c r="H479" s="59"/>
      <c r="I479" s="57"/>
      <c r="J479" s="59"/>
      <c r="K479" s="48"/>
      <c r="M479" s="17" t="str">
        <f>IF($B479="", "", IF($B479&gt;'Client List'!$AA$22, 'Client List'!$AB$21, TEXT($B479, "mmm yyyy")))</f>
        <v/>
      </c>
      <c r="O479" s="17" t="str">
        <f t="shared" si="35"/>
        <v/>
      </c>
      <c r="S479" s="17" t="str">
        <f t="shared" si="36"/>
        <v/>
      </c>
      <c r="T479" s="17" t="str">
        <f t="shared" si="37"/>
        <v/>
      </c>
      <c r="U479" s="17" t="str">
        <f t="shared" si="38"/>
        <v/>
      </c>
      <c r="V479" s="17" t="str">
        <f t="shared" si="39"/>
        <v/>
      </c>
      <c r="X479" s="17" t="str">
        <f>IF(C479="", "", IF(COUNTIF('Client List'!$Y$12:$Y$261, C479)=0, "X", ""))</f>
        <v/>
      </c>
      <c r="Z479" s="17" t="str">
        <f>IF(E479="", "", IF(COUNTIF('Client List'!$Y$12:$Y$261, E479)=0, "X", ""))</f>
        <v/>
      </c>
      <c r="AB479" s="17" t="str">
        <f>IF(G479="", "", IF(COUNTIF('Client List'!$Y$12:$Y$261, G479)=0, "X", ""))</f>
        <v/>
      </c>
      <c r="AD479" s="17" t="str">
        <f>IF(I479="", "", IF(COUNTIF('Client List'!$Y$12:$Y$261, I479)=0, "X", ""))</f>
        <v/>
      </c>
    </row>
    <row r="480" spans="1:30" x14ac:dyDescent="0.25">
      <c r="A480" s="48"/>
      <c r="B480" s="64"/>
      <c r="C480" s="57"/>
      <c r="D480" s="59"/>
      <c r="E480" s="57"/>
      <c r="F480" s="59"/>
      <c r="G480" s="57"/>
      <c r="H480" s="59"/>
      <c r="I480" s="57"/>
      <c r="J480" s="59"/>
      <c r="K480" s="48"/>
      <c r="M480" s="17" t="str">
        <f>IF($B480="", "", IF($B480&gt;'Client List'!$AA$22, 'Client List'!$AB$21, TEXT($B480, "mmm yyyy")))</f>
        <v/>
      </c>
      <c r="O480" s="17" t="str">
        <f t="shared" si="35"/>
        <v/>
      </c>
      <c r="S480" s="17" t="str">
        <f t="shared" si="36"/>
        <v/>
      </c>
      <c r="T480" s="17" t="str">
        <f t="shared" si="37"/>
        <v/>
      </c>
      <c r="U480" s="17" t="str">
        <f t="shared" si="38"/>
        <v/>
      </c>
      <c r="V480" s="17" t="str">
        <f t="shared" si="39"/>
        <v/>
      </c>
      <c r="X480" s="17" t="str">
        <f>IF(C480="", "", IF(COUNTIF('Client List'!$Y$12:$Y$261, C480)=0, "X", ""))</f>
        <v/>
      </c>
      <c r="Z480" s="17" t="str">
        <f>IF(E480="", "", IF(COUNTIF('Client List'!$Y$12:$Y$261, E480)=0, "X", ""))</f>
        <v/>
      </c>
      <c r="AB480" s="17" t="str">
        <f>IF(G480="", "", IF(COUNTIF('Client List'!$Y$12:$Y$261, G480)=0, "X", ""))</f>
        <v/>
      </c>
      <c r="AD480" s="17" t="str">
        <f>IF(I480="", "", IF(COUNTIF('Client List'!$Y$12:$Y$261, I480)=0, "X", ""))</f>
        <v/>
      </c>
    </row>
    <row r="481" spans="1:30" x14ac:dyDescent="0.25">
      <c r="A481" s="48"/>
      <c r="B481" s="64"/>
      <c r="C481" s="57"/>
      <c r="D481" s="59"/>
      <c r="E481" s="57"/>
      <c r="F481" s="59"/>
      <c r="G481" s="57"/>
      <c r="H481" s="59"/>
      <c r="I481" s="57"/>
      <c r="J481" s="59"/>
      <c r="K481" s="48"/>
      <c r="M481" s="17" t="str">
        <f>IF($B481="", "", IF($B481&gt;'Client List'!$AA$22, 'Client List'!$AB$21, TEXT($B481, "mmm yyyy")))</f>
        <v/>
      </c>
      <c r="O481" s="17" t="str">
        <f t="shared" si="35"/>
        <v/>
      </c>
      <c r="S481" s="17" t="str">
        <f t="shared" si="36"/>
        <v/>
      </c>
      <c r="T481" s="17" t="str">
        <f t="shared" si="37"/>
        <v/>
      </c>
      <c r="U481" s="17" t="str">
        <f t="shared" si="38"/>
        <v/>
      </c>
      <c r="V481" s="17" t="str">
        <f t="shared" si="39"/>
        <v/>
      </c>
      <c r="X481" s="17" t="str">
        <f>IF(C481="", "", IF(COUNTIF('Client List'!$Y$12:$Y$261, C481)=0, "X", ""))</f>
        <v/>
      </c>
      <c r="Z481" s="17" t="str">
        <f>IF(E481="", "", IF(COUNTIF('Client List'!$Y$12:$Y$261, E481)=0, "X", ""))</f>
        <v/>
      </c>
      <c r="AB481" s="17" t="str">
        <f>IF(G481="", "", IF(COUNTIF('Client List'!$Y$12:$Y$261, G481)=0, "X", ""))</f>
        <v/>
      </c>
      <c r="AD481" s="17" t="str">
        <f>IF(I481="", "", IF(COUNTIF('Client List'!$Y$12:$Y$261, I481)=0, "X", ""))</f>
        <v/>
      </c>
    </row>
    <row r="482" spans="1:30" x14ac:dyDescent="0.25">
      <c r="A482" s="48"/>
      <c r="B482" s="64"/>
      <c r="C482" s="57"/>
      <c r="D482" s="59"/>
      <c r="E482" s="57"/>
      <c r="F482" s="59"/>
      <c r="G482" s="57"/>
      <c r="H482" s="59"/>
      <c r="I482" s="57"/>
      <c r="J482" s="59"/>
      <c r="K482" s="48"/>
      <c r="M482" s="17" t="str">
        <f>IF($B482="", "", IF($B482&gt;'Client List'!$AA$22, 'Client List'!$AB$21, TEXT($B482, "mmm yyyy")))</f>
        <v/>
      </c>
      <c r="O482" s="17" t="str">
        <f t="shared" si="35"/>
        <v/>
      </c>
      <c r="S482" s="17" t="str">
        <f t="shared" si="36"/>
        <v/>
      </c>
      <c r="T482" s="17" t="str">
        <f t="shared" si="37"/>
        <v/>
      </c>
      <c r="U482" s="17" t="str">
        <f t="shared" si="38"/>
        <v/>
      </c>
      <c r="V482" s="17" t="str">
        <f t="shared" si="39"/>
        <v/>
      </c>
      <c r="X482" s="17" t="str">
        <f>IF(C482="", "", IF(COUNTIF('Client List'!$Y$12:$Y$261, C482)=0, "X", ""))</f>
        <v/>
      </c>
      <c r="Z482" s="17" t="str">
        <f>IF(E482="", "", IF(COUNTIF('Client List'!$Y$12:$Y$261, E482)=0, "X", ""))</f>
        <v/>
      </c>
      <c r="AB482" s="17" t="str">
        <f>IF(G482="", "", IF(COUNTIF('Client List'!$Y$12:$Y$261, G482)=0, "X", ""))</f>
        <v/>
      </c>
      <c r="AD482" s="17" t="str">
        <f>IF(I482="", "", IF(COUNTIF('Client List'!$Y$12:$Y$261, I482)=0, "X", ""))</f>
        <v/>
      </c>
    </row>
    <row r="483" spans="1:30" x14ac:dyDescent="0.25">
      <c r="A483" s="48"/>
      <c r="B483" s="64"/>
      <c r="C483" s="57"/>
      <c r="D483" s="59"/>
      <c r="E483" s="57"/>
      <c r="F483" s="59"/>
      <c r="G483" s="57"/>
      <c r="H483" s="59"/>
      <c r="I483" s="57"/>
      <c r="J483" s="59"/>
      <c r="K483" s="48"/>
      <c r="M483" s="17" t="str">
        <f>IF($B483="", "", IF($B483&gt;'Client List'!$AA$22, 'Client List'!$AB$21, TEXT($B483, "mmm yyyy")))</f>
        <v/>
      </c>
      <c r="O483" s="17" t="str">
        <f t="shared" si="35"/>
        <v/>
      </c>
      <c r="S483" s="17" t="str">
        <f t="shared" si="36"/>
        <v/>
      </c>
      <c r="T483" s="17" t="str">
        <f t="shared" si="37"/>
        <v/>
      </c>
      <c r="U483" s="17" t="str">
        <f t="shared" si="38"/>
        <v/>
      </c>
      <c r="V483" s="17" t="str">
        <f t="shared" si="39"/>
        <v/>
      </c>
      <c r="X483" s="17" t="str">
        <f>IF(C483="", "", IF(COUNTIF('Client List'!$Y$12:$Y$261, C483)=0, "X", ""))</f>
        <v/>
      </c>
      <c r="Z483" s="17" t="str">
        <f>IF(E483="", "", IF(COUNTIF('Client List'!$Y$12:$Y$261, E483)=0, "X", ""))</f>
        <v/>
      </c>
      <c r="AB483" s="17" t="str">
        <f>IF(G483="", "", IF(COUNTIF('Client List'!$Y$12:$Y$261, G483)=0, "X", ""))</f>
        <v/>
      </c>
      <c r="AD483" s="17" t="str">
        <f>IF(I483="", "", IF(COUNTIF('Client List'!$Y$12:$Y$261, I483)=0, "X", ""))</f>
        <v/>
      </c>
    </row>
    <row r="484" spans="1:30" x14ac:dyDescent="0.25">
      <c r="A484" s="48"/>
      <c r="B484" s="64"/>
      <c r="C484" s="57"/>
      <c r="D484" s="59"/>
      <c r="E484" s="57"/>
      <c r="F484" s="59"/>
      <c r="G484" s="57"/>
      <c r="H484" s="59"/>
      <c r="I484" s="57"/>
      <c r="J484" s="59"/>
      <c r="K484" s="48"/>
      <c r="M484" s="17" t="str">
        <f>IF($B484="", "", IF($B484&gt;'Client List'!$AA$22, 'Client List'!$AB$21, TEXT($B484, "mmm yyyy")))</f>
        <v/>
      </c>
      <c r="O484" s="17" t="str">
        <f t="shared" si="35"/>
        <v/>
      </c>
      <c r="S484" s="17" t="str">
        <f t="shared" si="36"/>
        <v/>
      </c>
      <c r="T484" s="17" t="str">
        <f t="shared" si="37"/>
        <v/>
      </c>
      <c r="U484" s="17" t="str">
        <f t="shared" si="38"/>
        <v/>
      </c>
      <c r="V484" s="17" t="str">
        <f t="shared" si="39"/>
        <v/>
      </c>
      <c r="X484" s="17" t="str">
        <f>IF(C484="", "", IF(COUNTIF('Client List'!$Y$12:$Y$261, C484)=0, "X", ""))</f>
        <v/>
      </c>
      <c r="Z484" s="17" t="str">
        <f>IF(E484="", "", IF(COUNTIF('Client List'!$Y$12:$Y$261, E484)=0, "X", ""))</f>
        <v/>
      </c>
      <c r="AB484" s="17" t="str">
        <f>IF(G484="", "", IF(COUNTIF('Client List'!$Y$12:$Y$261, G484)=0, "X", ""))</f>
        <v/>
      </c>
      <c r="AD484" s="17" t="str">
        <f>IF(I484="", "", IF(COUNTIF('Client List'!$Y$12:$Y$261, I484)=0, "X", ""))</f>
        <v/>
      </c>
    </row>
    <row r="485" spans="1:30" x14ac:dyDescent="0.25">
      <c r="A485" s="48"/>
      <c r="B485" s="64"/>
      <c r="C485" s="57"/>
      <c r="D485" s="59"/>
      <c r="E485" s="57"/>
      <c r="F485" s="59"/>
      <c r="G485" s="57"/>
      <c r="H485" s="59"/>
      <c r="I485" s="57"/>
      <c r="J485" s="59"/>
      <c r="K485" s="48"/>
      <c r="M485" s="17" t="str">
        <f>IF($B485="", "", IF($B485&gt;'Client List'!$AA$22, 'Client List'!$AB$21, TEXT($B485, "mmm yyyy")))</f>
        <v/>
      </c>
      <c r="O485" s="17" t="str">
        <f t="shared" si="35"/>
        <v/>
      </c>
      <c r="S485" s="17" t="str">
        <f t="shared" si="36"/>
        <v/>
      </c>
      <c r="T485" s="17" t="str">
        <f t="shared" si="37"/>
        <v/>
      </c>
      <c r="U485" s="17" t="str">
        <f t="shared" si="38"/>
        <v/>
      </c>
      <c r="V485" s="17" t="str">
        <f t="shared" si="39"/>
        <v/>
      </c>
      <c r="X485" s="17" t="str">
        <f>IF(C485="", "", IF(COUNTIF('Client List'!$Y$12:$Y$261, C485)=0, "X", ""))</f>
        <v/>
      </c>
      <c r="Z485" s="17" t="str">
        <f>IF(E485="", "", IF(COUNTIF('Client List'!$Y$12:$Y$261, E485)=0, "X", ""))</f>
        <v/>
      </c>
      <c r="AB485" s="17" t="str">
        <f>IF(G485="", "", IF(COUNTIF('Client List'!$Y$12:$Y$261, G485)=0, "X", ""))</f>
        <v/>
      </c>
      <c r="AD485" s="17" t="str">
        <f>IF(I485="", "", IF(COUNTIF('Client List'!$Y$12:$Y$261, I485)=0, "X", ""))</f>
        <v/>
      </c>
    </row>
    <row r="486" spans="1:30" x14ac:dyDescent="0.25">
      <c r="A486" s="48"/>
      <c r="B486" s="64"/>
      <c r="C486" s="57"/>
      <c r="D486" s="59"/>
      <c r="E486" s="57"/>
      <c r="F486" s="59"/>
      <c r="G486" s="57"/>
      <c r="H486" s="59"/>
      <c r="I486" s="57"/>
      <c r="J486" s="59"/>
      <c r="K486" s="48"/>
      <c r="M486" s="17" t="str">
        <f>IF($B486="", "", IF($B486&gt;'Client List'!$AA$22, 'Client List'!$AB$21, TEXT($B486, "mmm yyyy")))</f>
        <v/>
      </c>
      <c r="O486" s="17" t="str">
        <f t="shared" si="35"/>
        <v/>
      </c>
      <c r="S486" s="17" t="str">
        <f t="shared" si="36"/>
        <v/>
      </c>
      <c r="T486" s="17" t="str">
        <f t="shared" si="37"/>
        <v/>
      </c>
      <c r="U486" s="17" t="str">
        <f t="shared" si="38"/>
        <v/>
      </c>
      <c r="V486" s="17" t="str">
        <f t="shared" si="39"/>
        <v/>
      </c>
      <c r="X486" s="17" t="str">
        <f>IF(C486="", "", IF(COUNTIF('Client List'!$Y$12:$Y$261, C486)=0, "X", ""))</f>
        <v/>
      </c>
      <c r="Z486" s="17" t="str">
        <f>IF(E486="", "", IF(COUNTIF('Client List'!$Y$12:$Y$261, E486)=0, "X", ""))</f>
        <v/>
      </c>
      <c r="AB486" s="17" t="str">
        <f>IF(G486="", "", IF(COUNTIF('Client List'!$Y$12:$Y$261, G486)=0, "X", ""))</f>
        <v/>
      </c>
      <c r="AD486" s="17" t="str">
        <f>IF(I486="", "", IF(COUNTIF('Client List'!$Y$12:$Y$261, I486)=0, "X", ""))</f>
        <v/>
      </c>
    </row>
    <row r="487" spans="1:30" x14ac:dyDescent="0.25">
      <c r="A487" s="48"/>
      <c r="B487" s="64"/>
      <c r="C487" s="57"/>
      <c r="D487" s="59"/>
      <c r="E487" s="57"/>
      <c r="F487" s="59"/>
      <c r="G487" s="57"/>
      <c r="H487" s="59"/>
      <c r="I487" s="57"/>
      <c r="J487" s="59"/>
      <c r="K487" s="48"/>
      <c r="M487" s="17" t="str">
        <f>IF($B487="", "", IF($B487&gt;'Client List'!$AA$22, 'Client List'!$AB$21, TEXT($B487, "mmm yyyy")))</f>
        <v/>
      </c>
      <c r="O487" s="17" t="str">
        <f t="shared" si="35"/>
        <v/>
      </c>
      <c r="S487" s="17" t="str">
        <f t="shared" si="36"/>
        <v/>
      </c>
      <c r="T487" s="17" t="str">
        <f t="shared" si="37"/>
        <v/>
      </c>
      <c r="U487" s="17" t="str">
        <f t="shared" si="38"/>
        <v/>
      </c>
      <c r="V487" s="17" t="str">
        <f t="shared" si="39"/>
        <v/>
      </c>
      <c r="X487" s="17" t="str">
        <f>IF(C487="", "", IF(COUNTIF('Client List'!$Y$12:$Y$261, C487)=0, "X", ""))</f>
        <v/>
      </c>
      <c r="Z487" s="17" t="str">
        <f>IF(E487="", "", IF(COUNTIF('Client List'!$Y$12:$Y$261, E487)=0, "X", ""))</f>
        <v/>
      </c>
      <c r="AB487" s="17" t="str">
        <f>IF(G487="", "", IF(COUNTIF('Client List'!$Y$12:$Y$261, G487)=0, "X", ""))</f>
        <v/>
      </c>
      <c r="AD487" s="17" t="str">
        <f>IF(I487="", "", IF(COUNTIF('Client List'!$Y$12:$Y$261, I487)=0, "X", ""))</f>
        <v/>
      </c>
    </row>
    <row r="488" spans="1:30" x14ac:dyDescent="0.25">
      <c r="A488" s="48"/>
      <c r="B488" s="64"/>
      <c r="C488" s="57"/>
      <c r="D488" s="59"/>
      <c r="E488" s="57"/>
      <c r="F488" s="59"/>
      <c r="G488" s="57"/>
      <c r="H488" s="59"/>
      <c r="I488" s="57"/>
      <c r="J488" s="59"/>
      <c r="K488" s="48"/>
      <c r="M488" s="17" t="str">
        <f>IF($B488="", "", IF($B488&gt;'Client List'!$AA$22, 'Client List'!$AB$21, TEXT($B488, "mmm yyyy")))</f>
        <v/>
      </c>
      <c r="O488" s="17" t="str">
        <f t="shared" si="35"/>
        <v/>
      </c>
      <c r="S488" s="17" t="str">
        <f t="shared" si="36"/>
        <v/>
      </c>
      <c r="T488" s="17" t="str">
        <f t="shared" si="37"/>
        <v/>
      </c>
      <c r="U488" s="17" t="str">
        <f t="shared" si="38"/>
        <v/>
      </c>
      <c r="V488" s="17" t="str">
        <f t="shared" si="39"/>
        <v/>
      </c>
      <c r="X488" s="17" t="str">
        <f>IF(C488="", "", IF(COUNTIF('Client List'!$Y$12:$Y$261, C488)=0, "X", ""))</f>
        <v/>
      </c>
      <c r="Z488" s="17" t="str">
        <f>IF(E488="", "", IF(COUNTIF('Client List'!$Y$12:$Y$261, E488)=0, "X", ""))</f>
        <v/>
      </c>
      <c r="AB488" s="17" t="str">
        <f>IF(G488="", "", IF(COUNTIF('Client List'!$Y$12:$Y$261, G488)=0, "X", ""))</f>
        <v/>
      </c>
      <c r="AD488" s="17" t="str">
        <f>IF(I488="", "", IF(COUNTIF('Client List'!$Y$12:$Y$261, I488)=0, "X", ""))</f>
        <v/>
      </c>
    </row>
    <row r="489" spans="1:30" x14ac:dyDescent="0.25">
      <c r="A489" s="48"/>
      <c r="B489" s="64"/>
      <c r="C489" s="57"/>
      <c r="D489" s="59"/>
      <c r="E489" s="57"/>
      <c r="F489" s="59"/>
      <c r="G489" s="57"/>
      <c r="H489" s="59"/>
      <c r="I489" s="57"/>
      <c r="J489" s="59"/>
      <c r="K489" s="48"/>
      <c r="M489" s="17" t="str">
        <f>IF($B489="", "", IF($B489&gt;'Client List'!$AA$22, 'Client List'!$AB$21, TEXT($B489, "mmm yyyy")))</f>
        <v/>
      </c>
      <c r="O489" s="17" t="str">
        <f t="shared" si="35"/>
        <v/>
      </c>
      <c r="S489" s="17" t="str">
        <f t="shared" si="36"/>
        <v/>
      </c>
      <c r="T489" s="17" t="str">
        <f t="shared" si="37"/>
        <v/>
      </c>
      <c r="U489" s="17" t="str">
        <f t="shared" si="38"/>
        <v/>
      </c>
      <c r="V489" s="17" t="str">
        <f t="shared" si="39"/>
        <v/>
      </c>
      <c r="X489" s="17" t="str">
        <f>IF(C489="", "", IF(COUNTIF('Client List'!$Y$12:$Y$261, C489)=0, "X", ""))</f>
        <v/>
      </c>
      <c r="Z489" s="17" t="str">
        <f>IF(E489="", "", IF(COUNTIF('Client List'!$Y$12:$Y$261, E489)=0, "X", ""))</f>
        <v/>
      </c>
      <c r="AB489" s="17" t="str">
        <f>IF(G489="", "", IF(COUNTIF('Client List'!$Y$12:$Y$261, G489)=0, "X", ""))</f>
        <v/>
      </c>
      <c r="AD489" s="17" t="str">
        <f>IF(I489="", "", IF(COUNTIF('Client List'!$Y$12:$Y$261, I489)=0, "X", ""))</f>
        <v/>
      </c>
    </row>
    <row r="490" spans="1:30" x14ac:dyDescent="0.25">
      <c r="A490" s="48"/>
      <c r="B490" s="64"/>
      <c r="C490" s="57"/>
      <c r="D490" s="59"/>
      <c r="E490" s="57"/>
      <c r="F490" s="59"/>
      <c r="G490" s="57"/>
      <c r="H490" s="59"/>
      <c r="I490" s="57"/>
      <c r="J490" s="59"/>
      <c r="K490" s="48"/>
      <c r="M490" s="17" t="str">
        <f>IF($B490="", "", IF($B490&gt;'Client List'!$AA$22, 'Client List'!$AB$21, TEXT($B490, "mmm yyyy")))</f>
        <v/>
      </c>
      <c r="O490" s="17" t="str">
        <f t="shared" si="35"/>
        <v/>
      </c>
      <c r="S490" s="17" t="str">
        <f t="shared" si="36"/>
        <v/>
      </c>
      <c r="T490" s="17" t="str">
        <f t="shared" si="37"/>
        <v/>
      </c>
      <c r="U490" s="17" t="str">
        <f t="shared" si="38"/>
        <v/>
      </c>
      <c r="V490" s="17" t="str">
        <f t="shared" si="39"/>
        <v/>
      </c>
      <c r="X490" s="17" t="str">
        <f>IF(C490="", "", IF(COUNTIF('Client List'!$Y$12:$Y$261, C490)=0, "X", ""))</f>
        <v/>
      </c>
      <c r="Z490" s="17" t="str">
        <f>IF(E490="", "", IF(COUNTIF('Client List'!$Y$12:$Y$261, E490)=0, "X", ""))</f>
        <v/>
      </c>
      <c r="AB490" s="17" t="str">
        <f>IF(G490="", "", IF(COUNTIF('Client List'!$Y$12:$Y$261, G490)=0, "X", ""))</f>
        <v/>
      </c>
      <c r="AD490" s="17" t="str">
        <f>IF(I490="", "", IF(COUNTIF('Client List'!$Y$12:$Y$261, I490)=0, "X", ""))</f>
        <v/>
      </c>
    </row>
    <row r="491" spans="1:30" x14ac:dyDescent="0.25">
      <c r="A491" s="48"/>
      <c r="B491" s="64"/>
      <c r="C491" s="57"/>
      <c r="D491" s="59"/>
      <c r="E491" s="57"/>
      <c r="F491" s="59"/>
      <c r="G491" s="57"/>
      <c r="H491" s="59"/>
      <c r="I491" s="57"/>
      <c r="J491" s="59"/>
      <c r="K491" s="48"/>
      <c r="M491" s="17" t="str">
        <f>IF($B491="", "", IF($B491&gt;'Client List'!$AA$22, 'Client List'!$AB$21, TEXT($B491, "mmm yyyy")))</f>
        <v/>
      </c>
      <c r="O491" s="17" t="str">
        <f t="shared" si="35"/>
        <v/>
      </c>
      <c r="S491" s="17" t="str">
        <f t="shared" si="36"/>
        <v/>
      </c>
      <c r="T491" s="17" t="str">
        <f t="shared" si="37"/>
        <v/>
      </c>
      <c r="U491" s="17" t="str">
        <f t="shared" si="38"/>
        <v/>
      </c>
      <c r="V491" s="17" t="str">
        <f t="shared" si="39"/>
        <v/>
      </c>
      <c r="X491" s="17" t="str">
        <f>IF(C491="", "", IF(COUNTIF('Client List'!$Y$12:$Y$261, C491)=0, "X", ""))</f>
        <v/>
      </c>
      <c r="Z491" s="17" t="str">
        <f>IF(E491="", "", IF(COUNTIF('Client List'!$Y$12:$Y$261, E491)=0, "X", ""))</f>
        <v/>
      </c>
      <c r="AB491" s="17" t="str">
        <f>IF(G491="", "", IF(COUNTIF('Client List'!$Y$12:$Y$261, G491)=0, "X", ""))</f>
        <v/>
      </c>
      <c r="AD491" s="17" t="str">
        <f>IF(I491="", "", IF(COUNTIF('Client List'!$Y$12:$Y$261, I491)=0, "X", ""))</f>
        <v/>
      </c>
    </row>
    <row r="492" spans="1:30" x14ac:dyDescent="0.25">
      <c r="A492" s="48"/>
      <c r="B492" s="64"/>
      <c r="C492" s="57"/>
      <c r="D492" s="59"/>
      <c r="E492" s="57"/>
      <c r="F492" s="59"/>
      <c r="G492" s="57"/>
      <c r="H492" s="59"/>
      <c r="I492" s="57"/>
      <c r="J492" s="59"/>
      <c r="K492" s="48"/>
      <c r="M492" s="17" t="str">
        <f>IF($B492="", "", IF($B492&gt;'Client List'!$AA$22, 'Client List'!$AB$21, TEXT($B492, "mmm yyyy")))</f>
        <v/>
      </c>
      <c r="O492" s="17" t="str">
        <f t="shared" si="35"/>
        <v/>
      </c>
      <c r="S492" s="17" t="str">
        <f t="shared" si="36"/>
        <v/>
      </c>
      <c r="T492" s="17" t="str">
        <f t="shared" si="37"/>
        <v/>
      </c>
      <c r="U492" s="17" t="str">
        <f t="shared" si="38"/>
        <v/>
      </c>
      <c r="V492" s="17" t="str">
        <f t="shared" si="39"/>
        <v/>
      </c>
      <c r="X492" s="17" t="str">
        <f>IF(C492="", "", IF(COUNTIF('Client List'!$Y$12:$Y$261, C492)=0, "X", ""))</f>
        <v/>
      </c>
      <c r="Z492" s="17" t="str">
        <f>IF(E492="", "", IF(COUNTIF('Client List'!$Y$12:$Y$261, E492)=0, "X", ""))</f>
        <v/>
      </c>
      <c r="AB492" s="17" t="str">
        <f>IF(G492="", "", IF(COUNTIF('Client List'!$Y$12:$Y$261, G492)=0, "X", ""))</f>
        <v/>
      </c>
      <c r="AD492" s="17" t="str">
        <f>IF(I492="", "", IF(COUNTIF('Client List'!$Y$12:$Y$261, I492)=0, "X", ""))</f>
        <v/>
      </c>
    </row>
    <row r="493" spans="1:30" x14ac:dyDescent="0.25">
      <c r="A493" s="48"/>
      <c r="B493" s="64"/>
      <c r="C493" s="57"/>
      <c r="D493" s="59"/>
      <c r="E493" s="57"/>
      <c r="F493" s="59"/>
      <c r="G493" s="57"/>
      <c r="H493" s="59"/>
      <c r="I493" s="57"/>
      <c r="J493" s="59"/>
      <c r="K493" s="48"/>
      <c r="M493" s="17" t="str">
        <f>IF($B493="", "", IF($B493&gt;'Client List'!$AA$22, 'Client List'!$AB$21, TEXT($B493, "mmm yyyy")))</f>
        <v/>
      </c>
      <c r="O493" s="17" t="str">
        <f t="shared" si="35"/>
        <v/>
      </c>
      <c r="S493" s="17" t="str">
        <f t="shared" si="36"/>
        <v/>
      </c>
      <c r="T493" s="17" t="str">
        <f t="shared" si="37"/>
        <v/>
      </c>
      <c r="U493" s="17" t="str">
        <f t="shared" si="38"/>
        <v/>
      </c>
      <c r="V493" s="17" t="str">
        <f t="shared" si="39"/>
        <v/>
      </c>
      <c r="X493" s="17" t="str">
        <f>IF(C493="", "", IF(COUNTIF('Client List'!$Y$12:$Y$261, C493)=0, "X", ""))</f>
        <v/>
      </c>
      <c r="Z493" s="17" t="str">
        <f>IF(E493="", "", IF(COUNTIF('Client List'!$Y$12:$Y$261, E493)=0, "X", ""))</f>
        <v/>
      </c>
      <c r="AB493" s="17" t="str">
        <f>IF(G493="", "", IF(COUNTIF('Client List'!$Y$12:$Y$261, G493)=0, "X", ""))</f>
        <v/>
      </c>
      <c r="AD493" s="17" t="str">
        <f>IF(I493="", "", IF(COUNTIF('Client List'!$Y$12:$Y$261, I493)=0, "X", ""))</f>
        <v/>
      </c>
    </row>
    <row r="494" spans="1:30" x14ac:dyDescent="0.25">
      <c r="A494" s="48"/>
      <c r="B494" s="64"/>
      <c r="C494" s="57"/>
      <c r="D494" s="59"/>
      <c r="E494" s="57"/>
      <c r="F494" s="59"/>
      <c r="G494" s="57"/>
      <c r="H494" s="59"/>
      <c r="I494" s="57"/>
      <c r="J494" s="59"/>
      <c r="K494" s="48"/>
      <c r="M494" s="17" t="str">
        <f>IF($B494="", "", IF($B494&gt;'Client List'!$AA$22, 'Client List'!$AB$21, TEXT($B494, "mmm yyyy")))</f>
        <v/>
      </c>
      <c r="O494" s="17" t="str">
        <f t="shared" si="35"/>
        <v/>
      </c>
      <c r="S494" s="17" t="str">
        <f t="shared" si="36"/>
        <v/>
      </c>
      <c r="T494" s="17" t="str">
        <f t="shared" si="37"/>
        <v/>
      </c>
      <c r="U494" s="17" t="str">
        <f t="shared" si="38"/>
        <v/>
      </c>
      <c r="V494" s="17" t="str">
        <f t="shared" si="39"/>
        <v/>
      </c>
      <c r="X494" s="17" t="str">
        <f>IF(C494="", "", IF(COUNTIF('Client List'!$Y$12:$Y$261, C494)=0, "X", ""))</f>
        <v/>
      </c>
      <c r="Z494" s="17" t="str">
        <f>IF(E494="", "", IF(COUNTIF('Client List'!$Y$12:$Y$261, E494)=0, "X", ""))</f>
        <v/>
      </c>
      <c r="AB494" s="17" t="str">
        <f>IF(G494="", "", IF(COUNTIF('Client List'!$Y$12:$Y$261, G494)=0, "X", ""))</f>
        <v/>
      </c>
      <c r="AD494" s="17" t="str">
        <f>IF(I494="", "", IF(COUNTIF('Client List'!$Y$12:$Y$261, I494)=0, "X", ""))</f>
        <v/>
      </c>
    </row>
    <row r="495" spans="1:30" x14ac:dyDescent="0.25">
      <c r="A495" s="48"/>
      <c r="B495" s="64"/>
      <c r="C495" s="57"/>
      <c r="D495" s="59"/>
      <c r="E495" s="57"/>
      <c r="F495" s="59"/>
      <c r="G495" s="57"/>
      <c r="H495" s="59"/>
      <c r="I495" s="57"/>
      <c r="J495" s="59"/>
      <c r="K495" s="48"/>
      <c r="M495" s="17" t="str">
        <f>IF($B495="", "", IF($B495&gt;'Client List'!$AA$22, 'Client List'!$AB$21, TEXT($B495, "mmm yyyy")))</f>
        <v/>
      </c>
      <c r="O495" s="17" t="str">
        <f t="shared" si="35"/>
        <v/>
      </c>
      <c r="S495" s="17" t="str">
        <f t="shared" si="36"/>
        <v/>
      </c>
      <c r="T495" s="17" t="str">
        <f t="shared" si="37"/>
        <v/>
      </c>
      <c r="U495" s="17" t="str">
        <f t="shared" si="38"/>
        <v/>
      </c>
      <c r="V495" s="17" t="str">
        <f t="shared" si="39"/>
        <v/>
      </c>
      <c r="X495" s="17" t="str">
        <f>IF(C495="", "", IF(COUNTIF('Client List'!$Y$12:$Y$261, C495)=0, "X", ""))</f>
        <v/>
      </c>
      <c r="Z495" s="17" t="str">
        <f>IF(E495="", "", IF(COUNTIF('Client List'!$Y$12:$Y$261, E495)=0, "X", ""))</f>
        <v/>
      </c>
      <c r="AB495" s="17" t="str">
        <f>IF(G495="", "", IF(COUNTIF('Client List'!$Y$12:$Y$261, G495)=0, "X", ""))</f>
        <v/>
      </c>
      <c r="AD495" s="17" t="str">
        <f>IF(I495="", "", IF(COUNTIF('Client List'!$Y$12:$Y$261, I495)=0, "X", ""))</f>
        <v/>
      </c>
    </row>
    <row r="496" spans="1:30" x14ac:dyDescent="0.25">
      <c r="A496" s="48"/>
      <c r="B496" s="64"/>
      <c r="C496" s="57"/>
      <c r="D496" s="59"/>
      <c r="E496" s="57"/>
      <c r="F496" s="59"/>
      <c r="G496" s="57"/>
      <c r="H496" s="59"/>
      <c r="I496" s="57"/>
      <c r="J496" s="59"/>
      <c r="K496" s="48"/>
      <c r="M496" s="17" t="str">
        <f>IF($B496="", "", IF($B496&gt;'Client List'!$AA$22, 'Client List'!$AB$21, TEXT($B496, "mmm yyyy")))</f>
        <v/>
      </c>
      <c r="O496" s="17" t="str">
        <f t="shared" si="35"/>
        <v/>
      </c>
      <c r="S496" s="17" t="str">
        <f t="shared" si="36"/>
        <v/>
      </c>
      <c r="T496" s="17" t="str">
        <f t="shared" si="37"/>
        <v/>
      </c>
      <c r="U496" s="17" t="str">
        <f t="shared" si="38"/>
        <v/>
      </c>
      <c r="V496" s="17" t="str">
        <f t="shared" si="39"/>
        <v/>
      </c>
      <c r="X496" s="17" t="str">
        <f>IF(C496="", "", IF(COUNTIF('Client List'!$Y$12:$Y$261, C496)=0, "X", ""))</f>
        <v/>
      </c>
      <c r="Z496" s="17" t="str">
        <f>IF(E496="", "", IF(COUNTIF('Client List'!$Y$12:$Y$261, E496)=0, "X", ""))</f>
        <v/>
      </c>
      <c r="AB496" s="17" t="str">
        <f>IF(G496="", "", IF(COUNTIF('Client List'!$Y$12:$Y$261, G496)=0, "X", ""))</f>
        <v/>
      </c>
      <c r="AD496" s="17" t="str">
        <f>IF(I496="", "", IF(COUNTIF('Client List'!$Y$12:$Y$261, I496)=0, "X", ""))</f>
        <v/>
      </c>
    </row>
    <row r="497" spans="1:30" x14ac:dyDescent="0.25">
      <c r="A497" s="48"/>
      <c r="B497" s="64"/>
      <c r="C497" s="57"/>
      <c r="D497" s="59"/>
      <c r="E497" s="57"/>
      <c r="F497" s="59"/>
      <c r="G497" s="57"/>
      <c r="H497" s="59"/>
      <c r="I497" s="57"/>
      <c r="J497" s="59"/>
      <c r="K497" s="48"/>
      <c r="M497" s="17" t="str">
        <f>IF($B497="", "", IF($B497&gt;'Client List'!$AA$22, 'Client List'!$AB$21, TEXT($B497, "mmm yyyy")))</f>
        <v/>
      </c>
      <c r="O497" s="17" t="str">
        <f t="shared" si="35"/>
        <v/>
      </c>
      <c r="S497" s="17" t="str">
        <f t="shared" si="36"/>
        <v/>
      </c>
      <c r="T497" s="17" t="str">
        <f t="shared" si="37"/>
        <v/>
      </c>
      <c r="U497" s="17" t="str">
        <f t="shared" si="38"/>
        <v/>
      </c>
      <c r="V497" s="17" t="str">
        <f t="shared" si="39"/>
        <v/>
      </c>
      <c r="X497" s="17" t="str">
        <f>IF(C497="", "", IF(COUNTIF('Client List'!$Y$12:$Y$261, C497)=0, "X", ""))</f>
        <v/>
      </c>
      <c r="Z497" s="17" t="str">
        <f>IF(E497="", "", IF(COUNTIF('Client List'!$Y$12:$Y$261, E497)=0, "X", ""))</f>
        <v/>
      </c>
      <c r="AB497" s="17" t="str">
        <f>IF(G497="", "", IF(COUNTIF('Client List'!$Y$12:$Y$261, G497)=0, "X", ""))</f>
        <v/>
      </c>
      <c r="AD497" s="17" t="str">
        <f>IF(I497="", "", IF(COUNTIF('Client List'!$Y$12:$Y$261, I497)=0, "X", ""))</f>
        <v/>
      </c>
    </row>
    <row r="498" spans="1:30" x14ac:dyDescent="0.25">
      <c r="A498" s="48"/>
      <c r="B498" s="64"/>
      <c r="C498" s="57"/>
      <c r="D498" s="59"/>
      <c r="E498" s="57"/>
      <c r="F498" s="59"/>
      <c r="G498" s="57"/>
      <c r="H498" s="59"/>
      <c r="I498" s="57"/>
      <c r="J498" s="59"/>
      <c r="K498" s="48"/>
      <c r="M498" s="17" t="str">
        <f>IF($B498="", "", IF($B498&gt;'Client List'!$AA$22, 'Client List'!$AB$21, TEXT($B498, "mmm yyyy")))</f>
        <v/>
      </c>
      <c r="O498" s="17" t="str">
        <f t="shared" si="35"/>
        <v/>
      </c>
      <c r="S498" s="17" t="str">
        <f t="shared" si="36"/>
        <v/>
      </c>
      <c r="T498" s="17" t="str">
        <f t="shared" si="37"/>
        <v/>
      </c>
      <c r="U498" s="17" t="str">
        <f t="shared" si="38"/>
        <v/>
      </c>
      <c r="V498" s="17" t="str">
        <f t="shared" si="39"/>
        <v/>
      </c>
      <c r="X498" s="17" t="str">
        <f>IF(C498="", "", IF(COUNTIF('Client List'!$Y$12:$Y$261, C498)=0, "X", ""))</f>
        <v/>
      </c>
      <c r="Z498" s="17" t="str">
        <f>IF(E498="", "", IF(COUNTIF('Client List'!$Y$12:$Y$261, E498)=0, "X", ""))</f>
        <v/>
      </c>
      <c r="AB498" s="17" t="str">
        <f>IF(G498="", "", IF(COUNTIF('Client List'!$Y$12:$Y$261, G498)=0, "X", ""))</f>
        <v/>
      </c>
      <c r="AD498" s="17" t="str">
        <f>IF(I498="", "", IF(COUNTIF('Client List'!$Y$12:$Y$261, I498)=0, "X", ""))</f>
        <v/>
      </c>
    </row>
    <row r="499" spans="1:30" x14ac:dyDescent="0.25">
      <c r="A499" s="48"/>
      <c r="B499" s="64"/>
      <c r="C499" s="57"/>
      <c r="D499" s="59"/>
      <c r="E499" s="57"/>
      <c r="F499" s="59"/>
      <c r="G499" s="57"/>
      <c r="H499" s="59"/>
      <c r="I499" s="57"/>
      <c r="J499" s="59"/>
      <c r="K499" s="48"/>
      <c r="M499" s="17" t="str">
        <f>IF($B499="", "", IF($B499&gt;'Client List'!$AA$22, 'Client List'!$AB$21, TEXT($B499, "mmm yyyy")))</f>
        <v/>
      </c>
      <c r="O499" s="17" t="str">
        <f t="shared" si="35"/>
        <v/>
      </c>
      <c r="S499" s="17" t="str">
        <f t="shared" si="36"/>
        <v/>
      </c>
      <c r="T499" s="17" t="str">
        <f t="shared" si="37"/>
        <v/>
      </c>
      <c r="U499" s="17" t="str">
        <f t="shared" si="38"/>
        <v/>
      </c>
      <c r="V499" s="17" t="str">
        <f t="shared" si="39"/>
        <v/>
      </c>
      <c r="X499" s="17" t="str">
        <f>IF(C499="", "", IF(COUNTIF('Client List'!$Y$12:$Y$261, C499)=0, "X", ""))</f>
        <v/>
      </c>
      <c r="Z499" s="17" t="str">
        <f>IF(E499="", "", IF(COUNTIF('Client List'!$Y$12:$Y$261, E499)=0, "X", ""))</f>
        <v/>
      </c>
      <c r="AB499" s="17" t="str">
        <f>IF(G499="", "", IF(COUNTIF('Client List'!$Y$12:$Y$261, G499)=0, "X", ""))</f>
        <v/>
      </c>
      <c r="AD499" s="17" t="str">
        <f>IF(I499="", "", IF(COUNTIF('Client List'!$Y$12:$Y$261, I499)=0, "X", ""))</f>
        <v/>
      </c>
    </row>
    <row r="500" spans="1:30" x14ac:dyDescent="0.25">
      <c r="A500" s="48"/>
      <c r="B500" s="64"/>
      <c r="C500" s="57"/>
      <c r="D500" s="59"/>
      <c r="E500" s="57"/>
      <c r="F500" s="59"/>
      <c r="G500" s="57"/>
      <c r="H500" s="59"/>
      <c r="I500" s="57"/>
      <c r="J500" s="59"/>
      <c r="K500" s="48"/>
      <c r="M500" s="17" t="str">
        <f>IF($B500="", "", IF($B500&gt;'Client List'!$AA$22, 'Client List'!$AB$21, TEXT($B500, "mmm yyyy")))</f>
        <v/>
      </c>
      <c r="O500" s="17" t="str">
        <f t="shared" si="35"/>
        <v/>
      </c>
      <c r="S500" s="17" t="str">
        <f t="shared" si="36"/>
        <v/>
      </c>
      <c r="T500" s="17" t="str">
        <f t="shared" si="37"/>
        <v/>
      </c>
      <c r="U500" s="17" t="str">
        <f t="shared" si="38"/>
        <v/>
      </c>
      <c r="V500" s="17" t="str">
        <f t="shared" si="39"/>
        <v/>
      </c>
      <c r="X500" s="17" t="str">
        <f>IF(C500="", "", IF(COUNTIF('Client List'!$Y$12:$Y$261, C500)=0, "X", ""))</f>
        <v/>
      </c>
      <c r="Z500" s="17" t="str">
        <f>IF(E500="", "", IF(COUNTIF('Client List'!$Y$12:$Y$261, E500)=0, "X", ""))</f>
        <v/>
      </c>
      <c r="AB500" s="17" t="str">
        <f>IF(G500="", "", IF(COUNTIF('Client List'!$Y$12:$Y$261, G500)=0, "X", ""))</f>
        <v/>
      </c>
      <c r="AD500" s="17" t="str">
        <f>IF(I500="", "", IF(COUNTIF('Client List'!$Y$12:$Y$261, I500)=0, "X", ""))</f>
        <v/>
      </c>
    </row>
    <row r="501" spans="1:30" x14ac:dyDescent="0.25">
      <c r="A501" s="48"/>
      <c r="B501" s="64"/>
      <c r="C501" s="57"/>
      <c r="D501" s="59"/>
      <c r="E501" s="57"/>
      <c r="F501" s="59"/>
      <c r="G501" s="57"/>
      <c r="H501" s="59"/>
      <c r="I501" s="57"/>
      <c r="J501" s="59"/>
      <c r="K501" s="48"/>
      <c r="M501" s="17" t="str">
        <f>IF($B501="", "", IF($B501&gt;'Client List'!$AA$22, 'Client List'!$AB$21, TEXT($B501, "mmm yyyy")))</f>
        <v/>
      </c>
      <c r="O501" s="17" t="str">
        <f t="shared" si="35"/>
        <v/>
      </c>
      <c r="S501" s="17" t="str">
        <f t="shared" si="36"/>
        <v/>
      </c>
      <c r="T501" s="17" t="str">
        <f t="shared" si="37"/>
        <v/>
      </c>
      <c r="U501" s="17" t="str">
        <f t="shared" si="38"/>
        <v/>
      </c>
      <c r="V501" s="17" t="str">
        <f t="shared" si="39"/>
        <v/>
      </c>
      <c r="X501" s="17" t="str">
        <f>IF(C501="", "", IF(COUNTIF('Client List'!$Y$12:$Y$261, C501)=0, "X", ""))</f>
        <v/>
      </c>
      <c r="Z501" s="17" t="str">
        <f>IF(E501="", "", IF(COUNTIF('Client List'!$Y$12:$Y$261, E501)=0, "X", ""))</f>
        <v/>
      </c>
      <c r="AB501" s="17" t="str">
        <f>IF(G501="", "", IF(COUNTIF('Client List'!$Y$12:$Y$261, G501)=0, "X", ""))</f>
        <v/>
      </c>
      <c r="AD501" s="17" t="str">
        <f>IF(I501="", "", IF(COUNTIF('Client List'!$Y$12:$Y$261, I501)=0, "X", ""))</f>
        <v/>
      </c>
    </row>
    <row r="502" spans="1:30" x14ac:dyDescent="0.25">
      <c r="A502" s="48"/>
      <c r="B502" s="64"/>
      <c r="C502" s="57"/>
      <c r="D502" s="59"/>
      <c r="E502" s="57"/>
      <c r="F502" s="59"/>
      <c r="G502" s="57"/>
      <c r="H502" s="59"/>
      <c r="I502" s="57"/>
      <c r="J502" s="59"/>
      <c r="K502" s="48"/>
      <c r="M502" s="17" t="str">
        <f>IF($B502="", "", IF($B502&gt;'Client List'!$AA$22, 'Client List'!$AB$21, TEXT($B502, "mmm yyyy")))</f>
        <v/>
      </c>
      <c r="O502" s="17" t="str">
        <f t="shared" si="35"/>
        <v/>
      </c>
      <c r="S502" s="17" t="str">
        <f t="shared" si="36"/>
        <v/>
      </c>
      <c r="T502" s="17" t="str">
        <f t="shared" si="37"/>
        <v/>
      </c>
      <c r="U502" s="17" t="str">
        <f t="shared" si="38"/>
        <v/>
      </c>
      <c r="V502" s="17" t="str">
        <f t="shared" si="39"/>
        <v/>
      </c>
      <c r="X502" s="17" t="str">
        <f>IF(C502="", "", IF(COUNTIF('Client List'!$Y$12:$Y$261, C502)=0, "X", ""))</f>
        <v/>
      </c>
      <c r="Z502" s="17" t="str">
        <f>IF(E502="", "", IF(COUNTIF('Client List'!$Y$12:$Y$261, E502)=0, "X", ""))</f>
        <v/>
      </c>
      <c r="AB502" s="17" t="str">
        <f>IF(G502="", "", IF(COUNTIF('Client List'!$Y$12:$Y$261, G502)=0, "X", ""))</f>
        <v/>
      </c>
      <c r="AD502" s="17" t="str">
        <f>IF(I502="", "", IF(COUNTIF('Client List'!$Y$12:$Y$261, I502)=0, "X", ""))</f>
        <v/>
      </c>
    </row>
    <row r="503" spans="1:30" x14ac:dyDescent="0.25">
      <c r="A503" s="48"/>
      <c r="B503" s="64"/>
      <c r="C503" s="57"/>
      <c r="D503" s="59"/>
      <c r="E503" s="57"/>
      <c r="F503" s="59"/>
      <c r="G503" s="57"/>
      <c r="H503" s="59"/>
      <c r="I503" s="57"/>
      <c r="J503" s="59"/>
      <c r="K503" s="48"/>
      <c r="M503" s="17" t="str">
        <f>IF($B503="", "", IF($B503&gt;'Client List'!$AA$22, 'Client List'!$AB$21, TEXT($B503, "mmm yyyy")))</f>
        <v/>
      </c>
      <c r="O503" s="17" t="str">
        <f t="shared" si="35"/>
        <v/>
      </c>
      <c r="S503" s="17" t="str">
        <f t="shared" si="36"/>
        <v/>
      </c>
      <c r="T503" s="17" t="str">
        <f t="shared" si="37"/>
        <v/>
      </c>
      <c r="U503" s="17" t="str">
        <f t="shared" si="38"/>
        <v/>
      </c>
      <c r="V503" s="17" t="str">
        <f t="shared" si="39"/>
        <v/>
      </c>
      <c r="X503" s="17" t="str">
        <f>IF(C503="", "", IF(COUNTIF('Client List'!$Y$12:$Y$261, C503)=0, "X", ""))</f>
        <v/>
      </c>
      <c r="Z503" s="17" t="str">
        <f>IF(E503="", "", IF(COUNTIF('Client List'!$Y$12:$Y$261, E503)=0, "X", ""))</f>
        <v/>
      </c>
      <c r="AB503" s="17" t="str">
        <f>IF(G503="", "", IF(COUNTIF('Client List'!$Y$12:$Y$261, G503)=0, "X", ""))</f>
        <v/>
      </c>
      <c r="AD503" s="17" t="str">
        <f>IF(I503="", "", IF(COUNTIF('Client List'!$Y$12:$Y$261, I503)=0, "X", ""))</f>
        <v/>
      </c>
    </row>
    <row r="504" spans="1:30" x14ac:dyDescent="0.25">
      <c r="A504" s="48"/>
      <c r="B504" s="64"/>
      <c r="C504" s="57"/>
      <c r="D504" s="59"/>
      <c r="E504" s="57"/>
      <c r="F504" s="59"/>
      <c r="G504" s="57"/>
      <c r="H504" s="59"/>
      <c r="I504" s="57"/>
      <c r="J504" s="59"/>
      <c r="K504" s="48"/>
      <c r="M504" s="17" t="str">
        <f>IF($B504="", "", IF($B504&gt;'Client List'!$AA$22, 'Client List'!$AB$21, TEXT($B504, "mmm yyyy")))</f>
        <v/>
      </c>
      <c r="O504" s="17" t="str">
        <f t="shared" si="35"/>
        <v/>
      </c>
      <c r="S504" s="17" t="str">
        <f t="shared" si="36"/>
        <v/>
      </c>
      <c r="T504" s="17" t="str">
        <f t="shared" si="37"/>
        <v/>
      </c>
      <c r="U504" s="17" t="str">
        <f t="shared" si="38"/>
        <v/>
      </c>
      <c r="V504" s="17" t="str">
        <f t="shared" si="39"/>
        <v/>
      </c>
      <c r="X504" s="17" t="str">
        <f>IF(C504="", "", IF(COUNTIF('Client List'!$Y$12:$Y$261, C504)=0, "X", ""))</f>
        <v/>
      </c>
      <c r="Z504" s="17" t="str">
        <f>IF(E504="", "", IF(COUNTIF('Client List'!$Y$12:$Y$261, E504)=0, "X", ""))</f>
        <v/>
      </c>
      <c r="AB504" s="17" t="str">
        <f>IF(G504="", "", IF(COUNTIF('Client List'!$Y$12:$Y$261, G504)=0, "X", ""))</f>
        <v/>
      </c>
      <c r="AD504" s="17" t="str">
        <f>IF(I504="", "", IF(COUNTIF('Client List'!$Y$12:$Y$261, I504)=0, "X", ""))</f>
        <v/>
      </c>
    </row>
    <row r="505" spans="1:30" x14ac:dyDescent="0.25">
      <c r="A505" s="48"/>
      <c r="B505" s="64"/>
      <c r="C505" s="57"/>
      <c r="D505" s="59"/>
      <c r="E505" s="57"/>
      <c r="F505" s="59"/>
      <c r="G505" s="57"/>
      <c r="H505" s="59"/>
      <c r="I505" s="57"/>
      <c r="J505" s="59"/>
      <c r="K505" s="48"/>
      <c r="M505" s="17" t="str">
        <f>IF($B505="", "", IF($B505&gt;'Client List'!$AA$22, 'Client List'!$AB$21, TEXT($B505, "mmm yyyy")))</f>
        <v/>
      </c>
      <c r="O505" s="17" t="str">
        <f t="shared" si="35"/>
        <v/>
      </c>
      <c r="S505" s="17" t="str">
        <f t="shared" si="36"/>
        <v/>
      </c>
      <c r="T505" s="17" t="str">
        <f t="shared" si="37"/>
        <v/>
      </c>
      <c r="U505" s="17" t="str">
        <f t="shared" si="38"/>
        <v/>
      </c>
      <c r="V505" s="17" t="str">
        <f t="shared" si="39"/>
        <v/>
      </c>
      <c r="X505" s="17" t="str">
        <f>IF(C505="", "", IF(COUNTIF('Client List'!$Y$12:$Y$261, C505)=0, "X", ""))</f>
        <v/>
      </c>
      <c r="Z505" s="17" t="str">
        <f>IF(E505="", "", IF(COUNTIF('Client List'!$Y$12:$Y$261, E505)=0, "X", ""))</f>
        <v/>
      </c>
      <c r="AB505" s="17" t="str">
        <f>IF(G505="", "", IF(COUNTIF('Client List'!$Y$12:$Y$261, G505)=0, "X", ""))</f>
        <v/>
      </c>
      <c r="AD505" s="17" t="str">
        <f>IF(I505="", "", IF(COUNTIF('Client List'!$Y$12:$Y$261, I505)=0, "X", ""))</f>
        <v/>
      </c>
    </row>
    <row r="506" spans="1:30" x14ac:dyDescent="0.25">
      <c r="A506" s="48"/>
      <c r="B506" s="64"/>
      <c r="C506" s="57"/>
      <c r="D506" s="59"/>
      <c r="E506" s="57"/>
      <c r="F506" s="59"/>
      <c r="G506" s="57"/>
      <c r="H506" s="59"/>
      <c r="I506" s="57"/>
      <c r="J506" s="59"/>
      <c r="K506" s="48"/>
      <c r="M506" s="17" t="str">
        <f>IF($B506="", "", IF($B506&gt;'Client List'!$AA$22, 'Client List'!$AB$21, TEXT($B506, "mmm yyyy")))</f>
        <v/>
      </c>
      <c r="O506" s="17" t="str">
        <f t="shared" si="35"/>
        <v/>
      </c>
      <c r="S506" s="17" t="str">
        <f t="shared" si="36"/>
        <v/>
      </c>
      <c r="T506" s="17" t="str">
        <f t="shared" si="37"/>
        <v/>
      </c>
      <c r="U506" s="17" t="str">
        <f t="shared" si="38"/>
        <v/>
      </c>
      <c r="V506" s="17" t="str">
        <f t="shared" si="39"/>
        <v/>
      </c>
      <c r="X506" s="17" t="str">
        <f>IF(C506="", "", IF(COUNTIF('Client List'!$Y$12:$Y$261, C506)=0, "X", ""))</f>
        <v/>
      </c>
      <c r="Z506" s="17" t="str">
        <f>IF(E506="", "", IF(COUNTIF('Client List'!$Y$12:$Y$261, E506)=0, "X", ""))</f>
        <v/>
      </c>
      <c r="AB506" s="17" t="str">
        <f>IF(G506="", "", IF(COUNTIF('Client List'!$Y$12:$Y$261, G506)=0, "X", ""))</f>
        <v/>
      </c>
      <c r="AD506" s="17" t="str">
        <f>IF(I506="", "", IF(COUNTIF('Client List'!$Y$12:$Y$261, I506)=0, "X", ""))</f>
        <v/>
      </c>
    </row>
    <row r="507" spans="1:30" x14ac:dyDescent="0.25">
      <c r="A507" s="48"/>
      <c r="B507" s="64"/>
      <c r="C507" s="57"/>
      <c r="D507" s="59"/>
      <c r="E507" s="57"/>
      <c r="F507" s="59"/>
      <c r="G507" s="57"/>
      <c r="H507" s="59"/>
      <c r="I507" s="57"/>
      <c r="J507" s="59"/>
      <c r="K507" s="48"/>
      <c r="M507" s="17" t="str">
        <f>IF($B507="", "", IF($B507&gt;'Client List'!$AA$22, 'Client List'!$AB$21, TEXT($B507, "mmm yyyy")))</f>
        <v/>
      </c>
      <c r="O507" s="17" t="str">
        <f t="shared" si="35"/>
        <v/>
      </c>
      <c r="S507" s="17" t="str">
        <f t="shared" si="36"/>
        <v/>
      </c>
      <c r="T507" s="17" t="str">
        <f t="shared" si="37"/>
        <v/>
      </c>
      <c r="U507" s="17" t="str">
        <f t="shared" si="38"/>
        <v/>
      </c>
      <c r="V507" s="17" t="str">
        <f t="shared" si="39"/>
        <v/>
      </c>
      <c r="X507" s="17" t="str">
        <f>IF(C507="", "", IF(COUNTIF('Client List'!$Y$12:$Y$261, C507)=0, "X", ""))</f>
        <v/>
      </c>
      <c r="Z507" s="17" t="str">
        <f>IF(E507="", "", IF(COUNTIF('Client List'!$Y$12:$Y$261, E507)=0, "X", ""))</f>
        <v/>
      </c>
      <c r="AB507" s="17" t="str">
        <f>IF(G507="", "", IF(COUNTIF('Client List'!$Y$12:$Y$261, G507)=0, "X", ""))</f>
        <v/>
      </c>
      <c r="AD507" s="17" t="str">
        <f>IF(I507="", "", IF(COUNTIF('Client List'!$Y$12:$Y$261, I507)=0, "X", ""))</f>
        <v/>
      </c>
    </row>
    <row r="508" spans="1:30" x14ac:dyDescent="0.25">
      <c r="A508" s="48"/>
      <c r="B508" s="64"/>
      <c r="C508" s="57"/>
      <c r="D508" s="59"/>
      <c r="E508" s="57"/>
      <c r="F508" s="59"/>
      <c r="G508" s="57"/>
      <c r="H508" s="59"/>
      <c r="I508" s="57"/>
      <c r="J508" s="59"/>
      <c r="K508" s="48"/>
      <c r="M508" s="17" t="str">
        <f>IF($B508="", "", IF($B508&gt;'Client List'!$AA$22, 'Client List'!$AB$21, TEXT($B508, "mmm yyyy")))</f>
        <v/>
      </c>
      <c r="O508" s="17" t="str">
        <f t="shared" si="35"/>
        <v/>
      </c>
      <c r="S508" s="17" t="str">
        <f t="shared" si="36"/>
        <v/>
      </c>
      <c r="T508" s="17" t="str">
        <f t="shared" si="37"/>
        <v/>
      </c>
      <c r="U508" s="17" t="str">
        <f t="shared" si="38"/>
        <v/>
      </c>
      <c r="V508" s="17" t="str">
        <f t="shared" si="39"/>
        <v/>
      </c>
      <c r="X508" s="17" t="str">
        <f>IF(C508="", "", IF(COUNTIF('Client List'!$Y$12:$Y$261, C508)=0, "X", ""))</f>
        <v/>
      </c>
      <c r="Z508" s="17" t="str">
        <f>IF(E508="", "", IF(COUNTIF('Client List'!$Y$12:$Y$261, E508)=0, "X", ""))</f>
        <v/>
      </c>
      <c r="AB508" s="17" t="str">
        <f>IF(G508="", "", IF(COUNTIF('Client List'!$Y$12:$Y$261, G508)=0, "X", ""))</f>
        <v/>
      </c>
      <c r="AD508" s="17" t="str">
        <f>IF(I508="", "", IF(COUNTIF('Client List'!$Y$12:$Y$261, I508)=0, "X", ""))</f>
        <v/>
      </c>
    </row>
    <row r="509" spans="1:30" x14ac:dyDescent="0.25">
      <c r="A509" s="48"/>
      <c r="B509" s="64"/>
      <c r="C509" s="57"/>
      <c r="D509" s="59"/>
      <c r="E509" s="57"/>
      <c r="F509" s="59"/>
      <c r="G509" s="57"/>
      <c r="H509" s="59"/>
      <c r="I509" s="57"/>
      <c r="J509" s="59"/>
      <c r="K509" s="48"/>
      <c r="M509" s="17" t="str">
        <f>IF($B509="", "", IF($B509&gt;'Client List'!$AA$22, 'Client List'!$AB$21, TEXT($B509, "mmm yyyy")))</f>
        <v/>
      </c>
      <c r="O509" s="17" t="str">
        <f t="shared" si="35"/>
        <v/>
      </c>
      <c r="S509" s="17" t="str">
        <f t="shared" si="36"/>
        <v/>
      </c>
      <c r="T509" s="17" t="str">
        <f t="shared" si="37"/>
        <v/>
      </c>
      <c r="U509" s="17" t="str">
        <f t="shared" si="38"/>
        <v/>
      </c>
      <c r="V509" s="17" t="str">
        <f t="shared" si="39"/>
        <v/>
      </c>
      <c r="X509" s="17" t="str">
        <f>IF(C509="", "", IF(COUNTIF('Client List'!$Y$12:$Y$261, C509)=0, "X", ""))</f>
        <v/>
      </c>
      <c r="Z509" s="17" t="str">
        <f>IF(E509="", "", IF(COUNTIF('Client List'!$Y$12:$Y$261, E509)=0, "X", ""))</f>
        <v/>
      </c>
      <c r="AB509" s="17" t="str">
        <f>IF(G509="", "", IF(COUNTIF('Client List'!$Y$12:$Y$261, G509)=0, "X", ""))</f>
        <v/>
      </c>
      <c r="AD509" s="17" t="str">
        <f>IF(I509="", "", IF(COUNTIF('Client List'!$Y$12:$Y$261, I509)=0, "X", ""))</f>
        <v/>
      </c>
    </row>
    <row r="510" spans="1:30" x14ac:dyDescent="0.25">
      <c r="A510" s="48"/>
      <c r="B510" s="64"/>
      <c r="C510" s="57"/>
      <c r="D510" s="59"/>
      <c r="E510" s="57"/>
      <c r="F510" s="59"/>
      <c r="G510" s="57"/>
      <c r="H510" s="59"/>
      <c r="I510" s="57"/>
      <c r="J510" s="59"/>
      <c r="K510" s="48"/>
      <c r="M510" s="17" t="str">
        <f>IF($B510="", "", IF($B510&gt;'Client List'!$AA$22, 'Client List'!$AB$21, TEXT($B510, "mmm yyyy")))</f>
        <v/>
      </c>
      <c r="O510" s="17" t="str">
        <f t="shared" si="35"/>
        <v/>
      </c>
      <c r="S510" s="17" t="str">
        <f t="shared" si="36"/>
        <v/>
      </c>
      <c r="T510" s="17" t="str">
        <f t="shared" si="37"/>
        <v/>
      </c>
      <c r="U510" s="17" t="str">
        <f t="shared" si="38"/>
        <v/>
      </c>
      <c r="V510" s="17" t="str">
        <f t="shared" si="39"/>
        <v/>
      </c>
      <c r="X510" s="17" t="str">
        <f>IF(C510="", "", IF(COUNTIF('Client List'!$Y$12:$Y$261, C510)=0, "X", ""))</f>
        <v/>
      </c>
      <c r="Z510" s="17" t="str">
        <f>IF(E510="", "", IF(COUNTIF('Client List'!$Y$12:$Y$261, E510)=0, "X", ""))</f>
        <v/>
      </c>
      <c r="AB510" s="17" t="str">
        <f>IF(G510="", "", IF(COUNTIF('Client List'!$Y$12:$Y$261, G510)=0, "X", ""))</f>
        <v/>
      </c>
      <c r="AD510" s="17" t="str">
        <f>IF(I510="", "", IF(COUNTIF('Client List'!$Y$12:$Y$261, I510)=0, "X", ""))</f>
        <v/>
      </c>
    </row>
    <row r="511" spans="1:30" x14ac:dyDescent="0.25">
      <c r="A511" s="48"/>
      <c r="B511" s="64"/>
      <c r="C511" s="57"/>
      <c r="D511" s="59"/>
      <c r="E511" s="57"/>
      <c r="F511" s="59"/>
      <c r="G511" s="57"/>
      <c r="H511" s="59"/>
      <c r="I511" s="57"/>
      <c r="J511" s="59"/>
      <c r="K511" s="48"/>
      <c r="M511" s="17" t="str">
        <f>IF($B511="", "", IF($B511&gt;'Client List'!$AA$22, 'Client List'!$AB$21, TEXT($B511, "mmm yyyy")))</f>
        <v/>
      </c>
      <c r="O511" s="17" t="str">
        <f t="shared" si="35"/>
        <v/>
      </c>
      <c r="S511" s="17" t="str">
        <f t="shared" si="36"/>
        <v/>
      </c>
      <c r="T511" s="17" t="str">
        <f t="shared" si="37"/>
        <v/>
      </c>
      <c r="U511" s="17" t="str">
        <f t="shared" si="38"/>
        <v/>
      </c>
      <c r="V511" s="17" t="str">
        <f t="shared" si="39"/>
        <v/>
      </c>
      <c r="X511" s="17" t="str">
        <f>IF(C511="", "", IF(COUNTIF('Client List'!$Y$12:$Y$261, C511)=0, "X", ""))</f>
        <v/>
      </c>
      <c r="Z511" s="17" t="str">
        <f>IF(E511="", "", IF(COUNTIF('Client List'!$Y$12:$Y$261, E511)=0, "X", ""))</f>
        <v/>
      </c>
      <c r="AB511" s="17" t="str">
        <f>IF(G511="", "", IF(COUNTIF('Client List'!$Y$12:$Y$261, G511)=0, "X", ""))</f>
        <v/>
      </c>
      <c r="AD511" s="17" t="str">
        <f>IF(I511="", "", IF(COUNTIF('Client List'!$Y$12:$Y$261, I511)=0, "X", ""))</f>
        <v/>
      </c>
    </row>
    <row r="512" spans="1:30" x14ac:dyDescent="0.25">
      <c r="A512" s="48"/>
      <c r="B512" s="64"/>
      <c r="C512" s="57"/>
      <c r="D512" s="59"/>
      <c r="E512" s="57"/>
      <c r="F512" s="59"/>
      <c r="G512" s="57"/>
      <c r="H512" s="59"/>
      <c r="I512" s="57"/>
      <c r="J512" s="59"/>
      <c r="K512" s="48"/>
      <c r="M512" s="17" t="str">
        <f>IF($B512="", "", IF($B512&gt;'Client List'!$AA$22, 'Client List'!$AB$21, TEXT($B512, "mmm yyyy")))</f>
        <v/>
      </c>
      <c r="O512" s="17" t="str">
        <f t="shared" si="35"/>
        <v/>
      </c>
      <c r="S512" s="17" t="str">
        <f t="shared" si="36"/>
        <v/>
      </c>
      <c r="T512" s="17" t="str">
        <f t="shared" si="37"/>
        <v/>
      </c>
      <c r="U512" s="17" t="str">
        <f t="shared" si="38"/>
        <v/>
      </c>
      <c r="V512" s="17" t="str">
        <f t="shared" si="39"/>
        <v/>
      </c>
      <c r="X512" s="17" t="str">
        <f>IF(C512="", "", IF(COUNTIF('Client List'!$Y$12:$Y$261, C512)=0, "X", ""))</f>
        <v/>
      </c>
      <c r="Z512" s="17" t="str">
        <f>IF(E512="", "", IF(COUNTIF('Client List'!$Y$12:$Y$261, E512)=0, "X", ""))</f>
        <v/>
      </c>
      <c r="AB512" s="17" t="str">
        <f>IF(G512="", "", IF(COUNTIF('Client List'!$Y$12:$Y$261, G512)=0, "X", ""))</f>
        <v/>
      </c>
      <c r="AD512" s="17" t="str">
        <f>IF(I512="", "", IF(COUNTIF('Client List'!$Y$12:$Y$261, I512)=0, "X", ""))</f>
        <v/>
      </c>
    </row>
    <row r="513" spans="1:30" x14ac:dyDescent="0.25">
      <c r="A513" s="48"/>
      <c r="B513" s="64"/>
      <c r="C513" s="57"/>
      <c r="D513" s="59"/>
      <c r="E513" s="57"/>
      <c r="F513" s="59"/>
      <c r="G513" s="57"/>
      <c r="H513" s="59"/>
      <c r="I513" s="57"/>
      <c r="J513" s="59"/>
      <c r="K513" s="48"/>
      <c r="M513" s="17" t="str">
        <f>IF($B513="", "", IF($B513&gt;'Client List'!$AA$22, 'Client List'!$AB$21, TEXT($B513, "mmm yyyy")))</f>
        <v/>
      </c>
      <c r="O513" s="17" t="str">
        <f t="shared" si="35"/>
        <v/>
      </c>
      <c r="S513" s="17" t="str">
        <f t="shared" si="36"/>
        <v/>
      </c>
      <c r="T513" s="17" t="str">
        <f t="shared" si="37"/>
        <v/>
      </c>
      <c r="U513" s="17" t="str">
        <f t="shared" si="38"/>
        <v/>
      </c>
      <c r="V513" s="17" t="str">
        <f t="shared" si="39"/>
        <v/>
      </c>
      <c r="X513" s="17" t="str">
        <f>IF(C513="", "", IF(COUNTIF('Client List'!$Y$12:$Y$261, C513)=0, "X", ""))</f>
        <v/>
      </c>
      <c r="Z513" s="17" t="str">
        <f>IF(E513="", "", IF(COUNTIF('Client List'!$Y$12:$Y$261, E513)=0, "X", ""))</f>
        <v/>
      </c>
      <c r="AB513" s="17" t="str">
        <f>IF(G513="", "", IF(COUNTIF('Client List'!$Y$12:$Y$261, G513)=0, "X", ""))</f>
        <v/>
      </c>
      <c r="AD513" s="17" t="str">
        <f>IF(I513="", "", IF(COUNTIF('Client List'!$Y$12:$Y$261, I513)=0, "X", ""))</f>
        <v/>
      </c>
    </row>
    <row r="514" spans="1:30" x14ac:dyDescent="0.25">
      <c r="A514" s="48"/>
      <c r="B514" s="64"/>
      <c r="C514" s="57"/>
      <c r="D514" s="59"/>
      <c r="E514" s="57"/>
      <c r="F514" s="59"/>
      <c r="G514" s="57"/>
      <c r="H514" s="59"/>
      <c r="I514" s="57"/>
      <c r="J514" s="59"/>
      <c r="K514" s="48"/>
      <c r="M514" s="17" t="str">
        <f>IF($B514="", "", IF($B514&gt;'Client List'!$AA$22, 'Client List'!$AB$21, TEXT($B514, "mmm yyyy")))</f>
        <v/>
      </c>
      <c r="O514" s="17" t="str">
        <f t="shared" si="35"/>
        <v/>
      </c>
      <c r="S514" s="17" t="str">
        <f t="shared" si="36"/>
        <v/>
      </c>
      <c r="T514" s="17" t="str">
        <f t="shared" si="37"/>
        <v/>
      </c>
      <c r="U514" s="17" t="str">
        <f t="shared" si="38"/>
        <v/>
      </c>
      <c r="V514" s="17" t="str">
        <f t="shared" si="39"/>
        <v/>
      </c>
      <c r="X514" s="17" t="str">
        <f>IF(C514="", "", IF(COUNTIF('Client List'!$Y$12:$Y$261, C514)=0, "X", ""))</f>
        <v/>
      </c>
      <c r="Z514" s="17" t="str">
        <f>IF(E514="", "", IF(COUNTIF('Client List'!$Y$12:$Y$261, E514)=0, "X", ""))</f>
        <v/>
      </c>
      <c r="AB514" s="17" t="str">
        <f>IF(G514="", "", IF(COUNTIF('Client List'!$Y$12:$Y$261, G514)=0, "X", ""))</f>
        <v/>
      </c>
      <c r="AD514" s="17" t="str">
        <f>IF(I514="", "", IF(COUNTIF('Client List'!$Y$12:$Y$261, I514)=0, "X", ""))</f>
        <v/>
      </c>
    </row>
    <row r="515" spans="1:30" x14ac:dyDescent="0.25">
      <c r="A515" s="48"/>
      <c r="B515" s="64"/>
      <c r="C515" s="57"/>
      <c r="D515" s="59"/>
      <c r="E515" s="57"/>
      <c r="F515" s="59"/>
      <c r="G515" s="57"/>
      <c r="H515" s="59"/>
      <c r="I515" s="57"/>
      <c r="J515" s="59"/>
      <c r="K515" s="48"/>
      <c r="M515" s="17" t="str">
        <f>IF($B515="", "", IF($B515&gt;'Client List'!$AA$22, 'Client List'!$AB$21, TEXT($B515, "mmm yyyy")))</f>
        <v/>
      </c>
      <c r="O515" s="17" t="str">
        <f t="shared" si="35"/>
        <v/>
      </c>
      <c r="S515" s="17" t="str">
        <f t="shared" si="36"/>
        <v/>
      </c>
      <c r="T515" s="17" t="str">
        <f t="shared" si="37"/>
        <v/>
      </c>
      <c r="U515" s="17" t="str">
        <f t="shared" si="38"/>
        <v/>
      </c>
      <c r="V515" s="17" t="str">
        <f t="shared" si="39"/>
        <v/>
      </c>
      <c r="X515" s="17" t="str">
        <f>IF(C515="", "", IF(COUNTIF('Client List'!$Y$12:$Y$261, C515)=0, "X", ""))</f>
        <v/>
      </c>
      <c r="Z515" s="17" t="str">
        <f>IF(E515="", "", IF(COUNTIF('Client List'!$Y$12:$Y$261, E515)=0, "X", ""))</f>
        <v/>
      </c>
      <c r="AB515" s="17" t="str">
        <f>IF(G515="", "", IF(COUNTIF('Client List'!$Y$12:$Y$261, G515)=0, "X", ""))</f>
        <v/>
      </c>
      <c r="AD515" s="17" t="str">
        <f>IF(I515="", "", IF(COUNTIF('Client List'!$Y$12:$Y$261, I515)=0, "X", ""))</f>
        <v/>
      </c>
    </row>
    <row r="516" spans="1:30" x14ac:dyDescent="0.25">
      <c r="A516" s="48"/>
      <c r="B516" s="64"/>
      <c r="C516" s="57"/>
      <c r="D516" s="59"/>
      <c r="E516" s="57"/>
      <c r="F516" s="59"/>
      <c r="G516" s="57"/>
      <c r="H516" s="59"/>
      <c r="I516" s="57"/>
      <c r="J516" s="59"/>
      <c r="K516" s="48"/>
      <c r="M516" s="17" t="str">
        <f>IF($B516="", "", IF($B516&gt;'Client List'!$AA$22, 'Client List'!$AB$21, TEXT($B516, "mmm yyyy")))</f>
        <v/>
      </c>
      <c r="O516" s="17" t="str">
        <f t="shared" si="35"/>
        <v/>
      </c>
      <c r="S516" s="17" t="str">
        <f t="shared" si="36"/>
        <v/>
      </c>
      <c r="T516" s="17" t="str">
        <f t="shared" si="37"/>
        <v/>
      </c>
      <c r="U516" s="17" t="str">
        <f t="shared" si="38"/>
        <v/>
      </c>
      <c r="V516" s="17" t="str">
        <f t="shared" si="39"/>
        <v/>
      </c>
      <c r="X516" s="17" t="str">
        <f>IF(C516="", "", IF(COUNTIF('Client List'!$Y$12:$Y$261, C516)=0, "X", ""))</f>
        <v/>
      </c>
      <c r="Z516" s="17" t="str">
        <f>IF(E516="", "", IF(COUNTIF('Client List'!$Y$12:$Y$261, E516)=0, "X", ""))</f>
        <v/>
      </c>
      <c r="AB516" s="17" t="str">
        <f>IF(G516="", "", IF(COUNTIF('Client List'!$Y$12:$Y$261, G516)=0, "X", ""))</f>
        <v/>
      </c>
      <c r="AD516" s="17" t="str">
        <f>IF(I516="", "", IF(COUNTIF('Client List'!$Y$12:$Y$261, I516)=0, "X", ""))</f>
        <v/>
      </c>
    </row>
    <row r="517" spans="1:30" x14ac:dyDescent="0.25">
      <c r="A517" s="48"/>
      <c r="B517" s="64"/>
      <c r="C517" s="57"/>
      <c r="D517" s="59"/>
      <c r="E517" s="57"/>
      <c r="F517" s="59"/>
      <c r="G517" s="57"/>
      <c r="H517" s="59"/>
      <c r="I517" s="57"/>
      <c r="J517" s="59"/>
      <c r="K517" s="48"/>
      <c r="M517" s="17" t="str">
        <f>IF($B517="", "", IF($B517&gt;'Client List'!$AA$22, 'Client List'!$AB$21, TEXT($B517, "mmm yyyy")))</f>
        <v/>
      </c>
      <c r="O517" s="17" t="str">
        <f t="shared" si="35"/>
        <v/>
      </c>
      <c r="S517" s="17" t="str">
        <f t="shared" si="36"/>
        <v/>
      </c>
      <c r="T517" s="17" t="str">
        <f t="shared" si="37"/>
        <v/>
      </c>
      <c r="U517" s="17" t="str">
        <f t="shared" si="38"/>
        <v/>
      </c>
      <c r="V517" s="17" t="str">
        <f t="shared" si="39"/>
        <v/>
      </c>
      <c r="X517" s="17" t="str">
        <f>IF(C517="", "", IF(COUNTIF('Client List'!$Y$12:$Y$261, C517)=0, "X", ""))</f>
        <v/>
      </c>
      <c r="Z517" s="17" t="str">
        <f>IF(E517="", "", IF(COUNTIF('Client List'!$Y$12:$Y$261, E517)=0, "X", ""))</f>
        <v/>
      </c>
      <c r="AB517" s="17" t="str">
        <f>IF(G517="", "", IF(COUNTIF('Client List'!$Y$12:$Y$261, G517)=0, "X", ""))</f>
        <v/>
      </c>
      <c r="AD517" s="17" t="str">
        <f>IF(I517="", "", IF(COUNTIF('Client List'!$Y$12:$Y$261, I517)=0, "X", ""))</f>
        <v/>
      </c>
    </row>
    <row r="518" spans="1:30" x14ac:dyDescent="0.25">
      <c r="A518" s="48"/>
      <c r="B518" s="64"/>
      <c r="C518" s="57"/>
      <c r="D518" s="59"/>
      <c r="E518" s="57"/>
      <c r="F518" s="59"/>
      <c r="G518" s="57"/>
      <c r="H518" s="59"/>
      <c r="I518" s="57"/>
      <c r="J518" s="59"/>
      <c r="K518" s="48"/>
      <c r="M518" s="17" t="str">
        <f>IF($B518="", "", IF($B518&gt;'Client List'!$AA$22, 'Client List'!$AB$21, TEXT($B518, "mmm yyyy")))</f>
        <v/>
      </c>
      <c r="O518" s="17" t="str">
        <f t="shared" si="35"/>
        <v/>
      </c>
      <c r="S518" s="17" t="str">
        <f t="shared" si="36"/>
        <v/>
      </c>
      <c r="T518" s="17" t="str">
        <f t="shared" si="37"/>
        <v/>
      </c>
      <c r="U518" s="17" t="str">
        <f t="shared" si="38"/>
        <v/>
      </c>
      <c r="V518" s="17" t="str">
        <f t="shared" si="39"/>
        <v/>
      </c>
      <c r="X518" s="17" t="str">
        <f>IF(C518="", "", IF(COUNTIF('Client List'!$Y$12:$Y$261, C518)=0, "X", ""))</f>
        <v/>
      </c>
      <c r="Z518" s="17" t="str">
        <f>IF(E518="", "", IF(COUNTIF('Client List'!$Y$12:$Y$261, E518)=0, "X", ""))</f>
        <v/>
      </c>
      <c r="AB518" s="17" t="str">
        <f>IF(G518="", "", IF(COUNTIF('Client List'!$Y$12:$Y$261, G518)=0, "X", ""))</f>
        <v/>
      </c>
      <c r="AD518" s="17" t="str">
        <f>IF(I518="", "", IF(COUNTIF('Client List'!$Y$12:$Y$261, I518)=0, "X", ""))</f>
        <v/>
      </c>
    </row>
    <row r="519" spans="1:30" x14ac:dyDescent="0.25">
      <c r="A519" s="48"/>
      <c r="B519" s="64"/>
      <c r="C519" s="57"/>
      <c r="D519" s="59"/>
      <c r="E519" s="57"/>
      <c r="F519" s="59"/>
      <c r="G519" s="57"/>
      <c r="H519" s="59"/>
      <c r="I519" s="57"/>
      <c r="J519" s="59"/>
      <c r="K519" s="48"/>
      <c r="M519" s="17" t="str">
        <f>IF($B519="", "", IF($B519&gt;'Client List'!$AA$22, 'Client List'!$AB$21, TEXT($B519, "mmm yyyy")))</f>
        <v/>
      </c>
      <c r="O519" s="17" t="str">
        <f t="shared" si="35"/>
        <v/>
      </c>
      <c r="S519" s="17" t="str">
        <f t="shared" si="36"/>
        <v/>
      </c>
      <c r="T519" s="17" t="str">
        <f t="shared" si="37"/>
        <v/>
      </c>
      <c r="U519" s="17" t="str">
        <f t="shared" si="38"/>
        <v/>
      </c>
      <c r="V519" s="17" t="str">
        <f t="shared" si="39"/>
        <v/>
      </c>
      <c r="X519" s="17" t="str">
        <f>IF(C519="", "", IF(COUNTIF('Client List'!$Y$12:$Y$261, C519)=0, "X", ""))</f>
        <v/>
      </c>
      <c r="Z519" s="17" t="str">
        <f>IF(E519="", "", IF(COUNTIF('Client List'!$Y$12:$Y$261, E519)=0, "X", ""))</f>
        <v/>
      </c>
      <c r="AB519" s="17" t="str">
        <f>IF(G519="", "", IF(COUNTIF('Client List'!$Y$12:$Y$261, G519)=0, "X", ""))</f>
        <v/>
      </c>
      <c r="AD519" s="17" t="str">
        <f>IF(I519="", "", IF(COUNTIF('Client List'!$Y$12:$Y$261, I519)=0, "X", ""))</f>
        <v/>
      </c>
    </row>
    <row r="520" spans="1:30" x14ac:dyDescent="0.25">
      <c r="A520" s="48"/>
      <c r="B520" s="64"/>
      <c r="C520" s="57"/>
      <c r="D520" s="59"/>
      <c r="E520" s="57"/>
      <c r="F520" s="59"/>
      <c r="G520" s="57"/>
      <c r="H520" s="59"/>
      <c r="I520" s="57"/>
      <c r="J520" s="59"/>
      <c r="K520" s="48"/>
      <c r="M520" s="17" t="str">
        <f>IF($B520="", "", IF($B520&gt;'Client List'!$AA$22, 'Client List'!$AB$21, TEXT($B520, "mmm yyyy")))</f>
        <v/>
      </c>
      <c r="O520" s="17" t="str">
        <f t="shared" si="35"/>
        <v/>
      </c>
      <c r="S520" s="17" t="str">
        <f t="shared" si="36"/>
        <v/>
      </c>
      <c r="T520" s="17" t="str">
        <f t="shared" si="37"/>
        <v/>
      </c>
      <c r="U520" s="17" t="str">
        <f t="shared" si="38"/>
        <v/>
      </c>
      <c r="V520" s="17" t="str">
        <f t="shared" si="39"/>
        <v/>
      </c>
      <c r="X520" s="17" t="str">
        <f>IF(C520="", "", IF(COUNTIF('Client List'!$Y$12:$Y$261, C520)=0, "X", ""))</f>
        <v/>
      </c>
      <c r="Z520" s="17" t="str">
        <f>IF(E520="", "", IF(COUNTIF('Client List'!$Y$12:$Y$261, E520)=0, "X", ""))</f>
        <v/>
      </c>
      <c r="AB520" s="17" t="str">
        <f>IF(G520="", "", IF(COUNTIF('Client List'!$Y$12:$Y$261, G520)=0, "X", ""))</f>
        <v/>
      </c>
      <c r="AD520" s="17" t="str">
        <f>IF(I520="", "", IF(COUNTIF('Client List'!$Y$12:$Y$261, I520)=0, "X", ""))</f>
        <v/>
      </c>
    </row>
    <row r="521" spans="1:30" x14ac:dyDescent="0.25">
      <c r="A521" s="48"/>
      <c r="B521" s="64"/>
      <c r="C521" s="57"/>
      <c r="D521" s="59"/>
      <c r="E521" s="57"/>
      <c r="F521" s="59"/>
      <c r="G521" s="57"/>
      <c r="H521" s="59"/>
      <c r="I521" s="57"/>
      <c r="J521" s="59"/>
      <c r="K521" s="48"/>
      <c r="M521" s="17" t="str">
        <f>IF($B521="", "", IF($B521&gt;'Client List'!$AA$22, 'Client List'!$AB$21, TEXT($B521, "mmm yyyy")))</f>
        <v/>
      </c>
      <c r="O521" s="17" t="str">
        <f t="shared" si="35"/>
        <v/>
      </c>
      <c r="S521" s="17" t="str">
        <f t="shared" si="36"/>
        <v/>
      </c>
      <c r="T521" s="17" t="str">
        <f t="shared" si="37"/>
        <v/>
      </c>
      <c r="U521" s="17" t="str">
        <f t="shared" si="38"/>
        <v/>
      </c>
      <c r="V521" s="17" t="str">
        <f t="shared" si="39"/>
        <v/>
      </c>
      <c r="X521" s="17" t="str">
        <f>IF(C521="", "", IF(COUNTIF('Client List'!$Y$12:$Y$261, C521)=0, "X", ""))</f>
        <v/>
      </c>
      <c r="Z521" s="17" t="str">
        <f>IF(E521="", "", IF(COUNTIF('Client List'!$Y$12:$Y$261, E521)=0, "X", ""))</f>
        <v/>
      </c>
      <c r="AB521" s="17" t="str">
        <f>IF(G521="", "", IF(COUNTIF('Client List'!$Y$12:$Y$261, G521)=0, "X", ""))</f>
        <v/>
      </c>
      <c r="AD521" s="17" t="str">
        <f>IF(I521="", "", IF(COUNTIF('Client List'!$Y$12:$Y$261, I521)=0, "X", ""))</f>
        <v/>
      </c>
    </row>
    <row r="522" spans="1:30" x14ac:dyDescent="0.25">
      <c r="A522" s="48"/>
      <c r="B522" s="64"/>
      <c r="C522" s="57"/>
      <c r="D522" s="59"/>
      <c r="E522" s="57"/>
      <c r="F522" s="59"/>
      <c r="G522" s="57"/>
      <c r="H522" s="59"/>
      <c r="I522" s="57"/>
      <c r="J522" s="59"/>
      <c r="K522" s="48"/>
      <c r="M522" s="17" t="str">
        <f>IF($B522="", "", IF($B522&gt;'Client List'!$AA$22, 'Client List'!$AB$21, TEXT($B522, "mmm yyyy")))</f>
        <v/>
      </c>
      <c r="O522" s="17" t="str">
        <f t="shared" si="35"/>
        <v/>
      </c>
      <c r="S522" s="17" t="str">
        <f t="shared" si="36"/>
        <v/>
      </c>
      <c r="T522" s="17" t="str">
        <f t="shared" si="37"/>
        <v/>
      </c>
      <c r="U522" s="17" t="str">
        <f t="shared" si="38"/>
        <v/>
      </c>
      <c r="V522" s="17" t="str">
        <f t="shared" si="39"/>
        <v/>
      </c>
      <c r="X522" s="17" t="str">
        <f>IF(C522="", "", IF(COUNTIF('Client List'!$Y$12:$Y$261, C522)=0, "X", ""))</f>
        <v/>
      </c>
      <c r="Z522" s="17" t="str">
        <f>IF(E522="", "", IF(COUNTIF('Client List'!$Y$12:$Y$261, E522)=0, "X", ""))</f>
        <v/>
      </c>
      <c r="AB522" s="17" t="str">
        <f>IF(G522="", "", IF(COUNTIF('Client List'!$Y$12:$Y$261, G522)=0, "X", ""))</f>
        <v/>
      </c>
      <c r="AD522" s="17" t="str">
        <f>IF(I522="", "", IF(COUNTIF('Client List'!$Y$12:$Y$261, I522)=0, "X", ""))</f>
        <v/>
      </c>
    </row>
    <row r="523" spans="1:30" x14ac:dyDescent="0.25">
      <c r="A523" s="48"/>
      <c r="B523" s="64"/>
      <c r="C523" s="57"/>
      <c r="D523" s="59"/>
      <c r="E523" s="57"/>
      <c r="F523" s="59"/>
      <c r="G523" s="57"/>
      <c r="H523" s="59"/>
      <c r="I523" s="57"/>
      <c r="J523" s="59"/>
      <c r="K523" s="48"/>
      <c r="M523" s="17" t="str">
        <f>IF($B523="", "", IF($B523&gt;'Client List'!$AA$22, 'Client List'!$AB$21, TEXT($B523, "mmm yyyy")))</f>
        <v/>
      </c>
      <c r="O523" s="17" t="str">
        <f t="shared" si="35"/>
        <v/>
      </c>
      <c r="S523" s="17" t="str">
        <f t="shared" si="36"/>
        <v/>
      </c>
      <c r="T523" s="17" t="str">
        <f t="shared" si="37"/>
        <v/>
      </c>
      <c r="U523" s="17" t="str">
        <f t="shared" si="38"/>
        <v/>
      </c>
      <c r="V523" s="17" t="str">
        <f t="shared" si="39"/>
        <v/>
      </c>
      <c r="X523" s="17" t="str">
        <f>IF(C523="", "", IF(COUNTIF('Client List'!$Y$12:$Y$261, C523)=0, "X", ""))</f>
        <v/>
      </c>
      <c r="Z523" s="17" t="str">
        <f>IF(E523="", "", IF(COUNTIF('Client List'!$Y$12:$Y$261, E523)=0, "X", ""))</f>
        <v/>
      </c>
      <c r="AB523" s="17" t="str">
        <f>IF(G523="", "", IF(COUNTIF('Client List'!$Y$12:$Y$261, G523)=0, "X", ""))</f>
        <v/>
      </c>
      <c r="AD523" s="17" t="str">
        <f>IF(I523="", "", IF(COUNTIF('Client List'!$Y$12:$Y$261, I523)=0, "X", ""))</f>
        <v/>
      </c>
    </row>
    <row r="524" spans="1:30" x14ac:dyDescent="0.25">
      <c r="A524" s="48"/>
      <c r="B524" s="64"/>
      <c r="C524" s="57"/>
      <c r="D524" s="59"/>
      <c r="E524" s="57"/>
      <c r="F524" s="59"/>
      <c r="G524" s="57"/>
      <c r="H524" s="59"/>
      <c r="I524" s="57"/>
      <c r="J524" s="59"/>
      <c r="K524" s="48"/>
      <c r="M524" s="17" t="str">
        <f>IF($B524="", "", IF($B524&gt;'Client List'!$AA$22, 'Client List'!$AB$21, TEXT($B524, "mmm yyyy")))</f>
        <v/>
      </c>
      <c r="O524" s="17" t="str">
        <f t="shared" si="35"/>
        <v/>
      </c>
      <c r="S524" s="17" t="str">
        <f t="shared" si="36"/>
        <v/>
      </c>
      <c r="T524" s="17" t="str">
        <f t="shared" si="37"/>
        <v/>
      </c>
      <c r="U524" s="17" t="str">
        <f t="shared" si="38"/>
        <v/>
      </c>
      <c r="V524" s="17" t="str">
        <f t="shared" si="39"/>
        <v/>
      </c>
      <c r="X524" s="17" t="str">
        <f>IF(C524="", "", IF(COUNTIF('Client List'!$Y$12:$Y$261, C524)=0, "X", ""))</f>
        <v/>
      </c>
      <c r="Z524" s="17" t="str">
        <f>IF(E524="", "", IF(COUNTIF('Client List'!$Y$12:$Y$261, E524)=0, "X", ""))</f>
        <v/>
      </c>
      <c r="AB524" s="17" t="str">
        <f>IF(G524="", "", IF(COUNTIF('Client List'!$Y$12:$Y$261, G524)=0, "X", ""))</f>
        <v/>
      </c>
      <c r="AD524" s="17" t="str">
        <f>IF(I524="", "", IF(COUNTIF('Client List'!$Y$12:$Y$261, I524)=0, "X", ""))</f>
        <v/>
      </c>
    </row>
    <row r="525" spans="1:30" x14ac:dyDescent="0.25">
      <c r="A525" s="48"/>
      <c r="B525" s="64"/>
      <c r="C525" s="57"/>
      <c r="D525" s="59"/>
      <c r="E525" s="57"/>
      <c r="F525" s="59"/>
      <c r="G525" s="57"/>
      <c r="H525" s="59"/>
      <c r="I525" s="57"/>
      <c r="J525" s="59"/>
      <c r="K525" s="48"/>
      <c r="M525" s="17" t="str">
        <f>IF($B525="", "", IF($B525&gt;'Client List'!$AA$22, 'Client List'!$AB$21, TEXT($B525, "mmm yyyy")))</f>
        <v/>
      </c>
      <c r="O525" s="17" t="str">
        <f t="shared" ref="O525:O588" si="40">IF($B525="", "", IF(OR($B525&lt;$O$6, $B525&gt;$O$7), "X", ""))</f>
        <v/>
      </c>
      <c r="S525" s="17" t="str">
        <f t="shared" ref="S525:S588" si="41">IF($C525="", "", _xlfn.CONCAT($M525, " - ", $C525))</f>
        <v/>
      </c>
      <c r="T525" s="17" t="str">
        <f t="shared" ref="T525:T588" si="42">IF($E525="", "", _xlfn.CONCAT($M525, " - ", $E525))</f>
        <v/>
      </c>
      <c r="U525" s="17" t="str">
        <f t="shared" ref="U525:U588" si="43">IF($G525="", "", _xlfn.CONCAT($M525, " - ", $G525))</f>
        <v/>
      </c>
      <c r="V525" s="17" t="str">
        <f t="shared" ref="V525:V588" si="44">IF($I525="", "", _xlfn.CONCAT($M525, " - ", $I525))</f>
        <v/>
      </c>
      <c r="X525" s="17" t="str">
        <f>IF(C525="", "", IF(COUNTIF('Client List'!$Y$12:$Y$261, C525)=0, "X", ""))</f>
        <v/>
      </c>
      <c r="Z525" s="17" t="str">
        <f>IF(E525="", "", IF(COUNTIF('Client List'!$Y$12:$Y$261, E525)=0, "X", ""))</f>
        <v/>
      </c>
      <c r="AB525" s="17" t="str">
        <f>IF(G525="", "", IF(COUNTIF('Client List'!$Y$12:$Y$261, G525)=0, "X", ""))</f>
        <v/>
      </c>
      <c r="AD525" s="17" t="str">
        <f>IF(I525="", "", IF(COUNTIF('Client List'!$Y$12:$Y$261, I525)=0, "X", ""))</f>
        <v/>
      </c>
    </row>
    <row r="526" spans="1:30" x14ac:dyDescent="0.25">
      <c r="A526" s="48"/>
      <c r="B526" s="64"/>
      <c r="C526" s="57"/>
      <c r="D526" s="59"/>
      <c r="E526" s="57"/>
      <c r="F526" s="59"/>
      <c r="G526" s="57"/>
      <c r="H526" s="59"/>
      <c r="I526" s="57"/>
      <c r="J526" s="59"/>
      <c r="K526" s="48"/>
      <c r="M526" s="17" t="str">
        <f>IF($B526="", "", IF($B526&gt;'Client List'!$AA$22, 'Client List'!$AB$21, TEXT($B526, "mmm yyyy")))</f>
        <v/>
      </c>
      <c r="O526" s="17" t="str">
        <f t="shared" si="40"/>
        <v/>
      </c>
      <c r="S526" s="17" t="str">
        <f t="shared" si="41"/>
        <v/>
      </c>
      <c r="T526" s="17" t="str">
        <f t="shared" si="42"/>
        <v/>
      </c>
      <c r="U526" s="17" t="str">
        <f t="shared" si="43"/>
        <v/>
      </c>
      <c r="V526" s="17" t="str">
        <f t="shared" si="44"/>
        <v/>
      </c>
      <c r="X526" s="17" t="str">
        <f>IF(C526="", "", IF(COUNTIF('Client List'!$Y$12:$Y$261, C526)=0, "X", ""))</f>
        <v/>
      </c>
      <c r="Z526" s="17" t="str">
        <f>IF(E526="", "", IF(COUNTIF('Client List'!$Y$12:$Y$261, E526)=0, "X", ""))</f>
        <v/>
      </c>
      <c r="AB526" s="17" t="str">
        <f>IF(G526="", "", IF(COUNTIF('Client List'!$Y$12:$Y$261, G526)=0, "X", ""))</f>
        <v/>
      </c>
      <c r="AD526" s="17" t="str">
        <f>IF(I526="", "", IF(COUNTIF('Client List'!$Y$12:$Y$261, I526)=0, "X", ""))</f>
        <v/>
      </c>
    </row>
    <row r="527" spans="1:30" x14ac:dyDescent="0.25">
      <c r="A527" s="48"/>
      <c r="B527" s="64"/>
      <c r="C527" s="57"/>
      <c r="D527" s="59"/>
      <c r="E527" s="57"/>
      <c r="F527" s="59"/>
      <c r="G527" s="57"/>
      <c r="H527" s="59"/>
      <c r="I527" s="57"/>
      <c r="J527" s="59"/>
      <c r="K527" s="48"/>
      <c r="M527" s="17" t="str">
        <f>IF($B527="", "", IF($B527&gt;'Client List'!$AA$22, 'Client List'!$AB$21, TEXT($B527, "mmm yyyy")))</f>
        <v/>
      </c>
      <c r="O527" s="17" t="str">
        <f t="shared" si="40"/>
        <v/>
      </c>
      <c r="S527" s="17" t="str">
        <f t="shared" si="41"/>
        <v/>
      </c>
      <c r="T527" s="17" t="str">
        <f t="shared" si="42"/>
        <v/>
      </c>
      <c r="U527" s="17" t="str">
        <f t="shared" si="43"/>
        <v/>
      </c>
      <c r="V527" s="17" t="str">
        <f t="shared" si="44"/>
        <v/>
      </c>
      <c r="X527" s="17" t="str">
        <f>IF(C527="", "", IF(COUNTIF('Client List'!$Y$12:$Y$261, C527)=0, "X", ""))</f>
        <v/>
      </c>
      <c r="Z527" s="17" t="str">
        <f>IF(E527="", "", IF(COUNTIF('Client List'!$Y$12:$Y$261, E527)=0, "X", ""))</f>
        <v/>
      </c>
      <c r="AB527" s="17" t="str">
        <f>IF(G527="", "", IF(COUNTIF('Client List'!$Y$12:$Y$261, G527)=0, "X", ""))</f>
        <v/>
      </c>
      <c r="AD527" s="17" t="str">
        <f>IF(I527="", "", IF(COUNTIF('Client List'!$Y$12:$Y$261, I527)=0, "X", ""))</f>
        <v/>
      </c>
    </row>
    <row r="528" spans="1:30" x14ac:dyDescent="0.25">
      <c r="A528" s="48"/>
      <c r="B528" s="64"/>
      <c r="C528" s="57"/>
      <c r="D528" s="59"/>
      <c r="E528" s="57"/>
      <c r="F528" s="59"/>
      <c r="G528" s="57"/>
      <c r="H528" s="59"/>
      <c r="I528" s="57"/>
      <c r="J528" s="59"/>
      <c r="K528" s="48"/>
      <c r="M528" s="17" t="str">
        <f>IF($B528="", "", IF($B528&gt;'Client List'!$AA$22, 'Client List'!$AB$21, TEXT($B528, "mmm yyyy")))</f>
        <v/>
      </c>
      <c r="O528" s="17" t="str">
        <f t="shared" si="40"/>
        <v/>
      </c>
      <c r="S528" s="17" t="str">
        <f t="shared" si="41"/>
        <v/>
      </c>
      <c r="T528" s="17" t="str">
        <f t="shared" si="42"/>
        <v/>
      </c>
      <c r="U528" s="17" t="str">
        <f t="shared" si="43"/>
        <v/>
      </c>
      <c r="V528" s="17" t="str">
        <f t="shared" si="44"/>
        <v/>
      </c>
      <c r="X528" s="17" t="str">
        <f>IF(C528="", "", IF(COUNTIF('Client List'!$Y$12:$Y$261, C528)=0, "X", ""))</f>
        <v/>
      </c>
      <c r="Z528" s="17" t="str">
        <f>IF(E528="", "", IF(COUNTIF('Client List'!$Y$12:$Y$261, E528)=0, "X", ""))</f>
        <v/>
      </c>
      <c r="AB528" s="17" t="str">
        <f>IF(G528="", "", IF(COUNTIF('Client List'!$Y$12:$Y$261, G528)=0, "X", ""))</f>
        <v/>
      </c>
      <c r="AD528" s="17" t="str">
        <f>IF(I528="", "", IF(COUNTIF('Client List'!$Y$12:$Y$261, I528)=0, "X", ""))</f>
        <v/>
      </c>
    </row>
    <row r="529" spans="1:30" x14ac:dyDescent="0.25">
      <c r="A529" s="48"/>
      <c r="B529" s="64"/>
      <c r="C529" s="57"/>
      <c r="D529" s="59"/>
      <c r="E529" s="57"/>
      <c r="F529" s="59"/>
      <c r="G529" s="57"/>
      <c r="H529" s="59"/>
      <c r="I529" s="57"/>
      <c r="J529" s="59"/>
      <c r="K529" s="48"/>
      <c r="M529" s="17" t="str">
        <f>IF($B529="", "", IF($B529&gt;'Client List'!$AA$22, 'Client List'!$AB$21, TEXT($B529, "mmm yyyy")))</f>
        <v/>
      </c>
      <c r="O529" s="17" t="str">
        <f t="shared" si="40"/>
        <v/>
      </c>
      <c r="S529" s="17" t="str">
        <f t="shared" si="41"/>
        <v/>
      </c>
      <c r="T529" s="17" t="str">
        <f t="shared" si="42"/>
        <v/>
      </c>
      <c r="U529" s="17" t="str">
        <f t="shared" si="43"/>
        <v/>
      </c>
      <c r="V529" s="17" t="str">
        <f t="shared" si="44"/>
        <v/>
      </c>
      <c r="X529" s="17" t="str">
        <f>IF(C529="", "", IF(COUNTIF('Client List'!$Y$12:$Y$261, C529)=0, "X", ""))</f>
        <v/>
      </c>
      <c r="Z529" s="17" t="str">
        <f>IF(E529="", "", IF(COUNTIF('Client List'!$Y$12:$Y$261, E529)=0, "X", ""))</f>
        <v/>
      </c>
      <c r="AB529" s="17" t="str">
        <f>IF(G529="", "", IF(COUNTIF('Client List'!$Y$12:$Y$261, G529)=0, "X", ""))</f>
        <v/>
      </c>
      <c r="AD529" s="17" t="str">
        <f>IF(I529="", "", IF(COUNTIF('Client List'!$Y$12:$Y$261, I529)=0, "X", ""))</f>
        <v/>
      </c>
    </row>
    <row r="530" spans="1:30" x14ac:dyDescent="0.25">
      <c r="A530" s="48"/>
      <c r="B530" s="64"/>
      <c r="C530" s="57"/>
      <c r="D530" s="59"/>
      <c r="E530" s="57"/>
      <c r="F530" s="59"/>
      <c r="G530" s="57"/>
      <c r="H530" s="59"/>
      <c r="I530" s="57"/>
      <c r="J530" s="59"/>
      <c r="K530" s="48"/>
      <c r="M530" s="17" t="str">
        <f>IF($B530="", "", IF($B530&gt;'Client List'!$AA$22, 'Client List'!$AB$21, TEXT($B530, "mmm yyyy")))</f>
        <v/>
      </c>
      <c r="O530" s="17" t="str">
        <f t="shared" si="40"/>
        <v/>
      </c>
      <c r="S530" s="17" t="str">
        <f t="shared" si="41"/>
        <v/>
      </c>
      <c r="T530" s="17" t="str">
        <f t="shared" si="42"/>
        <v/>
      </c>
      <c r="U530" s="17" t="str">
        <f t="shared" si="43"/>
        <v/>
      </c>
      <c r="V530" s="17" t="str">
        <f t="shared" si="44"/>
        <v/>
      </c>
      <c r="X530" s="17" t="str">
        <f>IF(C530="", "", IF(COUNTIF('Client List'!$Y$12:$Y$261, C530)=0, "X", ""))</f>
        <v/>
      </c>
      <c r="Z530" s="17" t="str">
        <f>IF(E530="", "", IF(COUNTIF('Client List'!$Y$12:$Y$261, E530)=0, "X", ""))</f>
        <v/>
      </c>
      <c r="AB530" s="17" t="str">
        <f>IF(G530="", "", IF(COUNTIF('Client List'!$Y$12:$Y$261, G530)=0, "X", ""))</f>
        <v/>
      </c>
      <c r="AD530" s="17" t="str">
        <f>IF(I530="", "", IF(COUNTIF('Client List'!$Y$12:$Y$261, I530)=0, "X", ""))</f>
        <v/>
      </c>
    </row>
    <row r="531" spans="1:30" x14ac:dyDescent="0.25">
      <c r="A531" s="48"/>
      <c r="B531" s="64"/>
      <c r="C531" s="57"/>
      <c r="D531" s="59"/>
      <c r="E531" s="57"/>
      <c r="F531" s="59"/>
      <c r="G531" s="57"/>
      <c r="H531" s="59"/>
      <c r="I531" s="57"/>
      <c r="J531" s="59"/>
      <c r="K531" s="48"/>
      <c r="M531" s="17" t="str">
        <f>IF($B531="", "", IF($B531&gt;'Client List'!$AA$22, 'Client List'!$AB$21, TEXT($B531, "mmm yyyy")))</f>
        <v/>
      </c>
      <c r="O531" s="17" t="str">
        <f t="shared" si="40"/>
        <v/>
      </c>
      <c r="S531" s="17" t="str">
        <f t="shared" si="41"/>
        <v/>
      </c>
      <c r="T531" s="17" t="str">
        <f t="shared" si="42"/>
        <v/>
      </c>
      <c r="U531" s="17" t="str">
        <f t="shared" si="43"/>
        <v/>
      </c>
      <c r="V531" s="17" t="str">
        <f t="shared" si="44"/>
        <v/>
      </c>
      <c r="X531" s="17" t="str">
        <f>IF(C531="", "", IF(COUNTIF('Client List'!$Y$12:$Y$261, C531)=0, "X", ""))</f>
        <v/>
      </c>
      <c r="Z531" s="17" t="str">
        <f>IF(E531="", "", IF(COUNTIF('Client List'!$Y$12:$Y$261, E531)=0, "X", ""))</f>
        <v/>
      </c>
      <c r="AB531" s="17" t="str">
        <f>IF(G531="", "", IF(COUNTIF('Client List'!$Y$12:$Y$261, G531)=0, "X", ""))</f>
        <v/>
      </c>
      <c r="AD531" s="17" t="str">
        <f>IF(I531="", "", IF(COUNTIF('Client List'!$Y$12:$Y$261, I531)=0, "X", ""))</f>
        <v/>
      </c>
    </row>
    <row r="532" spans="1:30" x14ac:dyDescent="0.25">
      <c r="A532" s="48"/>
      <c r="B532" s="64"/>
      <c r="C532" s="57"/>
      <c r="D532" s="59"/>
      <c r="E532" s="57"/>
      <c r="F532" s="59"/>
      <c r="G532" s="57"/>
      <c r="H532" s="59"/>
      <c r="I532" s="57"/>
      <c r="J532" s="59"/>
      <c r="K532" s="48"/>
      <c r="M532" s="17" t="str">
        <f>IF($B532="", "", IF($B532&gt;'Client List'!$AA$22, 'Client List'!$AB$21, TEXT($B532, "mmm yyyy")))</f>
        <v/>
      </c>
      <c r="O532" s="17" t="str">
        <f t="shared" si="40"/>
        <v/>
      </c>
      <c r="S532" s="17" t="str">
        <f t="shared" si="41"/>
        <v/>
      </c>
      <c r="T532" s="17" t="str">
        <f t="shared" si="42"/>
        <v/>
      </c>
      <c r="U532" s="17" t="str">
        <f t="shared" si="43"/>
        <v/>
      </c>
      <c r="V532" s="17" t="str">
        <f t="shared" si="44"/>
        <v/>
      </c>
      <c r="X532" s="17" t="str">
        <f>IF(C532="", "", IF(COUNTIF('Client List'!$Y$12:$Y$261, C532)=0, "X", ""))</f>
        <v/>
      </c>
      <c r="Z532" s="17" t="str">
        <f>IF(E532="", "", IF(COUNTIF('Client List'!$Y$12:$Y$261, E532)=0, "X", ""))</f>
        <v/>
      </c>
      <c r="AB532" s="17" t="str">
        <f>IF(G532="", "", IF(COUNTIF('Client List'!$Y$12:$Y$261, G532)=0, "X", ""))</f>
        <v/>
      </c>
      <c r="AD532" s="17" t="str">
        <f>IF(I532="", "", IF(COUNTIF('Client List'!$Y$12:$Y$261, I532)=0, "X", ""))</f>
        <v/>
      </c>
    </row>
    <row r="533" spans="1:30" x14ac:dyDescent="0.25">
      <c r="A533" s="48"/>
      <c r="B533" s="64"/>
      <c r="C533" s="57"/>
      <c r="D533" s="59"/>
      <c r="E533" s="57"/>
      <c r="F533" s="59"/>
      <c r="G533" s="57"/>
      <c r="H533" s="59"/>
      <c r="I533" s="57"/>
      <c r="J533" s="59"/>
      <c r="K533" s="48"/>
      <c r="M533" s="17" t="str">
        <f>IF($B533="", "", IF($B533&gt;'Client List'!$AA$22, 'Client List'!$AB$21, TEXT($B533, "mmm yyyy")))</f>
        <v/>
      </c>
      <c r="O533" s="17" t="str">
        <f t="shared" si="40"/>
        <v/>
      </c>
      <c r="S533" s="17" t="str">
        <f t="shared" si="41"/>
        <v/>
      </c>
      <c r="T533" s="17" t="str">
        <f t="shared" si="42"/>
        <v/>
      </c>
      <c r="U533" s="17" t="str">
        <f t="shared" si="43"/>
        <v/>
      </c>
      <c r="V533" s="17" t="str">
        <f t="shared" si="44"/>
        <v/>
      </c>
      <c r="X533" s="17" t="str">
        <f>IF(C533="", "", IF(COUNTIF('Client List'!$Y$12:$Y$261, C533)=0, "X", ""))</f>
        <v/>
      </c>
      <c r="Z533" s="17" t="str">
        <f>IF(E533="", "", IF(COUNTIF('Client List'!$Y$12:$Y$261, E533)=0, "X", ""))</f>
        <v/>
      </c>
      <c r="AB533" s="17" t="str">
        <f>IF(G533="", "", IF(COUNTIF('Client List'!$Y$12:$Y$261, G533)=0, "X", ""))</f>
        <v/>
      </c>
      <c r="AD533" s="17" t="str">
        <f>IF(I533="", "", IF(COUNTIF('Client List'!$Y$12:$Y$261, I533)=0, "X", ""))</f>
        <v/>
      </c>
    </row>
    <row r="534" spans="1:30" x14ac:dyDescent="0.25">
      <c r="A534" s="48"/>
      <c r="B534" s="64"/>
      <c r="C534" s="57"/>
      <c r="D534" s="59"/>
      <c r="E534" s="57"/>
      <c r="F534" s="59"/>
      <c r="G534" s="57"/>
      <c r="H534" s="59"/>
      <c r="I534" s="57"/>
      <c r="J534" s="59"/>
      <c r="K534" s="48"/>
      <c r="M534" s="17" t="str">
        <f>IF($B534="", "", IF($B534&gt;'Client List'!$AA$22, 'Client List'!$AB$21, TEXT($B534, "mmm yyyy")))</f>
        <v/>
      </c>
      <c r="O534" s="17" t="str">
        <f t="shared" si="40"/>
        <v/>
      </c>
      <c r="S534" s="17" t="str">
        <f t="shared" si="41"/>
        <v/>
      </c>
      <c r="T534" s="17" t="str">
        <f t="shared" si="42"/>
        <v/>
      </c>
      <c r="U534" s="17" t="str">
        <f t="shared" si="43"/>
        <v/>
      </c>
      <c r="V534" s="17" t="str">
        <f t="shared" si="44"/>
        <v/>
      </c>
      <c r="X534" s="17" t="str">
        <f>IF(C534="", "", IF(COUNTIF('Client List'!$Y$12:$Y$261, C534)=0, "X", ""))</f>
        <v/>
      </c>
      <c r="Z534" s="17" t="str">
        <f>IF(E534="", "", IF(COUNTIF('Client List'!$Y$12:$Y$261, E534)=0, "X", ""))</f>
        <v/>
      </c>
      <c r="AB534" s="17" t="str">
        <f>IF(G534="", "", IF(COUNTIF('Client List'!$Y$12:$Y$261, G534)=0, "X", ""))</f>
        <v/>
      </c>
      <c r="AD534" s="17" t="str">
        <f>IF(I534="", "", IF(COUNTIF('Client List'!$Y$12:$Y$261, I534)=0, "X", ""))</f>
        <v/>
      </c>
    </row>
    <row r="535" spans="1:30" x14ac:dyDescent="0.25">
      <c r="A535" s="48"/>
      <c r="B535" s="64"/>
      <c r="C535" s="57"/>
      <c r="D535" s="59"/>
      <c r="E535" s="57"/>
      <c r="F535" s="59"/>
      <c r="G535" s="57"/>
      <c r="H535" s="59"/>
      <c r="I535" s="57"/>
      <c r="J535" s="59"/>
      <c r="K535" s="48"/>
      <c r="M535" s="17" t="str">
        <f>IF($B535="", "", IF($B535&gt;'Client List'!$AA$22, 'Client List'!$AB$21, TEXT($B535, "mmm yyyy")))</f>
        <v/>
      </c>
      <c r="O535" s="17" t="str">
        <f t="shared" si="40"/>
        <v/>
      </c>
      <c r="S535" s="17" t="str">
        <f t="shared" si="41"/>
        <v/>
      </c>
      <c r="T535" s="17" t="str">
        <f t="shared" si="42"/>
        <v/>
      </c>
      <c r="U535" s="17" t="str">
        <f t="shared" si="43"/>
        <v/>
      </c>
      <c r="V535" s="17" t="str">
        <f t="shared" si="44"/>
        <v/>
      </c>
      <c r="X535" s="17" t="str">
        <f>IF(C535="", "", IF(COUNTIF('Client List'!$Y$12:$Y$261, C535)=0, "X", ""))</f>
        <v/>
      </c>
      <c r="Z535" s="17" t="str">
        <f>IF(E535="", "", IF(COUNTIF('Client List'!$Y$12:$Y$261, E535)=0, "X", ""))</f>
        <v/>
      </c>
      <c r="AB535" s="17" t="str">
        <f>IF(G535="", "", IF(COUNTIF('Client List'!$Y$12:$Y$261, G535)=0, "X", ""))</f>
        <v/>
      </c>
      <c r="AD535" s="17" t="str">
        <f>IF(I535="", "", IF(COUNTIF('Client List'!$Y$12:$Y$261, I535)=0, "X", ""))</f>
        <v/>
      </c>
    </row>
    <row r="536" spans="1:30" x14ac:dyDescent="0.25">
      <c r="A536" s="48"/>
      <c r="B536" s="64"/>
      <c r="C536" s="57"/>
      <c r="D536" s="59"/>
      <c r="E536" s="57"/>
      <c r="F536" s="59"/>
      <c r="G536" s="57"/>
      <c r="H536" s="59"/>
      <c r="I536" s="57"/>
      <c r="J536" s="59"/>
      <c r="K536" s="48"/>
      <c r="M536" s="17" t="str">
        <f>IF($B536="", "", IF($B536&gt;'Client List'!$AA$22, 'Client List'!$AB$21, TEXT($B536, "mmm yyyy")))</f>
        <v/>
      </c>
      <c r="O536" s="17" t="str">
        <f t="shared" si="40"/>
        <v/>
      </c>
      <c r="S536" s="17" t="str">
        <f t="shared" si="41"/>
        <v/>
      </c>
      <c r="T536" s="17" t="str">
        <f t="shared" si="42"/>
        <v/>
      </c>
      <c r="U536" s="17" t="str">
        <f t="shared" si="43"/>
        <v/>
      </c>
      <c r="V536" s="17" t="str">
        <f t="shared" si="44"/>
        <v/>
      </c>
      <c r="X536" s="17" t="str">
        <f>IF(C536="", "", IF(COUNTIF('Client List'!$Y$12:$Y$261, C536)=0, "X", ""))</f>
        <v/>
      </c>
      <c r="Z536" s="17" t="str">
        <f>IF(E536="", "", IF(COUNTIF('Client List'!$Y$12:$Y$261, E536)=0, "X", ""))</f>
        <v/>
      </c>
      <c r="AB536" s="17" t="str">
        <f>IF(G536="", "", IF(COUNTIF('Client List'!$Y$12:$Y$261, G536)=0, "X", ""))</f>
        <v/>
      </c>
      <c r="AD536" s="17" t="str">
        <f>IF(I536="", "", IF(COUNTIF('Client List'!$Y$12:$Y$261, I536)=0, "X", ""))</f>
        <v/>
      </c>
    </row>
    <row r="537" spans="1:30" x14ac:dyDescent="0.25">
      <c r="A537" s="48"/>
      <c r="B537" s="64"/>
      <c r="C537" s="57"/>
      <c r="D537" s="59"/>
      <c r="E537" s="57"/>
      <c r="F537" s="59"/>
      <c r="G537" s="57"/>
      <c r="H537" s="59"/>
      <c r="I537" s="57"/>
      <c r="J537" s="59"/>
      <c r="K537" s="48"/>
      <c r="M537" s="17" t="str">
        <f>IF($B537="", "", IF($B537&gt;'Client List'!$AA$22, 'Client List'!$AB$21, TEXT($B537, "mmm yyyy")))</f>
        <v/>
      </c>
      <c r="O537" s="17" t="str">
        <f t="shared" si="40"/>
        <v/>
      </c>
      <c r="S537" s="17" t="str">
        <f t="shared" si="41"/>
        <v/>
      </c>
      <c r="T537" s="17" t="str">
        <f t="shared" si="42"/>
        <v/>
      </c>
      <c r="U537" s="17" t="str">
        <f t="shared" si="43"/>
        <v/>
      </c>
      <c r="V537" s="17" t="str">
        <f t="shared" si="44"/>
        <v/>
      </c>
      <c r="X537" s="17" t="str">
        <f>IF(C537="", "", IF(COUNTIF('Client List'!$Y$12:$Y$261, C537)=0, "X", ""))</f>
        <v/>
      </c>
      <c r="Z537" s="17" t="str">
        <f>IF(E537="", "", IF(COUNTIF('Client List'!$Y$12:$Y$261, E537)=0, "X", ""))</f>
        <v/>
      </c>
      <c r="AB537" s="17" t="str">
        <f>IF(G537="", "", IF(COUNTIF('Client List'!$Y$12:$Y$261, G537)=0, "X", ""))</f>
        <v/>
      </c>
      <c r="AD537" s="17" t="str">
        <f>IF(I537="", "", IF(COUNTIF('Client List'!$Y$12:$Y$261, I537)=0, "X", ""))</f>
        <v/>
      </c>
    </row>
    <row r="538" spans="1:30" x14ac:dyDescent="0.25">
      <c r="A538" s="48"/>
      <c r="B538" s="64"/>
      <c r="C538" s="57"/>
      <c r="D538" s="59"/>
      <c r="E538" s="57"/>
      <c r="F538" s="59"/>
      <c r="G538" s="57"/>
      <c r="H538" s="59"/>
      <c r="I538" s="57"/>
      <c r="J538" s="59"/>
      <c r="K538" s="48"/>
      <c r="M538" s="17" t="str">
        <f>IF($B538="", "", IF($B538&gt;'Client List'!$AA$22, 'Client List'!$AB$21, TEXT($B538, "mmm yyyy")))</f>
        <v/>
      </c>
      <c r="O538" s="17" t="str">
        <f t="shared" si="40"/>
        <v/>
      </c>
      <c r="S538" s="17" t="str">
        <f t="shared" si="41"/>
        <v/>
      </c>
      <c r="T538" s="17" t="str">
        <f t="shared" si="42"/>
        <v/>
      </c>
      <c r="U538" s="17" t="str">
        <f t="shared" si="43"/>
        <v/>
      </c>
      <c r="V538" s="17" t="str">
        <f t="shared" si="44"/>
        <v/>
      </c>
      <c r="X538" s="17" t="str">
        <f>IF(C538="", "", IF(COUNTIF('Client List'!$Y$12:$Y$261, C538)=0, "X", ""))</f>
        <v/>
      </c>
      <c r="Z538" s="17" t="str">
        <f>IF(E538="", "", IF(COUNTIF('Client List'!$Y$12:$Y$261, E538)=0, "X", ""))</f>
        <v/>
      </c>
      <c r="AB538" s="17" t="str">
        <f>IF(G538="", "", IF(COUNTIF('Client List'!$Y$12:$Y$261, G538)=0, "X", ""))</f>
        <v/>
      </c>
      <c r="AD538" s="17" t="str">
        <f>IF(I538="", "", IF(COUNTIF('Client List'!$Y$12:$Y$261, I538)=0, "X", ""))</f>
        <v/>
      </c>
    </row>
    <row r="539" spans="1:30" x14ac:dyDescent="0.25">
      <c r="A539" s="48"/>
      <c r="B539" s="64"/>
      <c r="C539" s="57"/>
      <c r="D539" s="59"/>
      <c r="E539" s="57"/>
      <c r="F539" s="59"/>
      <c r="G539" s="57"/>
      <c r="H539" s="59"/>
      <c r="I539" s="57"/>
      <c r="J539" s="59"/>
      <c r="K539" s="48"/>
      <c r="M539" s="17" t="str">
        <f>IF($B539="", "", IF($B539&gt;'Client List'!$AA$22, 'Client List'!$AB$21, TEXT($B539, "mmm yyyy")))</f>
        <v/>
      </c>
      <c r="O539" s="17" t="str">
        <f t="shared" si="40"/>
        <v/>
      </c>
      <c r="S539" s="17" t="str">
        <f t="shared" si="41"/>
        <v/>
      </c>
      <c r="T539" s="17" t="str">
        <f t="shared" si="42"/>
        <v/>
      </c>
      <c r="U539" s="17" t="str">
        <f t="shared" si="43"/>
        <v/>
      </c>
      <c r="V539" s="17" t="str">
        <f t="shared" si="44"/>
        <v/>
      </c>
      <c r="X539" s="17" t="str">
        <f>IF(C539="", "", IF(COUNTIF('Client List'!$Y$12:$Y$261, C539)=0, "X", ""))</f>
        <v/>
      </c>
      <c r="Z539" s="17" t="str">
        <f>IF(E539="", "", IF(COUNTIF('Client List'!$Y$12:$Y$261, E539)=0, "X", ""))</f>
        <v/>
      </c>
      <c r="AB539" s="17" t="str">
        <f>IF(G539="", "", IF(COUNTIF('Client List'!$Y$12:$Y$261, G539)=0, "X", ""))</f>
        <v/>
      </c>
      <c r="AD539" s="17" t="str">
        <f>IF(I539="", "", IF(COUNTIF('Client List'!$Y$12:$Y$261, I539)=0, "X", ""))</f>
        <v/>
      </c>
    </row>
    <row r="540" spans="1:30" x14ac:dyDescent="0.25">
      <c r="A540" s="48"/>
      <c r="B540" s="64"/>
      <c r="C540" s="57"/>
      <c r="D540" s="59"/>
      <c r="E540" s="57"/>
      <c r="F540" s="59"/>
      <c r="G540" s="57"/>
      <c r="H540" s="59"/>
      <c r="I540" s="57"/>
      <c r="J540" s="59"/>
      <c r="K540" s="48"/>
      <c r="M540" s="17" t="str">
        <f>IF($B540="", "", IF($B540&gt;'Client List'!$AA$22, 'Client List'!$AB$21, TEXT($B540, "mmm yyyy")))</f>
        <v/>
      </c>
      <c r="O540" s="17" t="str">
        <f t="shared" si="40"/>
        <v/>
      </c>
      <c r="S540" s="17" t="str">
        <f t="shared" si="41"/>
        <v/>
      </c>
      <c r="T540" s="17" t="str">
        <f t="shared" si="42"/>
        <v/>
      </c>
      <c r="U540" s="17" t="str">
        <f t="shared" si="43"/>
        <v/>
      </c>
      <c r="V540" s="17" t="str">
        <f t="shared" si="44"/>
        <v/>
      </c>
      <c r="X540" s="17" t="str">
        <f>IF(C540="", "", IF(COUNTIF('Client List'!$Y$12:$Y$261, C540)=0, "X", ""))</f>
        <v/>
      </c>
      <c r="Z540" s="17" t="str">
        <f>IF(E540="", "", IF(COUNTIF('Client List'!$Y$12:$Y$261, E540)=0, "X", ""))</f>
        <v/>
      </c>
      <c r="AB540" s="17" t="str">
        <f>IF(G540="", "", IF(COUNTIF('Client List'!$Y$12:$Y$261, G540)=0, "X", ""))</f>
        <v/>
      </c>
      <c r="AD540" s="17" t="str">
        <f>IF(I540="", "", IF(COUNTIF('Client List'!$Y$12:$Y$261, I540)=0, "X", ""))</f>
        <v/>
      </c>
    </row>
    <row r="541" spans="1:30" x14ac:dyDescent="0.25">
      <c r="A541" s="48"/>
      <c r="B541" s="64"/>
      <c r="C541" s="57"/>
      <c r="D541" s="59"/>
      <c r="E541" s="57"/>
      <c r="F541" s="59"/>
      <c r="G541" s="57"/>
      <c r="H541" s="59"/>
      <c r="I541" s="57"/>
      <c r="J541" s="59"/>
      <c r="K541" s="48"/>
      <c r="M541" s="17" t="str">
        <f>IF($B541="", "", IF($B541&gt;'Client List'!$AA$22, 'Client List'!$AB$21, TEXT($B541, "mmm yyyy")))</f>
        <v/>
      </c>
      <c r="O541" s="17" t="str">
        <f t="shared" si="40"/>
        <v/>
      </c>
      <c r="S541" s="17" t="str">
        <f t="shared" si="41"/>
        <v/>
      </c>
      <c r="T541" s="17" t="str">
        <f t="shared" si="42"/>
        <v/>
      </c>
      <c r="U541" s="17" t="str">
        <f t="shared" si="43"/>
        <v/>
      </c>
      <c r="V541" s="17" t="str">
        <f t="shared" si="44"/>
        <v/>
      </c>
      <c r="X541" s="17" t="str">
        <f>IF(C541="", "", IF(COUNTIF('Client List'!$Y$12:$Y$261, C541)=0, "X", ""))</f>
        <v/>
      </c>
      <c r="Z541" s="17" t="str">
        <f>IF(E541="", "", IF(COUNTIF('Client List'!$Y$12:$Y$261, E541)=0, "X", ""))</f>
        <v/>
      </c>
      <c r="AB541" s="17" t="str">
        <f>IF(G541="", "", IF(COUNTIF('Client List'!$Y$12:$Y$261, G541)=0, "X", ""))</f>
        <v/>
      </c>
      <c r="AD541" s="17" t="str">
        <f>IF(I541="", "", IF(COUNTIF('Client List'!$Y$12:$Y$261, I541)=0, "X", ""))</f>
        <v/>
      </c>
    </row>
    <row r="542" spans="1:30" x14ac:dyDescent="0.25">
      <c r="A542" s="48"/>
      <c r="B542" s="64"/>
      <c r="C542" s="57"/>
      <c r="D542" s="59"/>
      <c r="E542" s="57"/>
      <c r="F542" s="59"/>
      <c r="G542" s="57"/>
      <c r="H542" s="59"/>
      <c r="I542" s="57"/>
      <c r="J542" s="59"/>
      <c r="K542" s="48"/>
      <c r="M542" s="17" t="str">
        <f>IF($B542="", "", IF($B542&gt;'Client List'!$AA$22, 'Client List'!$AB$21, TEXT($B542, "mmm yyyy")))</f>
        <v/>
      </c>
      <c r="O542" s="17" t="str">
        <f t="shared" si="40"/>
        <v/>
      </c>
      <c r="S542" s="17" t="str">
        <f t="shared" si="41"/>
        <v/>
      </c>
      <c r="T542" s="17" t="str">
        <f t="shared" si="42"/>
        <v/>
      </c>
      <c r="U542" s="17" t="str">
        <f t="shared" si="43"/>
        <v/>
      </c>
      <c r="V542" s="17" t="str">
        <f t="shared" si="44"/>
        <v/>
      </c>
      <c r="X542" s="17" t="str">
        <f>IF(C542="", "", IF(COUNTIF('Client List'!$Y$12:$Y$261, C542)=0, "X", ""))</f>
        <v/>
      </c>
      <c r="Z542" s="17" t="str">
        <f>IF(E542="", "", IF(COUNTIF('Client List'!$Y$12:$Y$261, E542)=0, "X", ""))</f>
        <v/>
      </c>
      <c r="AB542" s="17" t="str">
        <f>IF(G542="", "", IF(COUNTIF('Client List'!$Y$12:$Y$261, G542)=0, "X", ""))</f>
        <v/>
      </c>
      <c r="AD542" s="17" t="str">
        <f>IF(I542="", "", IF(COUNTIF('Client List'!$Y$12:$Y$261, I542)=0, "X", ""))</f>
        <v/>
      </c>
    </row>
    <row r="543" spans="1:30" x14ac:dyDescent="0.25">
      <c r="A543" s="48"/>
      <c r="B543" s="64"/>
      <c r="C543" s="57"/>
      <c r="D543" s="59"/>
      <c r="E543" s="57"/>
      <c r="F543" s="59"/>
      <c r="G543" s="57"/>
      <c r="H543" s="59"/>
      <c r="I543" s="57"/>
      <c r="J543" s="59"/>
      <c r="K543" s="48"/>
      <c r="M543" s="17" t="str">
        <f>IF($B543="", "", IF($B543&gt;'Client List'!$AA$22, 'Client List'!$AB$21, TEXT($B543, "mmm yyyy")))</f>
        <v/>
      </c>
      <c r="O543" s="17" t="str">
        <f t="shared" si="40"/>
        <v/>
      </c>
      <c r="S543" s="17" t="str">
        <f t="shared" si="41"/>
        <v/>
      </c>
      <c r="T543" s="17" t="str">
        <f t="shared" si="42"/>
        <v/>
      </c>
      <c r="U543" s="17" t="str">
        <f t="shared" si="43"/>
        <v/>
      </c>
      <c r="V543" s="17" t="str">
        <f t="shared" si="44"/>
        <v/>
      </c>
      <c r="X543" s="17" t="str">
        <f>IF(C543="", "", IF(COUNTIF('Client List'!$Y$12:$Y$261, C543)=0, "X", ""))</f>
        <v/>
      </c>
      <c r="Z543" s="17" t="str">
        <f>IF(E543="", "", IF(COUNTIF('Client List'!$Y$12:$Y$261, E543)=0, "X", ""))</f>
        <v/>
      </c>
      <c r="AB543" s="17" t="str">
        <f>IF(G543="", "", IF(COUNTIF('Client List'!$Y$12:$Y$261, G543)=0, "X", ""))</f>
        <v/>
      </c>
      <c r="AD543" s="17" t="str">
        <f>IF(I543="", "", IF(COUNTIF('Client List'!$Y$12:$Y$261, I543)=0, "X", ""))</f>
        <v/>
      </c>
    </row>
    <row r="544" spans="1:30" x14ac:dyDescent="0.25">
      <c r="A544" s="48"/>
      <c r="B544" s="64"/>
      <c r="C544" s="57"/>
      <c r="D544" s="59"/>
      <c r="E544" s="57"/>
      <c r="F544" s="59"/>
      <c r="G544" s="57"/>
      <c r="H544" s="59"/>
      <c r="I544" s="57"/>
      <c r="J544" s="59"/>
      <c r="K544" s="48"/>
      <c r="M544" s="17" t="str">
        <f>IF($B544="", "", IF($B544&gt;'Client List'!$AA$22, 'Client List'!$AB$21, TEXT($B544, "mmm yyyy")))</f>
        <v/>
      </c>
      <c r="O544" s="17" t="str">
        <f t="shared" si="40"/>
        <v/>
      </c>
      <c r="S544" s="17" t="str">
        <f t="shared" si="41"/>
        <v/>
      </c>
      <c r="T544" s="17" t="str">
        <f t="shared" si="42"/>
        <v/>
      </c>
      <c r="U544" s="17" t="str">
        <f t="shared" si="43"/>
        <v/>
      </c>
      <c r="V544" s="17" t="str">
        <f t="shared" si="44"/>
        <v/>
      </c>
      <c r="X544" s="17" t="str">
        <f>IF(C544="", "", IF(COUNTIF('Client List'!$Y$12:$Y$261, C544)=0, "X", ""))</f>
        <v/>
      </c>
      <c r="Z544" s="17" t="str">
        <f>IF(E544="", "", IF(COUNTIF('Client List'!$Y$12:$Y$261, E544)=0, "X", ""))</f>
        <v/>
      </c>
      <c r="AB544" s="17" t="str">
        <f>IF(G544="", "", IF(COUNTIF('Client List'!$Y$12:$Y$261, G544)=0, "X", ""))</f>
        <v/>
      </c>
      <c r="AD544" s="17" t="str">
        <f>IF(I544="", "", IF(COUNTIF('Client List'!$Y$12:$Y$261, I544)=0, "X", ""))</f>
        <v/>
      </c>
    </row>
    <row r="545" spans="1:30" x14ac:dyDescent="0.25">
      <c r="A545" s="48"/>
      <c r="B545" s="64"/>
      <c r="C545" s="57"/>
      <c r="D545" s="59"/>
      <c r="E545" s="57"/>
      <c r="F545" s="59"/>
      <c r="G545" s="57"/>
      <c r="H545" s="59"/>
      <c r="I545" s="57"/>
      <c r="J545" s="59"/>
      <c r="K545" s="48"/>
      <c r="M545" s="17" t="str">
        <f>IF($B545="", "", IF($B545&gt;'Client List'!$AA$22, 'Client List'!$AB$21, TEXT($B545, "mmm yyyy")))</f>
        <v/>
      </c>
      <c r="O545" s="17" t="str">
        <f t="shared" si="40"/>
        <v/>
      </c>
      <c r="S545" s="17" t="str">
        <f t="shared" si="41"/>
        <v/>
      </c>
      <c r="T545" s="17" t="str">
        <f t="shared" si="42"/>
        <v/>
      </c>
      <c r="U545" s="17" t="str">
        <f t="shared" si="43"/>
        <v/>
      </c>
      <c r="V545" s="17" t="str">
        <f t="shared" si="44"/>
        <v/>
      </c>
      <c r="X545" s="17" t="str">
        <f>IF(C545="", "", IF(COUNTIF('Client List'!$Y$12:$Y$261, C545)=0, "X", ""))</f>
        <v/>
      </c>
      <c r="Z545" s="17" t="str">
        <f>IF(E545="", "", IF(COUNTIF('Client List'!$Y$12:$Y$261, E545)=0, "X", ""))</f>
        <v/>
      </c>
      <c r="AB545" s="17" t="str">
        <f>IF(G545="", "", IF(COUNTIF('Client List'!$Y$12:$Y$261, G545)=0, "X", ""))</f>
        <v/>
      </c>
      <c r="AD545" s="17" t="str">
        <f>IF(I545="", "", IF(COUNTIF('Client List'!$Y$12:$Y$261, I545)=0, "X", ""))</f>
        <v/>
      </c>
    </row>
    <row r="546" spans="1:30" x14ac:dyDescent="0.25">
      <c r="A546" s="48"/>
      <c r="B546" s="64"/>
      <c r="C546" s="57"/>
      <c r="D546" s="59"/>
      <c r="E546" s="57"/>
      <c r="F546" s="59"/>
      <c r="G546" s="57"/>
      <c r="H546" s="59"/>
      <c r="I546" s="57"/>
      <c r="J546" s="59"/>
      <c r="K546" s="48"/>
      <c r="M546" s="17" t="str">
        <f>IF($B546="", "", IF($B546&gt;'Client List'!$AA$22, 'Client List'!$AB$21, TEXT($B546, "mmm yyyy")))</f>
        <v/>
      </c>
      <c r="O546" s="17" t="str">
        <f t="shared" si="40"/>
        <v/>
      </c>
      <c r="S546" s="17" t="str">
        <f t="shared" si="41"/>
        <v/>
      </c>
      <c r="T546" s="17" t="str">
        <f t="shared" si="42"/>
        <v/>
      </c>
      <c r="U546" s="17" t="str">
        <f t="shared" si="43"/>
        <v/>
      </c>
      <c r="V546" s="17" t="str">
        <f t="shared" si="44"/>
        <v/>
      </c>
      <c r="X546" s="17" t="str">
        <f>IF(C546="", "", IF(COUNTIF('Client List'!$Y$12:$Y$261, C546)=0, "X", ""))</f>
        <v/>
      </c>
      <c r="Z546" s="17" t="str">
        <f>IF(E546="", "", IF(COUNTIF('Client List'!$Y$12:$Y$261, E546)=0, "X", ""))</f>
        <v/>
      </c>
      <c r="AB546" s="17" t="str">
        <f>IF(G546="", "", IF(COUNTIF('Client List'!$Y$12:$Y$261, G546)=0, "X", ""))</f>
        <v/>
      </c>
      <c r="AD546" s="17" t="str">
        <f>IF(I546="", "", IF(COUNTIF('Client List'!$Y$12:$Y$261, I546)=0, "X", ""))</f>
        <v/>
      </c>
    </row>
    <row r="547" spans="1:30" x14ac:dyDescent="0.25">
      <c r="A547" s="48"/>
      <c r="B547" s="64"/>
      <c r="C547" s="57"/>
      <c r="D547" s="59"/>
      <c r="E547" s="57"/>
      <c r="F547" s="59"/>
      <c r="G547" s="57"/>
      <c r="H547" s="59"/>
      <c r="I547" s="57"/>
      <c r="J547" s="59"/>
      <c r="K547" s="48"/>
      <c r="M547" s="17" t="str">
        <f>IF($B547="", "", IF($B547&gt;'Client List'!$AA$22, 'Client List'!$AB$21, TEXT($B547, "mmm yyyy")))</f>
        <v/>
      </c>
      <c r="O547" s="17" t="str">
        <f t="shared" si="40"/>
        <v/>
      </c>
      <c r="S547" s="17" t="str">
        <f t="shared" si="41"/>
        <v/>
      </c>
      <c r="T547" s="17" t="str">
        <f t="shared" si="42"/>
        <v/>
      </c>
      <c r="U547" s="17" t="str">
        <f t="shared" si="43"/>
        <v/>
      </c>
      <c r="V547" s="17" t="str">
        <f t="shared" si="44"/>
        <v/>
      </c>
      <c r="X547" s="17" t="str">
        <f>IF(C547="", "", IF(COUNTIF('Client List'!$Y$12:$Y$261, C547)=0, "X", ""))</f>
        <v/>
      </c>
      <c r="Z547" s="17" t="str">
        <f>IF(E547="", "", IF(COUNTIF('Client List'!$Y$12:$Y$261, E547)=0, "X", ""))</f>
        <v/>
      </c>
      <c r="AB547" s="17" t="str">
        <f>IF(G547="", "", IF(COUNTIF('Client List'!$Y$12:$Y$261, G547)=0, "X", ""))</f>
        <v/>
      </c>
      <c r="AD547" s="17" t="str">
        <f>IF(I547="", "", IF(COUNTIF('Client List'!$Y$12:$Y$261, I547)=0, "X", ""))</f>
        <v/>
      </c>
    </row>
    <row r="548" spans="1:30" x14ac:dyDescent="0.25">
      <c r="A548" s="48"/>
      <c r="B548" s="64"/>
      <c r="C548" s="57"/>
      <c r="D548" s="59"/>
      <c r="E548" s="57"/>
      <c r="F548" s="59"/>
      <c r="G548" s="57"/>
      <c r="H548" s="59"/>
      <c r="I548" s="57"/>
      <c r="J548" s="59"/>
      <c r="K548" s="48"/>
      <c r="M548" s="17" t="str">
        <f>IF($B548="", "", IF($B548&gt;'Client List'!$AA$22, 'Client List'!$AB$21, TEXT($B548, "mmm yyyy")))</f>
        <v/>
      </c>
      <c r="O548" s="17" t="str">
        <f t="shared" si="40"/>
        <v/>
      </c>
      <c r="S548" s="17" t="str">
        <f t="shared" si="41"/>
        <v/>
      </c>
      <c r="T548" s="17" t="str">
        <f t="shared" si="42"/>
        <v/>
      </c>
      <c r="U548" s="17" t="str">
        <f t="shared" si="43"/>
        <v/>
      </c>
      <c r="V548" s="17" t="str">
        <f t="shared" si="44"/>
        <v/>
      </c>
      <c r="X548" s="17" t="str">
        <f>IF(C548="", "", IF(COUNTIF('Client List'!$Y$12:$Y$261, C548)=0, "X", ""))</f>
        <v/>
      </c>
      <c r="Z548" s="17" t="str">
        <f>IF(E548="", "", IF(COUNTIF('Client List'!$Y$12:$Y$261, E548)=0, "X", ""))</f>
        <v/>
      </c>
      <c r="AB548" s="17" t="str">
        <f>IF(G548="", "", IF(COUNTIF('Client List'!$Y$12:$Y$261, G548)=0, "X", ""))</f>
        <v/>
      </c>
      <c r="AD548" s="17" t="str">
        <f>IF(I548="", "", IF(COUNTIF('Client List'!$Y$12:$Y$261, I548)=0, "X", ""))</f>
        <v/>
      </c>
    </row>
    <row r="549" spans="1:30" x14ac:dyDescent="0.25">
      <c r="A549" s="48"/>
      <c r="B549" s="64"/>
      <c r="C549" s="57"/>
      <c r="D549" s="59"/>
      <c r="E549" s="57"/>
      <c r="F549" s="59"/>
      <c r="G549" s="57"/>
      <c r="H549" s="59"/>
      <c r="I549" s="57"/>
      <c r="J549" s="59"/>
      <c r="K549" s="48"/>
      <c r="M549" s="17" t="str">
        <f>IF($B549="", "", IF($B549&gt;'Client List'!$AA$22, 'Client List'!$AB$21, TEXT($B549, "mmm yyyy")))</f>
        <v/>
      </c>
      <c r="O549" s="17" t="str">
        <f t="shared" si="40"/>
        <v/>
      </c>
      <c r="S549" s="17" t="str">
        <f t="shared" si="41"/>
        <v/>
      </c>
      <c r="T549" s="17" t="str">
        <f t="shared" si="42"/>
        <v/>
      </c>
      <c r="U549" s="17" t="str">
        <f t="shared" si="43"/>
        <v/>
      </c>
      <c r="V549" s="17" t="str">
        <f t="shared" si="44"/>
        <v/>
      </c>
      <c r="X549" s="17" t="str">
        <f>IF(C549="", "", IF(COUNTIF('Client List'!$Y$12:$Y$261, C549)=0, "X", ""))</f>
        <v/>
      </c>
      <c r="Z549" s="17" t="str">
        <f>IF(E549="", "", IF(COUNTIF('Client List'!$Y$12:$Y$261, E549)=0, "X", ""))</f>
        <v/>
      </c>
      <c r="AB549" s="17" t="str">
        <f>IF(G549="", "", IF(COUNTIF('Client List'!$Y$12:$Y$261, G549)=0, "X", ""))</f>
        <v/>
      </c>
      <c r="AD549" s="17" t="str">
        <f>IF(I549="", "", IF(COUNTIF('Client List'!$Y$12:$Y$261, I549)=0, "X", ""))</f>
        <v/>
      </c>
    </row>
    <row r="550" spans="1:30" x14ac:dyDescent="0.25">
      <c r="A550" s="48"/>
      <c r="B550" s="64"/>
      <c r="C550" s="57"/>
      <c r="D550" s="59"/>
      <c r="E550" s="57"/>
      <c r="F550" s="59"/>
      <c r="G550" s="57"/>
      <c r="H550" s="59"/>
      <c r="I550" s="57"/>
      <c r="J550" s="59"/>
      <c r="K550" s="48"/>
      <c r="M550" s="17" t="str">
        <f>IF($B550="", "", IF($B550&gt;'Client List'!$AA$22, 'Client List'!$AB$21, TEXT($B550, "mmm yyyy")))</f>
        <v/>
      </c>
      <c r="O550" s="17" t="str">
        <f t="shared" si="40"/>
        <v/>
      </c>
      <c r="S550" s="17" t="str">
        <f t="shared" si="41"/>
        <v/>
      </c>
      <c r="T550" s="17" t="str">
        <f t="shared" si="42"/>
        <v/>
      </c>
      <c r="U550" s="17" t="str">
        <f t="shared" si="43"/>
        <v/>
      </c>
      <c r="V550" s="17" t="str">
        <f t="shared" si="44"/>
        <v/>
      </c>
      <c r="X550" s="17" t="str">
        <f>IF(C550="", "", IF(COUNTIF('Client List'!$Y$12:$Y$261, C550)=0, "X", ""))</f>
        <v/>
      </c>
      <c r="Z550" s="17" t="str">
        <f>IF(E550="", "", IF(COUNTIF('Client List'!$Y$12:$Y$261, E550)=0, "X", ""))</f>
        <v/>
      </c>
      <c r="AB550" s="17" t="str">
        <f>IF(G550="", "", IF(COUNTIF('Client List'!$Y$12:$Y$261, G550)=0, "X", ""))</f>
        <v/>
      </c>
      <c r="AD550" s="17" t="str">
        <f>IF(I550="", "", IF(COUNTIF('Client List'!$Y$12:$Y$261, I550)=0, "X", ""))</f>
        <v/>
      </c>
    </row>
    <row r="551" spans="1:30" x14ac:dyDescent="0.25">
      <c r="A551" s="48"/>
      <c r="B551" s="64"/>
      <c r="C551" s="57"/>
      <c r="D551" s="59"/>
      <c r="E551" s="57"/>
      <c r="F551" s="59"/>
      <c r="G551" s="57"/>
      <c r="H551" s="59"/>
      <c r="I551" s="57"/>
      <c r="J551" s="59"/>
      <c r="K551" s="48"/>
      <c r="M551" s="17" t="str">
        <f>IF($B551="", "", IF($B551&gt;'Client List'!$AA$22, 'Client List'!$AB$21, TEXT($B551, "mmm yyyy")))</f>
        <v/>
      </c>
      <c r="O551" s="17" t="str">
        <f t="shared" si="40"/>
        <v/>
      </c>
      <c r="S551" s="17" t="str">
        <f t="shared" si="41"/>
        <v/>
      </c>
      <c r="T551" s="17" t="str">
        <f t="shared" si="42"/>
        <v/>
      </c>
      <c r="U551" s="17" t="str">
        <f t="shared" si="43"/>
        <v/>
      </c>
      <c r="V551" s="17" t="str">
        <f t="shared" si="44"/>
        <v/>
      </c>
      <c r="X551" s="17" t="str">
        <f>IF(C551="", "", IF(COUNTIF('Client List'!$Y$12:$Y$261, C551)=0, "X", ""))</f>
        <v/>
      </c>
      <c r="Z551" s="17" t="str">
        <f>IF(E551="", "", IF(COUNTIF('Client List'!$Y$12:$Y$261, E551)=0, "X", ""))</f>
        <v/>
      </c>
      <c r="AB551" s="17" t="str">
        <f>IF(G551="", "", IF(COUNTIF('Client List'!$Y$12:$Y$261, G551)=0, "X", ""))</f>
        <v/>
      </c>
      <c r="AD551" s="17" t="str">
        <f>IF(I551="", "", IF(COUNTIF('Client List'!$Y$12:$Y$261, I551)=0, "X", ""))</f>
        <v/>
      </c>
    </row>
    <row r="552" spans="1:30" x14ac:dyDescent="0.25">
      <c r="A552" s="48"/>
      <c r="B552" s="64"/>
      <c r="C552" s="57"/>
      <c r="D552" s="59"/>
      <c r="E552" s="57"/>
      <c r="F552" s="59"/>
      <c r="G552" s="57"/>
      <c r="H552" s="59"/>
      <c r="I552" s="57"/>
      <c r="J552" s="59"/>
      <c r="K552" s="48"/>
      <c r="M552" s="17" t="str">
        <f>IF($B552="", "", IF($B552&gt;'Client List'!$AA$22, 'Client List'!$AB$21, TEXT($B552, "mmm yyyy")))</f>
        <v/>
      </c>
      <c r="O552" s="17" t="str">
        <f t="shared" si="40"/>
        <v/>
      </c>
      <c r="S552" s="17" t="str">
        <f t="shared" si="41"/>
        <v/>
      </c>
      <c r="T552" s="17" t="str">
        <f t="shared" si="42"/>
        <v/>
      </c>
      <c r="U552" s="17" t="str">
        <f t="shared" si="43"/>
        <v/>
      </c>
      <c r="V552" s="17" t="str">
        <f t="shared" si="44"/>
        <v/>
      </c>
      <c r="X552" s="17" t="str">
        <f>IF(C552="", "", IF(COUNTIF('Client List'!$Y$12:$Y$261, C552)=0, "X", ""))</f>
        <v/>
      </c>
      <c r="Z552" s="17" t="str">
        <f>IF(E552="", "", IF(COUNTIF('Client List'!$Y$12:$Y$261, E552)=0, "X", ""))</f>
        <v/>
      </c>
      <c r="AB552" s="17" t="str">
        <f>IF(G552="", "", IF(COUNTIF('Client List'!$Y$12:$Y$261, G552)=0, "X", ""))</f>
        <v/>
      </c>
      <c r="AD552" s="17" t="str">
        <f>IF(I552="", "", IF(COUNTIF('Client List'!$Y$12:$Y$261, I552)=0, "X", ""))</f>
        <v/>
      </c>
    </row>
    <row r="553" spans="1:30" x14ac:dyDescent="0.25">
      <c r="A553" s="48"/>
      <c r="B553" s="64"/>
      <c r="C553" s="57"/>
      <c r="D553" s="59"/>
      <c r="E553" s="57"/>
      <c r="F553" s="59"/>
      <c r="G553" s="57"/>
      <c r="H553" s="59"/>
      <c r="I553" s="57"/>
      <c r="J553" s="59"/>
      <c r="K553" s="48"/>
      <c r="M553" s="17" t="str">
        <f>IF($B553="", "", IF($B553&gt;'Client List'!$AA$22, 'Client List'!$AB$21, TEXT($B553, "mmm yyyy")))</f>
        <v/>
      </c>
      <c r="O553" s="17" t="str">
        <f t="shared" si="40"/>
        <v/>
      </c>
      <c r="S553" s="17" t="str">
        <f t="shared" si="41"/>
        <v/>
      </c>
      <c r="T553" s="17" t="str">
        <f t="shared" si="42"/>
        <v/>
      </c>
      <c r="U553" s="17" t="str">
        <f t="shared" si="43"/>
        <v/>
      </c>
      <c r="V553" s="17" t="str">
        <f t="shared" si="44"/>
        <v/>
      </c>
      <c r="X553" s="17" t="str">
        <f>IF(C553="", "", IF(COUNTIF('Client List'!$Y$12:$Y$261, C553)=0, "X", ""))</f>
        <v/>
      </c>
      <c r="Z553" s="17" t="str">
        <f>IF(E553="", "", IF(COUNTIF('Client List'!$Y$12:$Y$261, E553)=0, "X", ""))</f>
        <v/>
      </c>
      <c r="AB553" s="17" t="str">
        <f>IF(G553="", "", IF(COUNTIF('Client List'!$Y$12:$Y$261, G553)=0, "X", ""))</f>
        <v/>
      </c>
      <c r="AD553" s="17" t="str">
        <f>IF(I553="", "", IF(COUNTIF('Client List'!$Y$12:$Y$261, I553)=0, "X", ""))</f>
        <v/>
      </c>
    </row>
    <row r="554" spans="1:30" x14ac:dyDescent="0.25">
      <c r="A554" s="48"/>
      <c r="B554" s="64"/>
      <c r="C554" s="57"/>
      <c r="D554" s="59"/>
      <c r="E554" s="57"/>
      <c r="F554" s="59"/>
      <c r="G554" s="57"/>
      <c r="H554" s="59"/>
      <c r="I554" s="57"/>
      <c r="J554" s="59"/>
      <c r="K554" s="48"/>
      <c r="M554" s="17" t="str">
        <f>IF($B554="", "", IF($B554&gt;'Client List'!$AA$22, 'Client List'!$AB$21, TEXT($B554, "mmm yyyy")))</f>
        <v/>
      </c>
      <c r="O554" s="17" t="str">
        <f t="shared" si="40"/>
        <v/>
      </c>
      <c r="S554" s="17" t="str">
        <f t="shared" si="41"/>
        <v/>
      </c>
      <c r="T554" s="17" t="str">
        <f t="shared" si="42"/>
        <v/>
      </c>
      <c r="U554" s="17" t="str">
        <f t="shared" si="43"/>
        <v/>
      </c>
      <c r="V554" s="17" t="str">
        <f t="shared" si="44"/>
        <v/>
      </c>
      <c r="X554" s="17" t="str">
        <f>IF(C554="", "", IF(COUNTIF('Client List'!$Y$12:$Y$261, C554)=0, "X", ""))</f>
        <v/>
      </c>
      <c r="Z554" s="17" t="str">
        <f>IF(E554="", "", IF(COUNTIF('Client List'!$Y$12:$Y$261, E554)=0, "X", ""))</f>
        <v/>
      </c>
      <c r="AB554" s="17" t="str">
        <f>IF(G554="", "", IF(COUNTIF('Client List'!$Y$12:$Y$261, G554)=0, "X", ""))</f>
        <v/>
      </c>
      <c r="AD554" s="17" t="str">
        <f>IF(I554="", "", IF(COUNTIF('Client List'!$Y$12:$Y$261, I554)=0, "X", ""))</f>
        <v/>
      </c>
    </row>
    <row r="555" spans="1:30" x14ac:dyDescent="0.25">
      <c r="A555" s="48"/>
      <c r="B555" s="64"/>
      <c r="C555" s="57"/>
      <c r="D555" s="59"/>
      <c r="E555" s="57"/>
      <c r="F555" s="59"/>
      <c r="G555" s="57"/>
      <c r="H555" s="59"/>
      <c r="I555" s="57"/>
      <c r="J555" s="59"/>
      <c r="K555" s="48"/>
      <c r="M555" s="17" t="str">
        <f>IF($B555="", "", IF($B555&gt;'Client List'!$AA$22, 'Client List'!$AB$21, TEXT($B555, "mmm yyyy")))</f>
        <v/>
      </c>
      <c r="O555" s="17" t="str">
        <f t="shared" si="40"/>
        <v/>
      </c>
      <c r="S555" s="17" t="str">
        <f t="shared" si="41"/>
        <v/>
      </c>
      <c r="T555" s="17" t="str">
        <f t="shared" si="42"/>
        <v/>
      </c>
      <c r="U555" s="17" t="str">
        <f t="shared" si="43"/>
        <v/>
      </c>
      <c r="V555" s="17" t="str">
        <f t="shared" si="44"/>
        <v/>
      </c>
      <c r="X555" s="17" t="str">
        <f>IF(C555="", "", IF(COUNTIF('Client List'!$Y$12:$Y$261, C555)=0, "X", ""))</f>
        <v/>
      </c>
      <c r="Z555" s="17" t="str">
        <f>IF(E555="", "", IF(COUNTIF('Client List'!$Y$12:$Y$261, E555)=0, "X", ""))</f>
        <v/>
      </c>
      <c r="AB555" s="17" t="str">
        <f>IF(G555="", "", IF(COUNTIF('Client List'!$Y$12:$Y$261, G555)=0, "X", ""))</f>
        <v/>
      </c>
      <c r="AD555" s="17" t="str">
        <f>IF(I555="", "", IF(COUNTIF('Client List'!$Y$12:$Y$261, I555)=0, "X", ""))</f>
        <v/>
      </c>
    </row>
    <row r="556" spans="1:30" x14ac:dyDescent="0.25">
      <c r="A556" s="48"/>
      <c r="B556" s="64"/>
      <c r="C556" s="57"/>
      <c r="D556" s="59"/>
      <c r="E556" s="57"/>
      <c r="F556" s="59"/>
      <c r="G556" s="57"/>
      <c r="H556" s="59"/>
      <c r="I556" s="57"/>
      <c r="J556" s="59"/>
      <c r="K556" s="48"/>
      <c r="M556" s="17" t="str">
        <f>IF($B556="", "", IF($B556&gt;'Client List'!$AA$22, 'Client List'!$AB$21, TEXT($B556, "mmm yyyy")))</f>
        <v/>
      </c>
      <c r="O556" s="17" t="str">
        <f t="shared" si="40"/>
        <v/>
      </c>
      <c r="S556" s="17" t="str">
        <f t="shared" si="41"/>
        <v/>
      </c>
      <c r="T556" s="17" t="str">
        <f t="shared" si="42"/>
        <v/>
      </c>
      <c r="U556" s="17" t="str">
        <f t="shared" si="43"/>
        <v/>
      </c>
      <c r="V556" s="17" t="str">
        <f t="shared" si="44"/>
        <v/>
      </c>
      <c r="X556" s="17" t="str">
        <f>IF(C556="", "", IF(COUNTIF('Client List'!$Y$12:$Y$261, C556)=0, "X", ""))</f>
        <v/>
      </c>
      <c r="Z556" s="17" t="str">
        <f>IF(E556="", "", IF(COUNTIF('Client List'!$Y$12:$Y$261, E556)=0, "X", ""))</f>
        <v/>
      </c>
      <c r="AB556" s="17" t="str">
        <f>IF(G556="", "", IF(COUNTIF('Client List'!$Y$12:$Y$261, G556)=0, "X", ""))</f>
        <v/>
      </c>
      <c r="AD556" s="17" t="str">
        <f>IF(I556="", "", IF(COUNTIF('Client List'!$Y$12:$Y$261, I556)=0, "X", ""))</f>
        <v/>
      </c>
    </row>
    <row r="557" spans="1:30" x14ac:dyDescent="0.25">
      <c r="A557" s="48"/>
      <c r="B557" s="64"/>
      <c r="C557" s="57"/>
      <c r="D557" s="59"/>
      <c r="E557" s="57"/>
      <c r="F557" s="59"/>
      <c r="G557" s="57"/>
      <c r="H557" s="59"/>
      <c r="I557" s="57"/>
      <c r="J557" s="59"/>
      <c r="K557" s="48"/>
      <c r="M557" s="17" t="str">
        <f>IF($B557="", "", IF($B557&gt;'Client List'!$AA$22, 'Client List'!$AB$21, TEXT($B557, "mmm yyyy")))</f>
        <v/>
      </c>
      <c r="O557" s="17" t="str">
        <f t="shared" si="40"/>
        <v/>
      </c>
      <c r="S557" s="17" t="str">
        <f t="shared" si="41"/>
        <v/>
      </c>
      <c r="T557" s="17" t="str">
        <f t="shared" si="42"/>
        <v/>
      </c>
      <c r="U557" s="17" t="str">
        <f t="shared" si="43"/>
        <v/>
      </c>
      <c r="V557" s="17" t="str">
        <f t="shared" si="44"/>
        <v/>
      </c>
      <c r="X557" s="17" t="str">
        <f>IF(C557="", "", IF(COUNTIF('Client List'!$Y$12:$Y$261, C557)=0, "X", ""))</f>
        <v/>
      </c>
      <c r="Z557" s="17" t="str">
        <f>IF(E557="", "", IF(COUNTIF('Client List'!$Y$12:$Y$261, E557)=0, "X", ""))</f>
        <v/>
      </c>
      <c r="AB557" s="17" t="str">
        <f>IF(G557="", "", IF(COUNTIF('Client List'!$Y$12:$Y$261, G557)=0, "X", ""))</f>
        <v/>
      </c>
      <c r="AD557" s="17" t="str">
        <f>IF(I557="", "", IF(COUNTIF('Client List'!$Y$12:$Y$261, I557)=0, "X", ""))</f>
        <v/>
      </c>
    </row>
    <row r="558" spans="1:30" x14ac:dyDescent="0.25">
      <c r="A558" s="48"/>
      <c r="B558" s="64"/>
      <c r="C558" s="57"/>
      <c r="D558" s="59"/>
      <c r="E558" s="57"/>
      <c r="F558" s="59"/>
      <c r="G558" s="57"/>
      <c r="H558" s="59"/>
      <c r="I558" s="57"/>
      <c r="J558" s="59"/>
      <c r="K558" s="48"/>
      <c r="M558" s="17" t="str">
        <f>IF($B558="", "", IF($B558&gt;'Client List'!$AA$22, 'Client List'!$AB$21, TEXT($B558, "mmm yyyy")))</f>
        <v/>
      </c>
      <c r="O558" s="17" t="str">
        <f t="shared" si="40"/>
        <v/>
      </c>
      <c r="S558" s="17" t="str">
        <f t="shared" si="41"/>
        <v/>
      </c>
      <c r="T558" s="17" t="str">
        <f t="shared" si="42"/>
        <v/>
      </c>
      <c r="U558" s="17" t="str">
        <f t="shared" si="43"/>
        <v/>
      </c>
      <c r="V558" s="17" t="str">
        <f t="shared" si="44"/>
        <v/>
      </c>
      <c r="X558" s="17" t="str">
        <f>IF(C558="", "", IF(COUNTIF('Client List'!$Y$12:$Y$261, C558)=0, "X", ""))</f>
        <v/>
      </c>
      <c r="Z558" s="17" t="str">
        <f>IF(E558="", "", IF(COUNTIF('Client List'!$Y$12:$Y$261, E558)=0, "X", ""))</f>
        <v/>
      </c>
      <c r="AB558" s="17" t="str">
        <f>IF(G558="", "", IF(COUNTIF('Client List'!$Y$12:$Y$261, G558)=0, "X", ""))</f>
        <v/>
      </c>
      <c r="AD558" s="17" t="str">
        <f>IF(I558="", "", IF(COUNTIF('Client List'!$Y$12:$Y$261, I558)=0, "X", ""))</f>
        <v/>
      </c>
    </row>
    <row r="559" spans="1:30" x14ac:dyDescent="0.25">
      <c r="A559" s="48"/>
      <c r="B559" s="64"/>
      <c r="C559" s="57"/>
      <c r="D559" s="59"/>
      <c r="E559" s="57"/>
      <c r="F559" s="59"/>
      <c r="G559" s="57"/>
      <c r="H559" s="59"/>
      <c r="I559" s="57"/>
      <c r="J559" s="59"/>
      <c r="K559" s="48"/>
      <c r="M559" s="17" t="str">
        <f>IF($B559="", "", IF($B559&gt;'Client List'!$AA$22, 'Client List'!$AB$21, TEXT($B559, "mmm yyyy")))</f>
        <v/>
      </c>
      <c r="O559" s="17" t="str">
        <f t="shared" si="40"/>
        <v/>
      </c>
      <c r="S559" s="17" t="str">
        <f t="shared" si="41"/>
        <v/>
      </c>
      <c r="T559" s="17" t="str">
        <f t="shared" si="42"/>
        <v/>
      </c>
      <c r="U559" s="17" t="str">
        <f t="shared" si="43"/>
        <v/>
      </c>
      <c r="V559" s="17" t="str">
        <f t="shared" si="44"/>
        <v/>
      </c>
      <c r="X559" s="17" t="str">
        <f>IF(C559="", "", IF(COUNTIF('Client List'!$Y$12:$Y$261, C559)=0, "X", ""))</f>
        <v/>
      </c>
      <c r="Z559" s="17" t="str">
        <f>IF(E559="", "", IF(COUNTIF('Client List'!$Y$12:$Y$261, E559)=0, "X", ""))</f>
        <v/>
      </c>
      <c r="AB559" s="17" t="str">
        <f>IF(G559="", "", IF(COUNTIF('Client List'!$Y$12:$Y$261, G559)=0, "X", ""))</f>
        <v/>
      </c>
      <c r="AD559" s="17" t="str">
        <f>IF(I559="", "", IF(COUNTIF('Client List'!$Y$12:$Y$261, I559)=0, "X", ""))</f>
        <v/>
      </c>
    </row>
    <row r="560" spans="1:30" x14ac:dyDescent="0.25">
      <c r="A560" s="48"/>
      <c r="B560" s="64"/>
      <c r="C560" s="57"/>
      <c r="D560" s="59"/>
      <c r="E560" s="57"/>
      <c r="F560" s="59"/>
      <c r="G560" s="57"/>
      <c r="H560" s="59"/>
      <c r="I560" s="57"/>
      <c r="J560" s="59"/>
      <c r="K560" s="48"/>
      <c r="M560" s="17" t="str">
        <f>IF($B560="", "", IF($B560&gt;'Client List'!$AA$22, 'Client List'!$AB$21, TEXT($B560, "mmm yyyy")))</f>
        <v/>
      </c>
      <c r="O560" s="17" t="str">
        <f t="shared" si="40"/>
        <v/>
      </c>
      <c r="S560" s="17" t="str">
        <f t="shared" si="41"/>
        <v/>
      </c>
      <c r="T560" s="17" t="str">
        <f t="shared" si="42"/>
        <v/>
      </c>
      <c r="U560" s="17" t="str">
        <f t="shared" si="43"/>
        <v/>
      </c>
      <c r="V560" s="17" t="str">
        <f t="shared" si="44"/>
        <v/>
      </c>
      <c r="X560" s="17" t="str">
        <f>IF(C560="", "", IF(COUNTIF('Client List'!$Y$12:$Y$261, C560)=0, "X", ""))</f>
        <v/>
      </c>
      <c r="Z560" s="17" t="str">
        <f>IF(E560="", "", IF(COUNTIF('Client List'!$Y$12:$Y$261, E560)=0, "X", ""))</f>
        <v/>
      </c>
      <c r="AB560" s="17" t="str">
        <f>IF(G560="", "", IF(COUNTIF('Client List'!$Y$12:$Y$261, G560)=0, "X", ""))</f>
        <v/>
      </c>
      <c r="AD560" s="17" t="str">
        <f>IF(I560="", "", IF(COUNTIF('Client List'!$Y$12:$Y$261, I560)=0, "X", ""))</f>
        <v/>
      </c>
    </row>
    <row r="561" spans="1:30" x14ac:dyDescent="0.25">
      <c r="A561" s="48"/>
      <c r="B561" s="64"/>
      <c r="C561" s="57"/>
      <c r="D561" s="59"/>
      <c r="E561" s="57"/>
      <c r="F561" s="59"/>
      <c r="G561" s="57"/>
      <c r="H561" s="59"/>
      <c r="I561" s="57"/>
      <c r="J561" s="59"/>
      <c r="K561" s="48"/>
      <c r="M561" s="17" t="str">
        <f>IF($B561="", "", IF($B561&gt;'Client List'!$AA$22, 'Client List'!$AB$21, TEXT($B561, "mmm yyyy")))</f>
        <v/>
      </c>
      <c r="O561" s="17" t="str">
        <f t="shared" si="40"/>
        <v/>
      </c>
      <c r="S561" s="17" t="str">
        <f t="shared" si="41"/>
        <v/>
      </c>
      <c r="T561" s="17" t="str">
        <f t="shared" si="42"/>
        <v/>
      </c>
      <c r="U561" s="17" t="str">
        <f t="shared" si="43"/>
        <v/>
      </c>
      <c r="V561" s="17" t="str">
        <f t="shared" si="44"/>
        <v/>
      </c>
      <c r="X561" s="17" t="str">
        <f>IF(C561="", "", IF(COUNTIF('Client List'!$Y$12:$Y$261, C561)=0, "X", ""))</f>
        <v/>
      </c>
      <c r="Z561" s="17" t="str">
        <f>IF(E561="", "", IF(COUNTIF('Client List'!$Y$12:$Y$261, E561)=0, "X", ""))</f>
        <v/>
      </c>
      <c r="AB561" s="17" t="str">
        <f>IF(G561="", "", IF(COUNTIF('Client List'!$Y$12:$Y$261, G561)=0, "X", ""))</f>
        <v/>
      </c>
      <c r="AD561" s="17" t="str">
        <f>IF(I561="", "", IF(COUNTIF('Client List'!$Y$12:$Y$261, I561)=0, "X", ""))</f>
        <v/>
      </c>
    </row>
    <row r="562" spans="1:30" x14ac:dyDescent="0.25">
      <c r="A562" s="48"/>
      <c r="B562" s="64"/>
      <c r="C562" s="57"/>
      <c r="D562" s="59"/>
      <c r="E562" s="57"/>
      <c r="F562" s="59"/>
      <c r="G562" s="57"/>
      <c r="H562" s="59"/>
      <c r="I562" s="57"/>
      <c r="J562" s="59"/>
      <c r="K562" s="48"/>
      <c r="M562" s="17" t="str">
        <f>IF($B562="", "", IF($B562&gt;'Client List'!$AA$22, 'Client List'!$AB$21, TEXT($B562, "mmm yyyy")))</f>
        <v/>
      </c>
      <c r="O562" s="17" t="str">
        <f t="shared" si="40"/>
        <v/>
      </c>
      <c r="S562" s="17" t="str">
        <f t="shared" si="41"/>
        <v/>
      </c>
      <c r="T562" s="17" t="str">
        <f t="shared" si="42"/>
        <v/>
      </c>
      <c r="U562" s="17" t="str">
        <f t="shared" si="43"/>
        <v/>
      </c>
      <c r="V562" s="17" t="str">
        <f t="shared" si="44"/>
        <v/>
      </c>
      <c r="X562" s="17" t="str">
        <f>IF(C562="", "", IF(COUNTIF('Client List'!$Y$12:$Y$261, C562)=0, "X", ""))</f>
        <v/>
      </c>
      <c r="Z562" s="17" t="str">
        <f>IF(E562="", "", IF(COUNTIF('Client List'!$Y$12:$Y$261, E562)=0, "X", ""))</f>
        <v/>
      </c>
      <c r="AB562" s="17" t="str">
        <f>IF(G562="", "", IF(COUNTIF('Client List'!$Y$12:$Y$261, G562)=0, "X", ""))</f>
        <v/>
      </c>
      <c r="AD562" s="17" t="str">
        <f>IF(I562="", "", IF(COUNTIF('Client List'!$Y$12:$Y$261, I562)=0, "X", ""))</f>
        <v/>
      </c>
    </row>
    <row r="563" spans="1:30" x14ac:dyDescent="0.25">
      <c r="A563" s="48"/>
      <c r="B563" s="64"/>
      <c r="C563" s="57"/>
      <c r="D563" s="59"/>
      <c r="E563" s="57"/>
      <c r="F563" s="59"/>
      <c r="G563" s="57"/>
      <c r="H563" s="59"/>
      <c r="I563" s="57"/>
      <c r="J563" s="59"/>
      <c r="K563" s="48"/>
      <c r="M563" s="17" t="str">
        <f>IF($B563="", "", IF($B563&gt;'Client List'!$AA$22, 'Client List'!$AB$21, TEXT($B563, "mmm yyyy")))</f>
        <v/>
      </c>
      <c r="O563" s="17" t="str">
        <f t="shared" si="40"/>
        <v/>
      </c>
      <c r="S563" s="17" t="str">
        <f t="shared" si="41"/>
        <v/>
      </c>
      <c r="T563" s="17" t="str">
        <f t="shared" si="42"/>
        <v/>
      </c>
      <c r="U563" s="17" t="str">
        <f t="shared" si="43"/>
        <v/>
      </c>
      <c r="V563" s="17" t="str">
        <f t="shared" si="44"/>
        <v/>
      </c>
      <c r="X563" s="17" t="str">
        <f>IF(C563="", "", IF(COUNTIF('Client List'!$Y$12:$Y$261, C563)=0, "X", ""))</f>
        <v/>
      </c>
      <c r="Z563" s="17" t="str">
        <f>IF(E563="", "", IF(COUNTIF('Client List'!$Y$12:$Y$261, E563)=0, "X", ""))</f>
        <v/>
      </c>
      <c r="AB563" s="17" t="str">
        <f>IF(G563="", "", IF(COUNTIF('Client List'!$Y$12:$Y$261, G563)=0, "X", ""))</f>
        <v/>
      </c>
      <c r="AD563" s="17" t="str">
        <f>IF(I563="", "", IF(COUNTIF('Client List'!$Y$12:$Y$261, I563)=0, "X", ""))</f>
        <v/>
      </c>
    </row>
    <row r="564" spans="1:30" x14ac:dyDescent="0.25">
      <c r="A564" s="48"/>
      <c r="B564" s="64"/>
      <c r="C564" s="57"/>
      <c r="D564" s="59"/>
      <c r="E564" s="57"/>
      <c r="F564" s="59"/>
      <c r="G564" s="57"/>
      <c r="H564" s="59"/>
      <c r="I564" s="57"/>
      <c r="J564" s="59"/>
      <c r="K564" s="48"/>
      <c r="M564" s="17" t="str">
        <f>IF($B564="", "", IF($B564&gt;'Client List'!$AA$22, 'Client List'!$AB$21, TEXT($B564, "mmm yyyy")))</f>
        <v/>
      </c>
      <c r="O564" s="17" t="str">
        <f t="shared" si="40"/>
        <v/>
      </c>
      <c r="S564" s="17" t="str">
        <f t="shared" si="41"/>
        <v/>
      </c>
      <c r="T564" s="17" t="str">
        <f t="shared" si="42"/>
        <v/>
      </c>
      <c r="U564" s="17" t="str">
        <f t="shared" si="43"/>
        <v/>
      </c>
      <c r="V564" s="17" t="str">
        <f t="shared" si="44"/>
        <v/>
      </c>
      <c r="X564" s="17" t="str">
        <f>IF(C564="", "", IF(COUNTIF('Client List'!$Y$12:$Y$261, C564)=0, "X", ""))</f>
        <v/>
      </c>
      <c r="Z564" s="17" t="str">
        <f>IF(E564="", "", IF(COUNTIF('Client List'!$Y$12:$Y$261, E564)=0, "X", ""))</f>
        <v/>
      </c>
      <c r="AB564" s="17" t="str">
        <f>IF(G564="", "", IF(COUNTIF('Client List'!$Y$12:$Y$261, G564)=0, "X", ""))</f>
        <v/>
      </c>
      <c r="AD564" s="17" t="str">
        <f>IF(I564="", "", IF(COUNTIF('Client List'!$Y$12:$Y$261, I564)=0, "X", ""))</f>
        <v/>
      </c>
    </row>
    <row r="565" spans="1:30" x14ac:dyDescent="0.25">
      <c r="A565" s="48"/>
      <c r="B565" s="64"/>
      <c r="C565" s="57"/>
      <c r="D565" s="59"/>
      <c r="E565" s="57"/>
      <c r="F565" s="59"/>
      <c r="G565" s="57"/>
      <c r="H565" s="59"/>
      <c r="I565" s="57"/>
      <c r="J565" s="59"/>
      <c r="K565" s="48"/>
      <c r="M565" s="17" t="str">
        <f>IF($B565="", "", IF($B565&gt;'Client List'!$AA$22, 'Client List'!$AB$21, TEXT($B565, "mmm yyyy")))</f>
        <v/>
      </c>
      <c r="O565" s="17" t="str">
        <f t="shared" si="40"/>
        <v/>
      </c>
      <c r="S565" s="17" t="str">
        <f t="shared" si="41"/>
        <v/>
      </c>
      <c r="T565" s="17" t="str">
        <f t="shared" si="42"/>
        <v/>
      </c>
      <c r="U565" s="17" t="str">
        <f t="shared" si="43"/>
        <v/>
      </c>
      <c r="V565" s="17" t="str">
        <f t="shared" si="44"/>
        <v/>
      </c>
      <c r="X565" s="17" t="str">
        <f>IF(C565="", "", IF(COUNTIF('Client List'!$Y$12:$Y$261, C565)=0, "X", ""))</f>
        <v/>
      </c>
      <c r="Z565" s="17" t="str">
        <f>IF(E565="", "", IF(COUNTIF('Client List'!$Y$12:$Y$261, E565)=0, "X", ""))</f>
        <v/>
      </c>
      <c r="AB565" s="17" t="str">
        <f>IF(G565="", "", IF(COUNTIF('Client List'!$Y$12:$Y$261, G565)=0, "X", ""))</f>
        <v/>
      </c>
      <c r="AD565" s="17" t="str">
        <f>IF(I565="", "", IF(COUNTIF('Client List'!$Y$12:$Y$261, I565)=0, "X", ""))</f>
        <v/>
      </c>
    </row>
    <row r="566" spans="1:30" x14ac:dyDescent="0.25">
      <c r="A566" s="48"/>
      <c r="B566" s="64"/>
      <c r="C566" s="57"/>
      <c r="D566" s="59"/>
      <c r="E566" s="57"/>
      <c r="F566" s="59"/>
      <c r="G566" s="57"/>
      <c r="H566" s="59"/>
      <c r="I566" s="57"/>
      <c r="J566" s="59"/>
      <c r="K566" s="48"/>
      <c r="M566" s="17" t="str">
        <f>IF($B566="", "", IF($B566&gt;'Client List'!$AA$22, 'Client List'!$AB$21, TEXT($B566, "mmm yyyy")))</f>
        <v/>
      </c>
      <c r="O566" s="17" t="str">
        <f t="shared" si="40"/>
        <v/>
      </c>
      <c r="S566" s="17" t="str">
        <f t="shared" si="41"/>
        <v/>
      </c>
      <c r="T566" s="17" t="str">
        <f t="shared" si="42"/>
        <v/>
      </c>
      <c r="U566" s="17" t="str">
        <f t="shared" si="43"/>
        <v/>
      </c>
      <c r="V566" s="17" t="str">
        <f t="shared" si="44"/>
        <v/>
      </c>
      <c r="X566" s="17" t="str">
        <f>IF(C566="", "", IF(COUNTIF('Client List'!$Y$12:$Y$261, C566)=0, "X", ""))</f>
        <v/>
      </c>
      <c r="Z566" s="17" t="str">
        <f>IF(E566="", "", IF(COUNTIF('Client List'!$Y$12:$Y$261, E566)=0, "X", ""))</f>
        <v/>
      </c>
      <c r="AB566" s="17" t="str">
        <f>IF(G566="", "", IF(COUNTIF('Client List'!$Y$12:$Y$261, G566)=0, "X", ""))</f>
        <v/>
      </c>
      <c r="AD566" s="17" t="str">
        <f>IF(I566="", "", IF(COUNTIF('Client List'!$Y$12:$Y$261, I566)=0, "X", ""))</f>
        <v/>
      </c>
    </row>
    <row r="567" spans="1:30" x14ac:dyDescent="0.25">
      <c r="A567" s="48"/>
      <c r="B567" s="64"/>
      <c r="C567" s="57"/>
      <c r="D567" s="59"/>
      <c r="E567" s="57"/>
      <c r="F567" s="59"/>
      <c r="G567" s="57"/>
      <c r="H567" s="59"/>
      <c r="I567" s="57"/>
      <c r="J567" s="59"/>
      <c r="K567" s="48"/>
      <c r="M567" s="17" t="str">
        <f>IF($B567="", "", IF($B567&gt;'Client List'!$AA$22, 'Client List'!$AB$21, TEXT($B567, "mmm yyyy")))</f>
        <v/>
      </c>
      <c r="O567" s="17" t="str">
        <f t="shared" si="40"/>
        <v/>
      </c>
      <c r="S567" s="17" t="str">
        <f t="shared" si="41"/>
        <v/>
      </c>
      <c r="T567" s="17" t="str">
        <f t="shared" si="42"/>
        <v/>
      </c>
      <c r="U567" s="17" t="str">
        <f t="shared" si="43"/>
        <v/>
      </c>
      <c r="V567" s="17" t="str">
        <f t="shared" si="44"/>
        <v/>
      </c>
      <c r="X567" s="17" t="str">
        <f>IF(C567="", "", IF(COUNTIF('Client List'!$Y$12:$Y$261, C567)=0, "X", ""))</f>
        <v/>
      </c>
      <c r="Z567" s="17" t="str">
        <f>IF(E567="", "", IF(COUNTIF('Client List'!$Y$12:$Y$261, E567)=0, "X", ""))</f>
        <v/>
      </c>
      <c r="AB567" s="17" t="str">
        <f>IF(G567="", "", IF(COUNTIF('Client List'!$Y$12:$Y$261, G567)=0, "X", ""))</f>
        <v/>
      </c>
      <c r="AD567" s="17" t="str">
        <f>IF(I567="", "", IF(COUNTIF('Client List'!$Y$12:$Y$261, I567)=0, "X", ""))</f>
        <v/>
      </c>
    </row>
    <row r="568" spans="1:30" x14ac:dyDescent="0.25">
      <c r="A568" s="48"/>
      <c r="B568" s="64"/>
      <c r="C568" s="57"/>
      <c r="D568" s="59"/>
      <c r="E568" s="57"/>
      <c r="F568" s="59"/>
      <c r="G568" s="57"/>
      <c r="H568" s="59"/>
      <c r="I568" s="57"/>
      <c r="J568" s="59"/>
      <c r="K568" s="48"/>
      <c r="M568" s="17" t="str">
        <f>IF($B568="", "", IF($B568&gt;'Client List'!$AA$22, 'Client List'!$AB$21, TEXT($B568, "mmm yyyy")))</f>
        <v/>
      </c>
      <c r="O568" s="17" t="str">
        <f t="shared" si="40"/>
        <v/>
      </c>
      <c r="S568" s="17" t="str">
        <f t="shared" si="41"/>
        <v/>
      </c>
      <c r="T568" s="17" t="str">
        <f t="shared" si="42"/>
        <v/>
      </c>
      <c r="U568" s="17" t="str">
        <f t="shared" si="43"/>
        <v/>
      </c>
      <c r="V568" s="17" t="str">
        <f t="shared" si="44"/>
        <v/>
      </c>
      <c r="X568" s="17" t="str">
        <f>IF(C568="", "", IF(COUNTIF('Client List'!$Y$12:$Y$261, C568)=0, "X", ""))</f>
        <v/>
      </c>
      <c r="Z568" s="17" t="str">
        <f>IF(E568="", "", IF(COUNTIF('Client List'!$Y$12:$Y$261, E568)=0, "X", ""))</f>
        <v/>
      </c>
      <c r="AB568" s="17" t="str">
        <f>IF(G568="", "", IF(COUNTIF('Client List'!$Y$12:$Y$261, G568)=0, "X", ""))</f>
        <v/>
      </c>
      <c r="AD568" s="17" t="str">
        <f>IF(I568="", "", IF(COUNTIF('Client List'!$Y$12:$Y$261, I568)=0, "X", ""))</f>
        <v/>
      </c>
    </row>
    <row r="569" spans="1:30" x14ac:dyDescent="0.25">
      <c r="A569" s="48"/>
      <c r="B569" s="64"/>
      <c r="C569" s="57"/>
      <c r="D569" s="59"/>
      <c r="E569" s="57"/>
      <c r="F569" s="59"/>
      <c r="G569" s="57"/>
      <c r="H569" s="59"/>
      <c r="I569" s="57"/>
      <c r="J569" s="59"/>
      <c r="K569" s="48"/>
      <c r="M569" s="17" t="str">
        <f>IF($B569="", "", IF($B569&gt;'Client List'!$AA$22, 'Client List'!$AB$21, TEXT($B569, "mmm yyyy")))</f>
        <v/>
      </c>
      <c r="O569" s="17" t="str">
        <f t="shared" si="40"/>
        <v/>
      </c>
      <c r="S569" s="17" t="str">
        <f t="shared" si="41"/>
        <v/>
      </c>
      <c r="T569" s="17" t="str">
        <f t="shared" si="42"/>
        <v/>
      </c>
      <c r="U569" s="17" t="str">
        <f t="shared" si="43"/>
        <v/>
      </c>
      <c r="V569" s="17" t="str">
        <f t="shared" si="44"/>
        <v/>
      </c>
      <c r="X569" s="17" t="str">
        <f>IF(C569="", "", IF(COUNTIF('Client List'!$Y$12:$Y$261, C569)=0, "X", ""))</f>
        <v/>
      </c>
      <c r="Z569" s="17" t="str">
        <f>IF(E569="", "", IF(COUNTIF('Client List'!$Y$12:$Y$261, E569)=0, "X", ""))</f>
        <v/>
      </c>
      <c r="AB569" s="17" t="str">
        <f>IF(G569="", "", IF(COUNTIF('Client List'!$Y$12:$Y$261, G569)=0, "X", ""))</f>
        <v/>
      </c>
      <c r="AD569" s="17" t="str">
        <f>IF(I569="", "", IF(COUNTIF('Client List'!$Y$12:$Y$261, I569)=0, "X", ""))</f>
        <v/>
      </c>
    </row>
    <row r="570" spans="1:30" x14ac:dyDescent="0.25">
      <c r="A570" s="48"/>
      <c r="B570" s="64"/>
      <c r="C570" s="57"/>
      <c r="D570" s="59"/>
      <c r="E570" s="57"/>
      <c r="F570" s="59"/>
      <c r="G570" s="57"/>
      <c r="H570" s="59"/>
      <c r="I570" s="57"/>
      <c r="J570" s="59"/>
      <c r="K570" s="48"/>
      <c r="M570" s="17" t="str">
        <f>IF($B570="", "", IF($B570&gt;'Client List'!$AA$22, 'Client List'!$AB$21, TEXT($B570, "mmm yyyy")))</f>
        <v/>
      </c>
      <c r="O570" s="17" t="str">
        <f t="shared" si="40"/>
        <v/>
      </c>
      <c r="S570" s="17" t="str">
        <f t="shared" si="41"/>
        <v/>
      </c>
      <c r="T570" s="17" t="str">
        <f t="shared" si="42"/>
        <v/>
      </c>
      <c r="U570" s="17" t="str">
        <f t="shared" si="43"/>
        <v/>
      </c>
      <c r="V570" s="17" t="str">
        <f t="shared" si="44"/>
        <v/>
      </c>
      <c r="X570" s="17" t="str">
        <f>IF(C570="", "", IF(COUNTIF('Client List'!$Y$12:$Y$261, C570)=0, "X", ""))</f>
        <v/>
      </c>
      <c r="Z570" s="17" t="str">
        <f>IF(E570="", "", IF(COUNTIF('Client List'!$Y$12:$Y$261, E570)=0, "X", ""))</f>
        <v/>
      </c>
      <c r="AB570" s="17" t="str">
        <f>IF(G570="", "", IF(COUNTIF('Client List'!$Y$12:$Y$261, G570)=0, "X", ""))</f>
        <v/>
      </c>
      <c r="AD570" s="17" t="str">
        <f>IF(I570="", "", IF(COUNTIF('Client List'!$Y$12:$Y$261, I570)=0, "X", ""))</f>
        <v/>
      </c>
    </row>
    <row r="571" spans="1:30" x14ac:dyDescent="0.25">
      <c r="A571" s="48"/>
      <c r="B571" s="64"/>
      <c r="C571" s="57"/>
      <c r="D571" s="59"/>
      <c r="E571" s="57"/>
      <c r="F571" s="59"/>
      <c r="G571" s="57"/>
      <c r="H571" s="59"/>
      <c r="I571" s="57"/>
      <c r="J571" s="59"/>
      <c r="K571" s="48"/>
      <c r="M571" s="17" t="str">
        <f>IF($B571="", "", IF($B571&gt;'Client List'!$AA$22, 'Client List'!$AB$21, TEXT($B571, "mmm yyyy")))</f>
        <v/>
      </c>
      <c r="O571" s="17" t="str">
        <f t="shared" si="40"/>
        <v/>
      </c>
      <c r="S571" s="17" t="str">
        <f t="shared" si="41"/>
        <v/>
      </c>
      <c r="T571" s="17" t="str">
        <f t="shared" si="42"/>
        <v/>
      </c>
      <c r="U571" s="17" t="str">
        <f t="shared" si="43"/>
        <v/>
      </c>
      <c r="V571" s="17" t="str">
        <f t="shared" si="44"/>
        <v/>
      </c>
      <c r="X571" s="17" t="str">
        <f>IF(C571="", "", IF(COUNTIF('Client List'!$Y$12:$Y$261, C571)=0, "X", ""))</f>
        <v/>
      </c>
      <c r="Z571" s="17" t="str">
        <f>IF(E571="", "", IF(COUNTIF('Client List'!$Y$12:$Y$261, E571)=0, "X", ""))</f>
        <v/>
      </c>
      <c r="AB571" s="17" t="str">
        <f>IF(G571="", "", IF(COUNTIF('Client List'!$Y$12:$Y$261, G571)=0, "X", ""))</f>
        <v/>
      </c>
      <c r="AD571" s="17" t="str">
        <f>IF(I571="", "", IF(COUNTIF('Client List'!$Y$12:$Y$261, I571)=0, "X", ""))</f>
        <v/>
      </c>
    </row>
    <row r="572" spans="1:30" x14ac:dyDescent="0.25">
      <c r="A572" s="48"/>
      <c r="B572" s="64"/>
      <c r="C572" s="57"/>
      <c r="D572" s="59"/>
      <c r="E572" s="57"/>
      <c r="F572" s="59"/>
      <c r="G572" s="57"/>
      <c r="H572" s="59"/>
      <c r="I572" s="57"/>
      <c r="J572" s="59"/>
      <c r="K572" s="48"/>
      <c r="M572" s="17" t="str">
        <f>IF($B572="", "", IF($B572&gt;'Client List'!$AA$22, 'Client List'!$AB$21, TEXT($B572, "mmm yyyy")))</f>
        <v/>
      </c>
      <c r="O572" s="17" t="str">
        <f t="shared" si="40"/>
        <v/>
      </c>
      <c r="S572" s="17" t="str">
        <f t="shared" si="41"/>
        <v/>
      </c>
      <c r="T572" s="17" t="str">
        <f t="shared" si="42"/>
        <v/>
      </c>
      <c r="U572" s="17" t="str">
        <f t="shared" si="43"/>
        <v/>
      </c>
      <c r="V572" s="17" t="str">
        <f t="shared" si="44"/>
        <v/>
      </c>
      <c r="X572" s="17" t="str">
        <f>IF(C572="", "", IF(COUNTIF('Client List'!$Y$12:$Y$261, C572)=0, "X", ""))</f>
        <v/>
      </c>
      <c r="Z572" s="17" t="str">
        <f>IF(E572="", "", IF(COUNTIF('Client List'!$Y$12:$Y$261, E572)=0, "X", ""))</f>
        <v/>
      </c>
      <c r="AB572" s="17" t="str">
        <f>IF(G572="", "", IF(COUNTIF('Client List'!$Y$12:$Y$261, G572)=0, "X", ""))</f>
        <v/>
      </c>
      <c r="AD572" s="17" t="str">
        <f>IF(I572="", "", IF(COUNTIF('Client List'!$Y$12:$Y$261, I572)=0, "X", ""))</f>
        <v/>
      </c>
    </row>
    <row r="573" spans="1:30" x14ac:dyDescent="0.25">
      <c r="A573" s="48"/>
      <c r="B573" s="64"/>
      <c r="C573" s="57"/>
      <c r="D573" s="59"/>
      <c r="E573" s="57"/>
      <c r="F573" s="59"/>
      <c r="G573" s="57"/>
      <c r="H573" s="59"/>
      <c r="I573" s="57"/>
      <c r="J573" s="59"/>
      <c r="K573" s="48"/>
      <c r="M573" s="17" t="str">
        <f>IF($B573="", "", IF($B573&gt;'Client List'!$AA$22, 'Client List'!$AB$21, TEXT($B573, "mmm yyyy")))</f>
        <v/>
      </c>
      <c r="O573" s="17" t="str">
        <f t="shared" si="40"/>
        <v/>
      </c>
      <c r="S573" s="17" t="str">
        <f t="shared" si="41"/>
        <v/>
      </c>
      <c r="T573" s="17" t="str">
        <f t="shared" si="42"/>
        <v/>
      </c>
      <c r="U573" s="17" t="str">
        <f t="shared" si="43"/>
        <v/>
      </c>
      <c r="V573" s="17" t="str">
        <f t="shared" si="44"/>
        <v/>
      </c>
      <c r="X573" s="17" t="str">
        <f>IF(C573="", "", IF(COUNTIF('Client List'!$Y$12:$Y$261, C573)=0, "X", ""))</f>
        <v/>
      </c>
      <c r="Z573" s="17" t="str">
        <f>IF(E573="", "", IF(COUNTIF('Client List'!$Y$12:$Y$261, E573)=0, "X", ""))</f>
        <v/>
      </c>
      <c r="AB573" s="17" t="str">
        <f>IF(G573="", "", IF(COUNTIF('Client List'!$Y$12:$Y$261, G573)=0, "X", ""))</f>
        <v/>
      </c>
      <c r="AD573" s="17" t="str">
        <f>IF(I573="", "", IF(COUNTIF('Client List'!$Y$12:$Y$261, I573)=0, "X", ""))</f>
        <v/>
      </c>
    </row>
    <row r="574" spans="1:30" x14ac:dyDescent="0.25">
      <c r="A574" s="48"/>
      <c r="B574" s="64"/>
      <c r="C574" s="57"/>
      <c r="D574" s="59"/>
      <c r="E574" s="57"/>
      <c r="F574" s="59"/>
      <c r="G574" s="57"/>
      <c r="H574" s="59"/>
      <c r="I574" s="57"/>
      <c r="J574" s="59"/>
      <c r="K574" s="48"/>
      <c r="M574" s="17" t="str">
        <f>IF($B574="", "", IF($B574&gt;'Client List'!$AA$22, 'Client List'!$AB$21, TEXT($B574, "mmm yyyy")))</f>
        <v/>
      </c>
      <c r="O574" s="17" t="str">
        <f t="shared" si="40"/>
        <v/>
      </c>
      <c r="S574" s="17" t="str">
        <f t="shared" si="41"/>
        <v/>
      </c>
      <c r="T574" s="17" t="str">
        <f t="shared" si="42"/>
        <v/>
      </c>
      <c r="U574" s="17" t="str">
        <f t="shared" si="43"/>
        <v/>
      </c>
      <c r="V574" s="17" t="str">
        <f t="shared" si="44"/>
        <v/>
      </c>
      <c r="X574" s="17" t="str">
        <f>IF(C574="", "", IF(COUNTIF('Client List'!$Y$12:$Y$261, C574)=0, "X", ""))</f>
        <v/>
      </c>
      <c r="Z574" s="17" t="str">
        <f>IF(E574="", "", IF(COUNTIF('Client List'!$Y$12:$Y$261, E574)=0, "X", ""))</f>
        <v/>
      </c>
      <c r="AB574" s="17" t="str">
        <f>IF(G574="", "", IF(COUNTIF('Client List'!$Y$12:$Y$261, G574)=0, "X", ""))</f>
        <v/>
      </c>
      <c r="AD574" s="17" t="str">
        <f>IF(I574="", "", IF(COUNTIF('Client List'!$Y$12:$Y$261, I574)=0, "X", ""))</f>
        <v/>
      </c>
    </row>
    <row r="575" spans="1:30" x14ac:dyDescent="0.25">
      <c r="A575" s="48"/>
      <c r="B575" s="64"/>
      <c r="C575" s="57"/>
      <c r="D575" s="59"/>
      <c r="E575" s="57"/>
      <c r="F575" s="59"/>
      <c r="G575" s="57"/>
      <c r="H575" s="59"/>
      <c r="I575" s="57"/>
      <c r="J575" s="59"/>
      <c r="K575" s="48"/>
      <c r="M575" s="17" t="str">
        <f>IF($B575="", "", IF($B575&gt;'Client List'!$AA$22, 'Client List'!$AB$21, TEXT($B575, "mmm yyyy")))</f>
        <v/>
      </c>
      <c r="O575" s="17" t="str">
        <f t="shared" si="40"/>
        <v/>
      </c>
      <c r="S575" s="17" t="str">
        <f t="shared" si="41"/>
        <v/>
      </c>
      <c r="T575" s="17" t="str">
        <f t="shared" si="42"/>
        <v/>
      </c>
      <c r="U575" s="17" t="str">
        <f t="shared" si="43"/>
        <v/>
      </c>
      <c r="V575" s="17" t="str">
        <f t="shared" si="44"/>
        <v/>
      </c>
      <c r="X575" s="17" t="str">
        <f>IF(C575="", "", IF(COUNTIF('Client List'!$Y$12:$Y$261, C575)=0, "X", ""))</f>
        <v/>
      </c>
      <c r="Z575" s="17" t="str">
        <f>IF(E575="", "", IF(COUNTIF('Client List'!$Y$12:$Y$261, E575)=0, "X", ""))</f>
        <v/>
      </c>
      <c r="AB575" s="17" t="str">
        <f>IF(G575="", "", IF(COUNTIF('Client List'!$Y$12:$Y$261, G575)=0, "X", ""))</f>
        <v/>
      </c>
      <c r="AD575" s="17" t="str">
        <f>IF(I575="", "", IF(COUNTIF('Client List'!$Y$12:$Y$261, I575)=0, "X", ""))</f>
        <v/>
      </c>
    </row>
    <row r="576" spans="1:30" x14ac:dyDescent="0.25">
      <c r="A576" s="48"/>
      <c r="B576" s="64"/>
      <c r="C576" s="57"/>
      <c r="D576" s="59"/>
      <c r="E576" s="57"/>
      <c r="F576" s="59"/>
      <c r="G576" s="57"/>
      <c r="H576" s="59"/>
      <c r="I576" s="57"/>
      <c r="J576" s="59"/>
      <c r="K576" s="48"/>
      <c r="M576" s="17" t="str">
        <f>IF($B576="", "", IF($B576&gt;'Client List'!$AA$22, 'Client List'!$AB$21, TEXT($B576, "mmm yyyy")))</f>
        <v/>
      </c>
      <c r="O576" s="17" t="str">
        <f t="shared" si="40"/>
        <v/>
      </c>
      <c r="S576" s="17" t="str">
        <f t="shared" si="41"/>
        <v/>
      </c>
      <c r="T576" s="17" t="str">
        <f t="shared" si="42"/>
        <v/>
      </c>
      <c r="U576" s="17" t="str">
        <f t="shared" si="43"/>
        <v/>
      </c>
      <c r="V576" s="17" t="str">
        <f t="shared" si="44"/>
        <v/>
      </c>
      <c r="X576" s="17" t="str">
        <f>IF(C576="", "", IF(COUNTIF('Client List'!$Y$12:$Y$261, C576)=0, "X", ""))</f>
        <v/>
      </c>
      <c r="Z576" s="17" t="str">
        <f>IF(E576="", "", IF(COUNTIF('Client List'!$Y$12:$Y$261, E576)=0, "X", ""))</f>
        <v/>
      </c>
      <c r="AB576" s="17" t="str">
        <f>IF(G576="", "", IF(COUNTIF('Client List'!$Y$12:$Y$261, G576)=0, "X", ""))</f>
        <v/>
      </c>
      <c r="AD576" s="17" t="str">
        <f>IF(I576="", "", IF(COUNTIF('Client List'!$Y$12:$Y$261, I576)=0, "X", ""))</f>
        <v/>
      </c>
    </row>
    <row r="577" spans="1:30" x14ac:dyDescent="0.25">
      <c r="A577" s="48"/>
      <c r="B577" s="64"/>
      <c r="C577" s="57"/>
      <c r="D577" s="59"/>
      <c r="E577" s="57"/>
      <c r="F577" s="59"/>
      <c r="G577" s="57"/>
      <c r="H577" s="59"/>
      <c r="I577" s="57"/>
      <c r="J577" s="59"/>
      <c r="K577" s="48"/>
      <c r="M577" s="17" t="str">
        <f>IF($B577="", "", IF($B577&gt;'Client List'!$AA$22, 'Client List'!$AB$21, TEXT($B577, "mmm yyyy")))</f>
        <v/>
      </c>
      <c r="O577" s="17" t="str">
        <f t="shared" si="40"/>
        <v/>
      </c>
      <c r="S577" s="17" t="str">
        <f t="shared" si="41"/>
        <v/>
      </c>
      <c r="T577" s="17" t="str">
        <f t="shared" si="42"/>
        <v/>
      </c>
      <c r="U577" s="17" t="str">
        <f t="shared" si="43"/>
        <v/>
      </c>
      <c r="V577" s="17" t="str">
        <f t="shared" si="44"/>
        <v/>
      </c>
      <c r="X577" s="17" t="str">
        <f>IF(C577="", "", IF(COUNTIF('Client List'!$Y$12:$Y$261, C577)=0, "X", ""))</f>
        <v/>
      </c>
      <c r="Z577" s="17" t="str">
        <f>IF(E577="", "", IF(COUNTIF('Client List'!$Y$12:$Y$261, E577)=0, "X", ""))</f>
        <v/>
      </c>
      <c r="AB577" s="17" t="str">
        <f>IF(G577="", "", IF(COUNTIF('Client List'!$Y$12:$Y$261, G577)=0, "X", ""))</f>
        <v/>
      </c>
      <c r="AD577" s="17" t="str">
        <f>IF(I577="", "", IF(COUNTIF('Client List'!$Y$12:$Y$261, I577)=0, "X", ""))</f>
        <v/>
      </c>
    </row>
    <row r="578" spans="1:30" x14ac:dyDescent="0.25">
      <c r="A578" s="48"/>
      <c r="B578" s="64"/>
      <c r="C578" s="57"/>
      <c r="D578" s="59"/>
      <c r="E578" s="57"/>
      <c r="F578" s="59"/>
      <c r="G578" s="57"/>
      <c r="H578" s="59"/>
      <c r="I578" s="57"/>
      <c r="J578" s="59"/>
      <c r="K578" s="48"/>
      <c r="M578" s="17" t="str">
        <f>IF($B578="", "", IF($B578&gt;'Client List'!$AA$22, 'Client List'!$AB$21, TEXT($B578, "mmm yyyy")))</f>
        <v/>
      </c>
      <c r="O578" s="17" t="str">
        <f t="shared" si="40"/>
        <v/>
      </c>
      <c r="S578" s="17" t="str">
        <f t="shared" si="41"/>
        <v/>
      </c>
      <c r="T578" s="17" t="str">
        <f t="shared" si="42"/>
        <v/>
      </c>
      <c r="U578" s="17" t="str">
        <f t="shared" si="43"/>
        <v/>
      </c>
      <c r="V578" s="17" t="str">
        <f t="shared" si="44"/>
        <v/>
      </c>
      <c r="X578" s="17" t="str">
        <f>IF(C578="", "", IF(COUNTIF('Client List'!$Y$12:$Y$261, C578)=0, "X", ""))</f>
        <v/>
      </c>
      <c r="Z578" s="17" t="str">
        <f>IF(E578="", "", IF(COUNTIF('Client List'!$Y$12:$Y$261, E578)=0, "X", ""))</f>
        <v/>
      </c>
      <c r="AB578" s="17" t="str">
        <f>IF(G578="", "", IF(COUNTIF('Client List'!$Y$12:$Y$261, G578)=0, "X", ""))</f>
        <v/>
      </c>
      <c r="AD578" s="17" t="str">
        <f>IF(I578="", "", IF(COUNTIF('Client List'!$Y$12:$Y$261, I578)=0, "X", ""))</f>
        <v/>
      </c>
    </row>
    <row r="579" spans="1:30" x14ac:dyDescent="0.25">
      <c r="A579" s="48"/>
      <c r="B579" s="64"/>
      <c r="C579" s="57"/>
      <c r="D579" s="59"/>
      <c r="E579" s="57"/>
      <c r="F579" s="59"/>
      <c r="G579" s="57"/>
      <c r="H579" s="59"/>
      <c r="I579" s="57"/>
      <c r="J579" s="59"/>
      <c r="K579" s="48"/>
      <c r="M579" s="17" t="str">
        <f>IF($B579="", "", IF($B579&gt;'Client List'!$AA$22, 'Client List'!$AB$21, TEXT($B579, "mmm yyyy")))</f>
        <v/>
      </c>
      <c r="O579" s="17" t="str">
        <f t="shared" si="40"/>
        <v/>
      </c>
      <c r="S579" s="17" t="str">
        <f t="shared" si="41"/>
        <v/>
      </c>
      <c r="T579" s="17" t="str">
        <f t="shared" si="42"/>
        <v/>
      </c>
      <c r="U579" s="17" t="str">
        <f t="shared" si="43"/>
        <v/>
      </c>
      <c r="V579" s="17" t="str">
        <f t="shared" si="44"/>
        <v/>
      </c>
      <c r="X579" s="17" t="str">
        <f>IF(C579="", "", IF(COUNTIF('Client List'!$Y$12:$Y$261, C579)=0, "X", ""))</f>
        <v/>
      </c>
      <c r="Z579" s="17" t="str">
        <f>IF(E579="", "", IF(COUNTIF('Client List'!$Y$12:$Y$261, E579)=0, "X", ""))</f>
        <v/>
      </c>
      <c r="AB579" s="17" t="str">
        <f>IF(G579="", "", IF(COUNTIF('Client List'!$Y$12:$Y$261, G579)=0, "X", ""))</f>
        <v/>
      </c>
      <c r="AD579" s="17" t="str">
        <f>IF(I579="", "", IF(COUNTIF('Client List'!$Y$12:$Y$261, I579)=0, "X", ""))</f>
        <v/>
      </c>
    </row>
    <row r="580" spans="1:30" x14ac:dyDescent="0.25">
      <c r="A580" s="48"/>
      <c r="B580" s="64"/>
      <c r="C580" s="57"/>
      <c r="D580" s="59"/>
      <c r="E580" s="57"/>
      <c r="F580" s="59"/>
      <c r="G580" s="57"/>
      <c r="H580" s="59"/>
      <c r="I580" s="57"/>
      <c r="J580" s="59"/>
      <c r="K580" s="48"/>
      <c r="M580" s="17" t="str">
        <f>IF($B580="", "", IF($B580&gt;'Client List'!$AA$22, 'Client List'!$AB$21, TEXT($B580, "mmm yyyy")))</f>
        <v/>
      </c>
      <c r="O580" s="17" t="str">
        <f t="shared" si="40"/>
        <v/>
      </c>
      <c r="S580" s="17" t="str">
        <f t="shared" si="41"/>
        <v/>
      </c>
      <c r="T580" s="17" t="str">
        <f t="shared" si="42"/>
        <v/>
      </c>
      <c r="U580" s="17" t="str">
        <f t="shared" si="43"/>
        <v/>
      </c>
      <c r="V580" s="17" t="str">
        <f t="shared" si="44"/>
        <v/>
      </c>
      <c r="X580" s="17" t="str">
        <f>IF(C580="", "", IF(COUNTIF('Client List'!$Y$12:$Y$261, C580)=0, "X", ""))</f>
        <v/>
      </c>
      <c r="Z580" s="17" t="str">
        <f>IF(E580="", "", IF(COUNTIF('Client List'!$Y$12:$Y$261, E580)=0, "X", ""))</f>
        <v/>
      </c>
      <c r="AB580" s="17" t="str">
        <f>IF(G580="", "", IF(COUNTIF('Client List'!$Y$12:$Y$261, G580)=0, "X", ""))</f>
        <v/>
      </c>
      <c r="AD580" s="17" t="str">
        <f>IF(I580="", "", IF(COUNTIF('Client List'!$Y$12:$Y$261, I580)=0, "X", ""))</f>
        <v/>
      </c>
    </row>
    <row r="581" spans="1:30" x14ac:dyDescent="0.25">
      <c r="A581" s="48"/>
      <c r="B581" s="64"/>
      <c r="C581" s="57"/>
      <c r="D581" s="59"/>
      <c r="E581" s="57"/>
      <c r="F581" s="59"/>
      <c r="G581" s="57"/>
      <c r="H581" s="59"/>
      <c r="I581" s="57"/>
      <c r="J581" s="59"/>
      <c r="K581" s="48"/>
      <c r="M581" s="17" t="str">
        <f>IF($B581="", "", IF($B581&gt;'Client List'!$AA$22, 'Client List'!$AB$21, TEXT($B581, "mmm yyyy")))</f>
        <v/>
      </c>
      <c r="O581" s="17" t="str">
        <f t="shared" si="40"/>
        <v/>
      </c>
      <c r="S581" s="17" t="str">
        <f t="shared" si="41"/>
        <v/>
      </c>
      <c r="T581" s="17" t="str">
        <f t="shared" si="42"/>
        <v/>
      </c>
      <c r="U581" s="17" t="str">
        <f t="shared" si="43"/>
        <v/>
      </c>
      <c r="V581" s="17" t="str">
        <f t="shared" si="44"/>
        <v/>
      </c>
      <c r="X581" s="17" t="str">
        <f>IF(C581="", "", IF(COUNTIF('Client List'!$Y$12:$Y$261, C581)=0, "X", ""))</f>
        <v/>
      </c>
      <c r="Z581" s="17" t="str">
        <f>IF(E581="", "", IF(COUNTIF('Client List'!$Y$12:$Y$261, E581)=0, "X", ""))</f>
        <v/>
      </c>
      <c r="AB581" s="17" t="str">
        <f>IF(G581="", "", IF(COUNTIF('Client List'!$Y$12:$Y$261, G581)=0, "X", ""))</f>
        <v/>
      </c>
      <c r="AD581" s="17" t="str">
        <f>IF(I581="", "", IF(COUNTIF('Client List'!$Y$12:$Y$261, I581)=0, "X", ""))</f>
        <v/>
      </c>
    </row>
    <row r="582" spans="1:30" x14ac:dyDescent="0.25">
      <c r="A582" s="48"/>
      <c r="B582" s="64"/>
      <c r="C582" s="57"/>
      <c r="D582" s="59"/>
      <c r="E582" s="57"/>
      <c r="F582" s="59"/>
      <c r="G582" s="57"/>
      <c r="H582" s="59"/>
      <c r="I582" s="57"/>
      <c r="J582" s="59"/>
      <c r="K582" s="48"/>
      <c r="M582" s="17" t="str">
        <f>IF($B582="", "", IF($B582&gt;'Client List'!$AA$22, 'Client List'!$AB$21, TEXT($B582, "mmm yyyy")))</f>
        <v/>
      </c>
      <c r="O582" s="17" t="str">
        <f t="shared" si="40"/>
        <v/>
      </c>
      <c r="S582" s="17" t="str">
        <f t="shared" si="41"/>
        <v/>
      </c>
      <c r="T582" s="17" t="str">
        <f t="shared" si="42"/>
        <v/>
      </c>
      <c r="U582" s="17" t="str">
        <f t="shared" si="43"/>
        <v/>
      </c>
      <c r="V582" s="17" t="str">
        <f t="shared" si="44"/>
        <v/>
      </c>
      <c r="X582" s="17" t="str">
        <f>IF(C582="", "", IF(COUNTIF('Client List'!$Y$12:$Y$261, C582)=0, "X", ""))</f>
        <v/>
      </c>
      <c r="Z582" s="17" t="str">
        <f>IF(E582="", "", IF(COUNTIF('Client List'!$Y$12:$Y$261, E582)=0, "X", ""))</f>
        <v/>
      </c>
      <c r="AB582" s="17" t="str">
        <f>IF(G582="", "", IF(COUNTIF('Client List'!$Y$12:$Y$261, G582)=0, "X", ""))</f>
        <v/>
      </c>
      <c r="AD582" s="17" t="str">
        <f>IF(I582="", "", IF(COUNTIF('Client List'!$Y$12:$Y$261, I582)=0, "X", ""))</f>
        <v/>
      </c>
    </row>
    <row r="583" spans="1:30" x14ac:dyDescent="0.25">
      <c r="A583" s="48"/>
      <c r="B583" s="64"/>
      <c r="C583" s="57"/>
      <c r="D583" s="59"/>
      <c r="E583" s="57"/>
      <c r="F583" s="59"/>
      <c r="G583" s="57"/>
      <c r="H583" s="59"/>
      <c r="I583" s="57"/>
      <c r="J583" s="59"/>
      <c r="K583" s="48"/>
      <c r="M583" s="17" t="str">
        <f>IF($B583="", "", IF($B583&gt;'Client List'!$AA$22, 'Client List'!$AB$21, TEXT($B583, "mmm yyyy")))</f>
        <v/>
      </c>
      <c r="O583" s="17" t="str">
        <f t="shared" si="40"/>
        <v/>
      </c>
      <c r="S583" s="17" t="str">
        <f t="shared" si="41"/>
        <v/>
      </c>
      <c r="T583" s="17" t="str">
        <f t="shared" si="42"/>
        <v/>
      </c>
      <c r="U583" s="17" t="str">
        <f t="shared" si="43"/>
        <v/>
      </c>
      <c r="V583" s="17" t="str">
        <f t="shared" si="44"/>
        <v/>
      </c>
      <c r="X583" s="17" t="str">
        <f>IF(C583="", "", IF(COUNTIF('Client List'!$Y$12:$Y$261, C583)=0, "X", ""))</f>
        <v/>
      </c>
      <c r="Z583" s="17" t="str">
        <f>IF(E583="", "", IF(COUNTIF('Client List'!$Y$12:$Y$261, E583)=0, "X", ""))</f>
        <v/>
      </c>
      <c r="AB583" s="17" t="str">
        <f>IF(G583="", "", IF(COUNTIF('Client List'!$Y$12:$Y$261, G583)=0, "X", ""))</f>
        <v/>
      </c>
      <c r="AD583" s="17" t="str">
        <f>IF(I583="", "", IF(COUNTIF('Client List'!$Y$12:$Y$261, I583)=0, "X", ""))</f>
        <v/>
      </c>
    </row>
    <row r="584" spans="1:30" x14ac:dyDescent="0.25">
      <c r="A584" s="48"/>
      <c r="B584" s="64"/>
      <c r="C584" s="57"/>
      <c r="D584" s="59"/>
      <c r="E584" s="57"/>
      <c r="F584" s="59"/>
      <c r="G584" s="57"/>
      <c r="H584" s="59"/>
      <c r="I584" s="57"/>
      <c r="J584" s="59"/>
      <c r="K584" s="48"/>
      <c r="M584" s="17" t="str">
        <f>IF($B584="", "", IF($B584&gt;'Client List'!$AA$22, 'Client List'!$AB$21, TEXT($B584, "mmm yyyy")))</f>
        <v/>
      </c>
      <c r="O584" s="17" t="str">
        <f t="shared" si="40"/>
        <v/>
      </c>
      <c r="S584" s="17" t="str">
        <f t="shared" si="41"/>
        <v/>
      </c>
      <c r="T584" s="17" t="str">
        <f t="shared" si="42"/>
        <v/>
      </c>
      <c r="U584" s="17" t="str">
        <f t="shared" si="43"/>
        <v/>
      </c>
      <c r="V584" s="17" t="str">
        <f t="shared" si="44"/>
        <v/>
      </c>
      <c r="X584" s="17" t="str">
        <f>IF(C584="", "", IF(COUNTIF('Client List'!$Y$12:$Y$261, C584)=0, "X", ""))</f>
        <v/>
      </c>
      <c r="Z584" s="17" t="str">
        <f>IF(E584="", "", IF(COUNTIF('Client List'!$Y$12:$Y$261, E584)=0, "X", ""))</f>
        <v/>
      </c>
      <c r="AB584" s="17" t="str">
        <f>IF(G584="", "", IF(COUNTIF('Client List'!$Y$12:$Y$261, G584)=0, "X", ""))</f>
        <v/>
      </c>
      <c r="AD584" s="17" t="str">
        <f>IF(I584="", "", IF(COUNTIF('Client List'!$Y$12:$Y$261, I584)=0, "X", ""))</f>
        <v/>
      </c>
    </row>
    <row r="585" spans="1:30" x14ac:dyDescent="0.25">
      <c r="A585" s="48"/>
      <c r="B585" s="64"/>
      <c r="C585" s="57"/>
      <c r="D585" s="59"/>
      <c r="E585" s="57"/>
      <c r="F585" s="59"/>
      <c r="G585" s="57"/>
      <c r="H585" s="59"/>
      <c r="I585" s="57"/>
      <c r="J585" s="59"/>
      <c r="K585" s="48"/>
      <c r="M585" s="17" t="str">
        <f>IF($B585="", "", IF($B585&gt;'Client List'!$AA$22, 'Client List'!$AB$21, TEXT($B585, "mmm yyyy")))</f>
        <v/>
      </c>
      <c r="O585" s="17" t="str">
        <f t="shared" si="40"/>
        <v/>
      </c>
      <c r="S585" s="17" t="str">
        <f t="shared" si="41"/>
        <v/>
      </c>
      <c r="T585" s="17" t="str">
        <f t="shared" si="42"/>
        <v/>
      </c>
      <c r="U585" s="17" t="str">
        <f t="shared" si="43"/>
        <v/>
      </c>
      <c r="V585" s="17" t="str">
        <f t="shared" si="44"/>
        <v/>
      </c>
      <c r="X585" s="17" t="str">
        <f>IF(C585="", "", IF(COUNTIF('Client List'!$Y$12:$Y$261, C585)=0, "X", ""))</f>
        <v/>
      </c>
      <c r="Z585" s="17" t="str">
        <f>IF(E585="", "", IF(COUNTIF('Client List'!$Y$12:$Y$261, E585)=0, "X", ""))</f>
        <v/>
      </c>
      <c r="AB585" s="17" t="str">
        <f>IF(G585="", "", IF(COUNTIF('Client List'!$Y$12:$Y$261, G585)=0, "X", ""))</f>
        <v/>
      </c>
      <c r="AD585" s="17" t="str">
        <f>IF(I585="", "", IF(COUNTIF('Client List'!$Y$12:$Y$261, I585)=0, "X", ""))</f>
        <v/>
      </c>
    </row>
    <row r="586" spans="1:30" x14ac:dyDescent="0.25">
      <c r="A586" s="48"/>
      <c r="B586" s="64"/>
      <c r="C586" s="57"/>
      <c r="D586" s="59"/>
      <c r="E586" s="57"/>
      <c r="F586" s="59"/>
      <c r="G586" s="57"/>
      <c r="H586" s="59"/>
      <c r="I586" s="57"/>
      <c r="J586" s="59"/>
      <c r="K586" s="48"/>
      <c r="M586" s="17" t="str">
        <f>IF($B586="", "", IF($B586&gt;'Client List'!$AA$22, 'Client List'!$AB$21, TEXT($B586, "mmm yyyy")))</f>
        <v/>
      </c>
      <c r="O586" s="17" t="str">
        <f t="shared" si="40"/>
        <v/>
      </c>
      <c r="S586" s="17" t="str">
        <f t="shared" si="41"/>
        <v/>
      </c>
      <c r="T586" s="17" t="str">
        <f t="shared" si="42"/>
        <v/>
      </c>
      <c r="U586" s="17" t="str">
        <f t="shared" si="43"/>
        <v/>
      </c>
      <c r="V586" s="17" t="str">
        <f t="shared" si="44"/>
        <v/>
      </c>
      <c r="X586" s="17" t="str">
        <f>IF(C586="", "", IF(COUNTIF('Client List'!$Y$12:$Y$261, C586)=0, "X", ""))</f>
        <v/>
      </c>
      <c r="Z586" s="17" t="str">
        <f>IF(E586="", "", IF(COUNTIF('Client List'!$Y$12:$Y$261, E586)=0, "X", ""))</f>
        <v/>
      </c>
      <c r="AB586" s="17" t="str">
        <f>IF(G586="", "", IF(COUNTIF('Client List'!$Y$12:$Y$261, G586)=0, "X", ""))</f>
        <v/>
      </c>
      <c r="AD586" s="17" t="str">
        <f>IF(I586="", "", IF(COUNTIF('Client List'!$Y$12:$Y$261, I586)=0, "X", ""))</f>
        <v/>
      </c>
    </row>
    <row r="587" spans="1:30" x14ac:dyDescent="0.25">
      <c r="A587" s="48"/>
      <c r="B587" s="64"/>
      <c r="C587" s="57"/>
      <c r="D587" s="59"/>
      <c r="E587" s="57"/>
      <c r="F587" s="59"/>
      <c r="G587" s="57"/>
      <c r="H587" s="59"/>
      <c r="I587" s="57"/>
      <c r="J587" s="59"/>
      <c r="K587" s="48"/>
      <c r="M587" s="17" t="str">
        <f>IF($B587="", "", IF($B587&gt;'Client List'!$AA$22, 'Client List'!$AB$21, TEXT($B587, "mmm yyyy")))</f>
        <v/>
      </c>
      <c r="O587" s="17" t="str">
        <f t="shared" si="40"/>
        <v/>
      </c>
      <c r="S587" s="17" t="str">
        <f t="shared" si="41"/>
        <v/>
      </c>
      <c r="T587" s="17" t="str">
        <f t="shared" si="42"/>
        <v/>
      </c>
      <c r="U587" s="17" t="str">
        <f t="shared" si="43"/>
        <v/>
      </c>
      <c r="V587" s="17" t="str">
        <f t="shared" si="44"/>
        <v/>
      </c>
      <c r="X587" s="17" t="str">
        <f>IF(C587="", "", IF(COUNTIF('Client List'!$Y$12:$Y$261, C587)=0, "X", ""))</f>
        <v/>
      </c>
      <c r="Z587" s="17" t="str">
        <f>IF(E587="", "", IF(COUNTIF('Client List'!$Y$12:$Y$261, E587)=0, "X", ""))</f>
        <v/>
      </c>
      <c r="AB587" s="17" t="str">
        <f>IF(G587="", "", IF(COUNTIF('Client List'!$Y$12:$Y$261, G587)=0, "X", ""))</f>
        <v/>
      </c>
      <c r="AD587" s="17" t="str">
        <f>IF(I587="", "", IF(COUNTIF('Client List'!$Y$12:$Y$261, I587)=0, "X", ""))</f>
        <v/>
      </c>
    </row>
    <row r="588" spans="1:30" x14ac:dyDescent="0.25">
      <c r="A588" s="48"/>
      <c r="B588" s="64"/>
      <c r="C588" s="57"/>
      <c r="D588" s="59"/>
      <c r="E588" s="57"/>
      <c r="F588" s="59"/>
      <c r="G588" s="57"/>
      <c r="H588" s="59"/>
      <c r="I588" s="57"/>
      <c r="J588" s="59"/>
      <c r="K588" s="48"/>
      <c r="M588" s="17" t="str">
        <f>IF($B588="", "", IF($B588&gt;'Client List'!$AA$22, 'Client List'!$AB$21, TEXT($B588, "mmm yyyy")))</f>
        <v/>
      </c>
      <c r="O588" s="17" t="str">
        <f t="shared" si="40"/>
        <v/>
      </c>
      <c r="S588" s="17" t="str">
        <f t="shared" si="41"/>
        <v/>
      </c>
      <c r="T588" s="17" t="str">
        <f t="shared" si="42"/>
        <v/>
      </c>
      <c r="U588" s="17" t="str">
        <f t="shared" si="43"/>
        <v/>
      </c>
      <c r="V588" s="17" t="str">
        <f t="shared" si="44"/>
        <v/>
      </c>
      <c r="X588" s="17" t="str">
        <f>IF(C588="", "", IF(COUNTIF('Client List'!$Y$12:$Y$261, C588)=0, "X", ""))</f>
        <v/>
      </c>
      <c r="Z588" s="17" t="str">
        <f>IF(E588="", "", IF(COUNTIF('Client List'!$Y$12:$Y$261, E588)=0, "X", ""))</f>
        <v/>
      </c>
      <c r="AB588" s="17" t="str">
        <f>IF(G588="", "", IF(COUNTIF('Client List'!$Y$12:$Y$261, G588)=0, "X", ""))</f>
        <v/>
      </c>
      <c r="AD588" s="17" t="str">
        <f>IF(I588="", "", IF(COUNTIF('Client List'!$Y$12:$Y$261, I588)=0, "X", ""))</f>
        <v/>
      </c>
    </row>
    <row r="589" spans="1:30" x14ac:dyDescent="0.25">
      <c r="A589" s="48"/>
      <c r="B589" s="64"/>
      <c r="C589" s="57"/>
      <c r="D589" s="59"/>
      <c r="E589" s="57"/>
      <c r="F589" s="59"/>
      <c r="G589" s="57"/>
      <c r="H589" s="59"/>
      <c r="I589" s="57"/>
      <c r="J589" s="59"/>
      <c r="K589" s="48"/>
      <c r="M589" s="17" t="str">
        <f>IF($B589="", "", IF($B589&gt;'Client List'!$AA$22, 'Client List'!$AB$21, TEXT($B589, "mmm yyyy")))</f>
        <v/>
      </c>
      <c r="O589" s="17" t="str">
        <f t="shared" ref="O589:O652" si="45">IF($B589="", "", IF(OR($B589&lt;$O$6, $B589&gt;$O$7), "X", ""))</f>
        <v/>
      </c>
      <c r="S589" s="17" t="str">
        <f t="shared" ref="S589:S652" si="46">IF($C589="", "", _xlfn.CONCAT($M589, " - ", $C589))</f>
        <v/>
      </c>
      <c r="T589" s="17" t="str">
        <f t="shared" ref="T589:T652" si="47">IF($E589="", "", _xlfn.CONCAT($M589, " - ", $E589))</f>
        <v/>
      </c>
      <c r="U589" s="17" t="str">
        <f t="shared" ref="U589:U652" si="48">IF($G589="", "", _xlfn.CONCAT($M589, " - ", $G589))</f>
        <v/>
      </c>
      <c r="V589" s="17" t="str">
        <f t="shared" ref="V589:V652" si="49">IF($I589="", "", _xlfn.CONCAT($M589, " - ", $I589))</f>
        <v/>
      </c>
      <c r="X589" s="17" t="str">
        <f>IF(C589="", "", IF(COUNTIF('Client List'!$Y$12:$Y$261, C589)=0, "X", ""))</f>
        <v/>
      </c>
      <c r="Z589" s="17" t="str">
        <f>IF(E589="", "", IF(COUNTIF('Client List'!$Y$12:$Y$261, E589)=0, "X", ""))</f>
        <v/>
      </c>
      <c r="AB589" s="17" t="str">
        <f>IF(G589="", "", IF(COUNTIF('Client List'!$Y$12:$Y$261, G589)=0, "X", ""))</f>
        <v/>
      </c>
      <c r="AD589" s="17" t="str">
        <f>IF(I589="", "", IF(COUNTIF('Client List'!$Y$12:$Y$261, I589)=0, "X", ""))</f>
        <v/>
      </c>
    </row>
    <row r="590" spans="1:30" x14ac:dyDescent="0.25">
      <c r="A590" s="48"/>
      <c r="B590" s="64"/>
      <c r="C590" s="57"/>
      <c r="D590" s="59"/>
      <c r="E590" s="57"/>
      <c r="F590" s="59"/>
      <c r="G590" s="57"/>
      <c r="H590" s="59"/>
      <c r="I590" s="57"/>
      <c r="J590" s="59"/>
      <c r="K590" s="48"/>
      <c r="M590" s="17" t="str">
        <f>IF($B590="", "", IF($B590&gt;'Client List'!$AA$22, 'Client List'!$AB$21, TEXT($B590, "mmm yyyy")))</f>
        <v/>
      </c>
      <c r="O590" s="17" t="str">
        <f t="shared" si="45"/>
        <v/>
      </c>
      <c r="S590" s="17" t="str">
        <f t="shared" si="46"/>
        <v/>
      </c>
      <c r="T590" s="17" t="str">
        <f t="shared" si="47"/>
        <v/>
      </c>
      <c r="U590" s="17" t="str">
        <f t="shared" si="48"/>
        <v/>
      </c>
      <c r="V590" s="17" t="str">
        <f t="shared" si="49"/>
        <v/>
      </c>
      <c r="X590" s="17" t="str">
        <f>IF(C590="", "", IF(COUNTIF('Client List'!$Y$12:$Y$261, C590)=0, "X", ""))</f>
        <v/>
      </c>
      <c r="Z590" s="17" t="str">
        <f>IF(E590="", "", IF(COUNTIF('Client List'!$Y$12:$Y$261, E590)=0, "X", ""))</f>
        <v/>
      </c>
      <c r="AB590" s="17" t="str">
        <f>IF(G590="", "", IF(COUNTIF('Client List'!$Y$12:$Y$261, G590)=0, "X", ""))</f>
        <v/>
      </c>
      <c r="AD590" s="17" t="str">
        <f>IF(I590="", "", IF(COUNTIF('Client List'!$Y$12:$Y$261, I590)=0, "X", ""))</f>
        <v/>
      </c>
    </row>
    <row r="591" spans="1:30" x14ac:dyDescent="0.25">
      <c r="A591" s="48"/>
      <c r="B591" s="64"/>
      <c r="C591" s="57"/>
      <c r="D591" s="59"/>
      <c r="E591" s="57"/>
      <c r="F591" s="59"/>
      <c r="G591" s="57"/>
      <c r="H591" s="59"/>
      <c r="I591" s="57"/>
      <c r="J591" s="59"/>
      <c r="K591" s="48"/>
      <c r="M591" s="17" t="str">
        <f>IF($B591="", "", IF($B591&gt;'Client List'!$AA$22, 'Client List'!$AB$21, TEXT($B591, "mmm yyyy")))</f>
        <v/>
      </c>
      <c r="O591" s="17" t="str">
        <f t="shared" si="45"/>
        <v/>
      </c>
      <c r="S591" s="17" t="str">
        <f t="shared" si="46"/>
        <v/>
      </c>
      <c r="T591" s="17" t="str">
        <f t="shared" si="47"/>
        <v/>
      </c>
      <c r="U591" s="17" t="str">
        <f t="shared" si="48"/>
        <v/>
      </c>
      <c r="V591" s="17" t="str">
        <f t="shared" si="49"/>
        <v/>
      </c>
      <c r="X591" s="17" t="str">
        <f>IF(C591="", "", IF(COUNTIF('Client List'!$Y$12:$Y$261, C591)=0, "X", ""))</f>
        <v/>
      </c>
      <c r="Z591" s="17" t="str">
        <f>IF(E591="", "", IF(COUNTIF('Client List'!$Y$12:$Y$261, E591)=0, "X", ""))</f>
        <v/>
      </c>
      <c r="AB591" s="17" t="str">
        <f>IF(G591="", "", IF(COUNTIF('Client List'!$Y$12:$Y$261, G591)=0, "X", ""))</f>
        <v/>
      </c>
      <c r="AD591" s="17" t="str">
        <f>IF(I591="", "", IF(COUNTIF('Client List'!$Y$12:$Y$261, I591)=0, "X", ""))</f>
        <v/>
      </c>
    </row>
    <row r="592" spans="1:30" x14ac:dyDescent="0.25">
      <c r="A592" s="48"/>
      <c r="B592" s="64"/>
      <c r="C592" s="57"/>
      <c r="D592" s="59"/>
      <c r="E592" s="57"/>
      <c r="F592" s="59"/>
      <c r="G592" s="57"/>
      <c r="H592" s="59"/>
      <c r="I592" s="57"/>
      <c r="J592" s="59"/>
      <c r="K592" s="48"/>
      <c r="M592" s="17" t="str">
        <f>IF($B592="", "", IF($B592&gt;'Client List'!$AA$22, 'Client List'!$AB$21, TEXT($B592, "mmm yyyy")))</f>
        <v/>
      </c>
      <c r="O592" s="17" t="str">
        <f t="shared" si="45"/>
        <v/>
      </c>
      <c r="S592" s="17" t="str">
        <f t="shared" si="46"/>
        <v/>
      </c>
      <c r="T592" s="17" t="str">
        <f t="shared" si="47"/>
        <v/>
      </c>
      <c r="U592" s="17" t="str">
        <f t="shared" si="48"/>
        <v/>
      </c>
      <c r="V592" s="17" t="str">
        <f t="shared" si="49"/>
        <v/>
      </c>
      <c r="X592" s="17" t="str">
        <f>IF(C592="", "", IF(COUNTIF('Client List'!$Y$12:$Y$261, C592)=0, "X", ""))</f>
        <v/>
      </c>
      <c r="Z592" s="17" t="str">
        <f>IF(E592="", "", IF(COUNTIF('Client List'!$Y$12:$Y$261, E592)=0, "X", ""))</f>
        <v/>
      </c>
      <c r="AB592" s="17" t="str">
        <f>IF(G592="", "", IF(COUNTIF('Client List'!$Y$12:$Y$261, G592)=0, "X", ""))</f>
        <v/>
      </c>
      <c r="AD592" s="17" t="str">
        <f>IF(I592="", "", IF(COUNTIF('Client List'!$Y$12:$Y$261, I592)=0, "X", ""))</f>
        <v/>
      </c>
    </row>
    <row r="593" spans="1:30" x14ac:dyDescent="0.25">
      <c r="A593" s="48"/>
      <c r="B593" s="64"/>
      <c r="C593" s="57"/>
      <c r="D593" s="59"/>
      <c r="E593" s="57"/>
      <c r="F593" s="59"/>
      <c r="G593" s="57"/>
      <c r="H593" s="59"/>
      <c r="I593" s="57"/>
      <c r="J593" s="59"/>
      <c r="K593" s="48"/>
      <c r="M593" s="17" t="str">
        <f>IF($B593="", "", IF($B593&gt;'Client List'!$AA$22, 'Client List'!$AB$21, TEXT($B593, "mmm yyyy")))</f>
        <v/>
      </c>
      <c r="O593" s="17" t="str">
        <f t="shared" si="45"/>
        <v/>
      </c>
      <c r="S593" s="17" t="str">
        <f t="shared" si="46"/>
        <v/>
      </c>
      <c r="T593" s="17" t="str">
        <f t="shared" si="47"/>
        <v/>
      </c>
      <c r="U593" s="17" t="str">
        <f t="shared" si="48"/>
        <v/>
      </c>
      <c r="V593" s="17" t="str">
        <f t="shared" si="49"/>
        <v/>
      </c>
      <c r="X593" s="17" t="str">
        <f>IF(C593="", "", IF(COUNTIF('Client List'!$Y$12:$Y$261, C593)=0, "X", ""))</f>
        <v/>
      </c>
      <c r="Z593" s="17" t="str">
        <f>IF(E593="", "", IF(COUNTIF('Client List'!$Y$12:$Y$261, E593)=0, "X", ""))</f>
        <v/>
      </c>
      <c r="AB593" s="17" t="str">
        <f>IF(G593="", "", IF(COUNTIF('Client List'!$Y$12:$Y$261, G593)=0, "X", ""))</f>
        <v/>
      </c>
      <c r="AD593" s="17" t="str">
        <f>IF(I593="", "", IF(COUNTIF('Client List'!$Y$12:$Y$261, I593)=0, "X", ""))</f>
        <v/>
      </c>
    </row>
    <row r="594" spans="1:30" x14ac:dyDescent="0.25">
      <c r="A594" s="48"/>
      <c r="B594" s="64"/>
      <c r="C594" s="57"/>
      <c r="D594" s="59"/>
      <c r="E594" s="57"/>
      <c r="F594" s="59"/>
      <c r="G594" s="57"/>
      <c r="H594" s="59"/>
      <c r="I594" s="57"/>
      <c r="J594" s="59"/>
      <c r="K594" s="48"/>
      <c r="M594" s="17" t="str">
        <f>IF($B594="", "", IF($B594&gt;'Client List'!$AA$22, 'Client List'!$AB$21, TEXT($B594, "mmm yyyy")))</f>
        <v/>
      </c>
      <c r="O594" s="17" t="str">
        <f t="shared" si="45"/>
        <v/>
      </c>
      <c r="S594" s="17" t="str">
        <f t="shared" si="46"/>
        <v/>
      </c>
      <c r="T594" s="17" t="str">
        <f t="shared" si="47"/>
        <v/>
      </c>
      <c r="U594" s="17" t="str">
        <f t="shared" si="48"/>
        <v/>
      </c>
      <c r="V594" s="17" t="str">
        <f t="shared" si="49"/>
        <v/>
      </c>
      <c r="X594" s="17" t="str">
        <f>IF(C594="", "", IF(COUNTIF('Client List'!$Y$12:$Y$261, C594)=0, "X", ""))</f>
        <v/>
      </c>
      <c r="Z594" s="17" t="str">
        <f>IF(E594="", "", IF(COUNTIF('Client List'!$Y$12:$Y$261, E594)=0, "X", ""))</f>
        <v/>
      </c>
      <c r="AB594" s="17" t="str">
        <f>IF(G594="", "", IF(COUNTIF('Client List'!$Y$12:$Y$261, G594)=0, "X", ""))</f>
        <v/>
      </c>
      <c r="AD594" s="17" t="str">
        <f>IF(I594="", "", IF(COUNTIF('Client List'!$Y$12:$Y$261, I594)=0, "X", ""))</f>
        <v/>
      </c>
    </row>
    <row r="595" spans="1:30" x14ac:dyDescent="0.25">
      <c r="A595" s="48"/>
      <c r="B595" s="64"/>
      <c r="C595" s="57"/>
      <c r="D595" s="59"/>
      <c r="E595" s="57"/>
      <c r="F595" s="59"/>
      <c r="G595" s="57"/>
      <c r="H595" s="59"/>
      <c r="I595" s="57"/>
      <c r="J595" s="59"/>
      <c r="K595" s="48"/>
      <c r="M595" s="17" t="str">
        <f>IF($B595="", "", IF($B595&gt;'Client List'!$AA$22, 'Client List'!$AB$21, TEXT($B595, "mmm yyyy")))</f>
        <v/>
      </c>
      <c r="O595" s="17" t="str">
        <f t="shared" si="45"/>
        <v/>
      </c>
      <c r="S595" s="17" t="str">
        <f t="shared" si="46"/>
        <v/>
      </c>
      <c r="T595" s="17" t="str">
        <f t="shared" si="47"/>
        <v/>
      </c>
      <c r="U595" s="17" t="str">
        <f t="shared" si="48"/>
        <v/>
      </c>
      <c r="V595" s="17" t="str">
        <f t="shared" si="49"/>
        <v/>
      </c>
      <c r="X595" s="17" t="str">
        <f>IF(C595="", "", IF(COUNTIF('Client List'!$Y$12:$Y$261, C595)=0, "X", ""))</f>
        <v/>
      </c>
      <c r="Z595" s="17" t="str">
        <f>IF(E595="", "", IF(COUNTIF('Client List'!$Y$12:$Y$261, E595)=0, "X", ""))</f>
        <v/>
      </c>
      <c r="AB595" s="17" t="str">
        <f>IF(G595="", "", IF(COUNTIF('Client List'!$Y$12:$Y$261, G595)=0, "X", ""))</f>
        <v/>
      </c>
      <c r="AD595" s="17" t="str">
        <f>IF(I595="", "", IF(COUNTIF('Client List'!$Y$12:$Y$261, I595)=0, "X", ""))</f>
        <v/>
      </c>
    </row>
    <row r="596" spans="1:30" x14ac:dyDescent="0.25">
      <c r="A596" s="48"/>
      <c r="B596" s="64"/>
      <c r="C596" s="57"/>
      <c r="D596" s="59"/>
      <c r="E596" s="57"/>
      <c r="F596" s="59"/>
      <c r="G596" s="57"/>
      <c r="H596" s="59"/>
      <c r="I596" s="57"/>
      <c r="J596" s="59"/>
      <c r="K596" s="48"/>
      <c r="M596" s="17" t="str">
        <f>IF($B596="", "", IF($B596&gt;'Client List'!$AA$22, 'Client List'!$AB$21, TEXT($B596, "mmm yyyy")))</f>
        <v/>
      </c>
      <c r="O596" s="17" t="str">
        <f t="shared" si="45"/>
        <v/>
      </c>
      <c r="S596" s="17" t="str">
        <f t="shared" si="46"/>
        <v/>
      </c>
      <c r="T596" s="17" t="str">
        <f t="shared" si="47"/>
        <v/>
      </c>
      <c r="U596" s="17" t="str">
        <f t="shared" si="48"/>
        <v/>
      </c>
      <c r="V596" s="17" t="str">
        <f t="shared" si="49"/>
        <v/>
      </c>
      <c r="X596" s="17" t="str">
        <f>IF(C596="", "", IF(COUNTIF('Client List'!$Y$12:$Y$261, C596)=0, "X", ""))</f>
        <v/>
      </c>
      <c r="Z596" s="17" t="str">
        <f>IF(E596="", "", IF(COUNTIF('Client List'!$Y$12:$Y$261, E596)=0, "X", ""))</f>
        <v/>
      </c>
      <c r="AB596" s="17" t="str">
        <f>IF(G596="", "", IF(COUNTIF('Client List'!$Y$12:$Y$261, G596)=0, "X", ""))</f>
        <v/>
      </c>
      <c r="AD596" s="17" t="str">
        <f>IF(I596="", "", IF(COUNTIF('Client List'!$Y$12:$Y$261, I596)=0, "X", ""))</f>
        <v/>
      </c>
    </row>
    <row r="597" spans="1:30" x14ac:dyDescent="0.25">
      <c r="A597" s="48"/>
      <c r="B597" s="64"/>
      <c r="C597" s="57"/>
      <c r="D597" s="59"/>
      <c r="E597" s="57"/>
      <c r="F597" s="59"/>
      <c r="G597" s="57"/>
      <c r="H597" s="59"/>
      <c r="I597" s="57"/>
      <c r="J597" s="59"/>
      <c r="K597" s="48"/>
      <c r="M597" s="17" t="str">
        <f>IF($B597="", "", IF($B597&gt;'Client List'!$AA$22, 'Client List'!$AB$21, TEXT($B597, "mmm yyyy")))</f>
        <v/>
      </c>
      <c r="O597" s="17" t="str">
        <f t="shared" si="45"/>
        <v/>
      </c>
      <c r="S597" s="17" t="str">
        <f t="shared" si="46"/>
        <v/>
      </c>
      <c r="T597" s="17" t="str">
        <f t="shared" si="47"/>
        <v/>
      </c>
      <c r="U597" s="17" t="str">
        <f t="shared" si="48"/>
        <v/>
      </c>
      <c r="V597" s="17" t="str">
        <f t="shared" si="49"/>
        <v/>
      </c>
      <c r="X597" s="17" t="str">
        <f>IF(C597="", "", IF(COUNTIF('Client List'!$Y$12:$Y$261, C597)=0, "X", ""))</f>
        <v/>
      </c>
      <c r="Z597" s="17" t="str">
        <f>IF(E597="", "", IF(COUNTIF('Client List'!$Y$12:$Y$261, E597)=0, "X", ""))</f>
        <v/>
      </c>
      <c r="AB597" s="17" t="str">
        <f>IF(G597="", "", IF(COUNTIF('Client List'!$Y$12:$Y$261, G597)=0, "X", ""))</f>
        <v/>
      </c>
      <c r="AD597" s="17" t="str">
        <f>IF(I597="", "", IF(COUNTIF('Client List'!$Y$12:$Y$261, I597)=0, "X", ""))</f>
        <v/>
      </c>
    </row>
    <row r="598" spans="1:30" x14ac:dyDescent="0.25">
      <c r="A598" s="48"/>
      <c r="B598" s="64"/>
      <c r="C598" s="57"/>
      <c r="D598" s="59"/>
      <c r="E598" s="57"/>
      <c r="F598" s="59"/>
      <c r="G598" s="57"/>
      <c r="H598" s="59"/>
      <c r="I598" s="57"/>
      <c r="J598" s="59"/>
      <c r="K598" s="48"/>
      <c r="M598" s="17" t="str">
        <f>IF($B598="", "", IF($B598&gt;'Client List'!$AA$22, 'Client List'!$AB$21, TEXT($B598, "mmm yyyy")))</f>
        <v/>
      </c>
      <c r="O598" s="17" t="str">
        <f t="shared" si="45"/>
        <v/>
      </c>
      <c r="S598" s="17" t="str">
        <f t="shared" si="46"/>
        <v/>
      </c>
      <c r="T598" s="17" t="str">
        <f t="shared" si="47"/>
        <v/>
      </c>
      <c r="U598" s="17" t="str">
        <f t="shared" si="48"/>
        <v/>
      </c>
      <c r="V598" s="17" t="str">
        <f t="shared" si="49"/>
        <v/>
      </c>
      <c r="X598" s="17" t="str">
        <f>IF(C598="", "", IF(COUNTIF('Client List'!$Y$12:$Y$261, C598)=0, "X", ""))</f>
        <v/>
      </c>
      <c r="Z598" s="17" t="str">
        <f>IF(E598="", "", IF(COUNTIF('Client List'!$Y$12:$Y$261, E598)=0, "X", ""))</f>
        <v/>
      </c>
      <c r="AB598" s="17" t="str">
        <f>IF(G598="", "", IF(COUNTIF('Client List'!$Y$12:$Y$261, G598)=0, "X", ""))</f>
        <v/>
      </c>
      <c r="AD598" s="17" t="str">
        <f>IF(I598="", "", IF(COUNTIF('Client List'!$Y$12:$Y$261, I598)=0, "X", ""))</f>
        <v/>
      </c>
    </row>
    <row r="599" spans="1:30" x14ac:dyDescent="0.25">
      <c r="A599" s="48"/>
      <c r="B599" s="64"/>
      <c r="C599" s="57"/>
      <c r="D599" s="59"/>
      <c r="E599" s="57"/>
      <c r="F599" s="59"/>
      <c r="G599" s="57"/>
      <c r="H599" s="59"/>
      <c r="I599" s="57"/>
      <c r="J599" s="59"/>
      <c r="K599" s="48"/>
      <c r="M599" s="17" t="str">
        <f>IF($B599="", "", IF($B599&gt;'Client List'!$AA$22, 'Client List'!$AB$21, TEXT($B599, "mmm yyyy")))</f>
        <v/>
      </c>
      <c r="O599" s="17" t="str">
        <f t="shared" si="45"/>
        <v/>
      </c>
      <c r="S599" s="17" t="str">
        <f t="shared" si="46"/>
        <v/>
      </c>
      <c r="T599" s="17" t="str">
        <f t="shared" si="47"/>
        <v/>
      </c>
      <c r="U599" s="17" t="str">
        <f t="shared" si="48"/>
        <v/>
      </c>
      <c r="V599" s="17" t="str">
        <f t="shared" si="49"/>
        <v/>
      </c>
      <c r="X599" s="17" t="str">
        <f>IF(C599="", "", IF(COUNTIF('Client List'!$Y$12:$Y$261, C599)=0, "X", ""))</f>
        <v/>
      </c>
      <c r="Z599" s="17" t="str">
        <f>IF(E599="", "", IF(COUNTIF('Client List'!$Y$12:$Y$261, E599)=0, "X", ""))</f>
        <v/>
      </c>
      <c r="AB599" s="17" t="str">
        <f>IF(G599="", "", IF(COUNTIF('Client List'!$Y$12:$Y$261, G599)=0, "X", ""))</f>
        <v/>
      </c>
      <c r="AD599" s="17" t="str">
        <f>IF(I599="", "", IF(COUNTIF('Client List'!$Y$12:$Y$261, I599)=0, "X", ""))</f>
        <v/>
      </c>
    </row>
    <row r="600" spans="1:30" x14ac:dyDescent="0.25">
      <c r="A600" s="48"/>
      <c r="B600" s="64"/>
      <c r="C600" s="57"/>
      <c r="D600" s="59"/>
      <c r="E600" s="57"/>
      <c r="F600" s="59"/>
      <c r="G600" s="57"/>
      <c r="H600" s="59"/>
      <c r="I600" s="57"/>
      <c r="J600" s="59"/>
      <c r="K600" s="48"/>
      <c r="M600" s="17" t="str">
        <f>IF($B600="", "", IF($B600&gt;'Client List'!$AA$22, 'Client List'!$AB$21, TEXT($B600, "mmm yyyy")))</f>
        <v/>
      </c>
      <c r="O600" s="17" t="str">
        <f t="shared" si="45"/>
        <v/>
      </c>
      <c r="S600" s="17" t="str">
        <f t="shared" si="46"/>
        <v/>
      </c>
      <c r="T600" s="17" t="str">
        <f t="shared" si="47"/>
        <v/>
      </c>
      <c r="U600" s="17" t="str">
        <f t="shared" si="48"/>
        <v/>
      </c>
      <c r="V600" s="17" t="str">
        <f t="shared" si="49"/>
        <v/>
      </c>
      <c r="X600" s="17" t="str">
        <f>IF(C600="", "", IF(COUNTIF('Client List'!$Y$12:$Y$261, C600)=0, "X", ""))</f>
        <v/>
      </c>
      <c r="Z600" s="17" t="str">
        <f>IF(E600="", "", IF(COUNTIF('Client List'!$Y$12:$Y$261, E600)=0, "X", ""))</f>
        <v/>
      </c>
      <c r="AB600" s="17" t="str">
        <f>IF(G600="", "", IF(COUNTIF('Client List'!$Y$12:$Y$261, G600)=0, "X", ""))</f>
        <v/>
      </c>
      <c r="AD600" s="17" t="str">
        <f>IF(I600="", "", IF(COUNTIF('Client List'!$Y$12:$Y$261, I600)=0, "X", ""))</f>
        <v/>
      </c>
    </row>
    <row r="601" spans="1:30" x14ac:dyDescent="0.25">
      <c r="A601" s="48"/>
      <c r="B601" s="64"/>
      <c r="C601" s="57"/>
      <c r="D601" s="59"/>
      <c r="E601" s="57"/>
      <c r="F601" s="59"/>
      <c r="G601" s="57"/>
      <c r="H601" s="59"/>
      <c r="I601" s="57"/>
      <c r="J601" s="59"/>
      <c r="K601" s="48"/>
      <c r="M601" s="17" t="str">
        <f>IF($B601="", "", IF($B601&gt;'Client List'!$AA$22, 'Client List'!$AB$21, TEXT($B601, "mmm yyyy")))</f>
        <v/>
      </c>
      <c r="O601" s="17" t="str">
        <f t="shared" si="45"/>
        <v/>
      </c>
      <c r="S601" s="17" t="str">
        <f t="shared" si="46"/>
        <v/>
      </c>
      <c r="T601" s="17" t="str">
        <f t="shared" si="47"/>
        <v/>
      </c>
      <c r="U601" s="17" t="str">
        <f t="shared" si="48"/>
        <v/>
      </c>
      <c r="V601" s="17" t="str">
        <f t="shared" si="49"/>
        <v/>
      </c>
      <c r="X601" s="17" t="str">
        <f>IF(C601="", "", IF(COUNTIF('Client List'!$Y$12:$Y$261, C601)=0, "X", ""))</f>
        <v/>
      </c>
      <c r="Z601" s="17" t="str">
        <f>IF(E601="", "", IF(COUNTIF('Client List'!$Y$12:$Y$261, E601)=0, "X", ""))</f>
        <v/>
      </c>
      <c r="AB601" s="17" t="str">
        <f>IF(G601="", "", IF(COUNTIF('Client List'!$Y$12:$Y$261, G601)=0, "X", ""))</f>
        <v/>
      </c>
      <c r="AD601" s="17" t="str">
        <f>IF(I601="", "", IF(COUNTIF('Client List'!$Y$12:$Y$261, I601)=0, "X", ""))</f>
        <v/>
      </c>
    </row>
    <row r="602" spans="1:30" x14ac:dyDescent="0.25">
      <c r="A602" s="48"/>
      <c r="B602" s="64"/>
      <c r="C602" s="57"/>
      <c r="D602" s="59"/>
      <c r="E602" s="57"/>
      <c r="F602" s="59"/>
      <c r="G602" s="57"/>
      <c r="H602" s="59"/>
      <c r="I602" s="57"/>
      <c r="J602" s="59"/>
      <c r="K602" s="48"/>
      <c r="M602" s="17" t="str">
        <f>IF($B602="", "", IF($B602&gt;'Client List'!$AA$22, 'Client List'!$AB$21, TEXT($B602, "mmm yyyy")))</f>
        <v/>
      </c>
      <c r="O602" s="17" t="str">
        <f t="shared" si="45"/>
        <v/>
      </c>
      <c r="S602" s="17" t="str">
        <f t="shared" si="46"/>
        <v/>
      </c>
      <c r="T602" s="17" t="str">
        <f t="shared" si="47"/>
        <v/>
      </c>
      <c r="U602" s="17" t="str">
        <f t="shared" si="48"/>
        <v/>
      </c>
      <c r="V602" s="17" t="str">
        <f t="shared" si="49"/>
        <v/>
      </c>
      <c r="X602" s="17" t="str">
        <f>IF(C602="", "", IF(COUNTIF('Client List'!$Y$12:$Y$261, C602)=0, "X", ""))</f>
        <v/>
      </c>
      <c r="Z602" s="17" t="str">
        <f>IF(E602="", "", IF(COUNTIF('Client List'!$Y$12:$Y$261, E602)=0, "X", ""))</f>
        <v/>
      </c>
      <c r="AB602" s="17" t="str">
        <f>IF(G602="", "", IF(COUNTIF('Client List'!$Y$12:$Y$261, G602)=0, "X", ""))</f>
        <v/>
      </c>
      <c r="AD602" s="17" t="str">
        <f>IF(I602="", "", IF(COUNTIF('Client List'!$Y$12:$Y$261, I602)=0, "X", ""))</f>
        <v/>
      </c>
    </row>
    <row r="603" spans="1:30" x14ac:dyDescent="0.25">
      <c r="A603" s="48"/>
      <c r="B603" s="64"/>
      <c r="C603" s="57"/>
      <c r="D603" s="59"/>
      <c r="E603" s="57"/>
      <c r="F603" s="59"/>
      <c r="G603" s="57"/>
      <c r="H603" s="59"/>
      <c r="I603" s="57"/>
      <c r="J603" s="59"/>
      <c r="K603" s="48"/>
      <c r="M603" s="17" t="str">
        <f>IF($B603="", "", IF($B603&gt;'Client List'!$AA$22, 'Client List'!$AB$21, TEXT($B603, "mmm yyyy")))</f>
        <v/>
      </c>
      <c r="O603" s="17" t="str">
        <f t="shared" si="45"/>
        <v/>
      </c>
      <c r="S603" s="17" t="str">
        <f t="shared" si="46"/>
        <v/>
      </c>
      <c r="T603" s="17" t="str">
        <f t="shared" si="47"/>
        <v/>
      </c>
      <c r="U603" s="17" t="str">
        <f t="shared" si="48"/>
        <v/>
      </c>
      <c r="V603" s="17" t="str">
        <f t="shared" si="49"/>
        <v/>
      </c>
      <c r="X603" s="17" t="str">
        <f>IF(C603="", "", IF(COUNTIF('Client List'!$Y$12:$Y$261, C603)=0, "X", ""))</f>
        <v/>
      </c>
      <c r="Z603" s="17" t="str">
        <f>IF(E603="", "", IF(COUNTIF('Client List'!$Y$12:$Y$261, E603)=0, "X", ""))</f>
        <v/>
      </c>
      <c r="AB603" s="17" t="str">
        <f>IF(G603="", "", IF(COUNTIF('Client List'!$Y$12:$Y$261, G603)=0, "X", ""))</f>
        <v/>
      </c>
      <c r="AD603" s="17" t="str">
        <f>IF(I603="", "", IF(COUNTIF('Client List'!$Y$12:$Y$261, I603)=0, "X", ""))</f>
        <v/>
      </c>
    </row>
    <row r="604" spans="1:30" x14ac:dyDescent="0.25">
      <c r="A604" s="48"/>
      <c r="B604" s="64"/>
      <c r="C604" s="57"/>
      <c r="D604" s="59"/>
      <c r="E604" s="57"/>
      <c r="F604" s="59"/>
      <c r="G604" s="57"/>
      <c r="H604" s="59"/>
      <c r="I604" s="57"/>
      <c r="J604" s="59"/>
      <c r="K604" s="48"/>
      <c r="M604" s="17" t="str">
        <f>IF($B604="", "", IF($B604&gt;'Client List'!$AA$22, 'Client List'!$AB$21, TEXT($B604, "mmm yyyy")))</f>
        <v/>
      </c>
      <c r="O604" s="17" t="str">
        <f t="shared" si="45"/>
        <v/>
      </c>
      <c r="S604" s="17" t="str">
        <f t="shared" si="46"/>
        <v/>
      </c>
      <c r="T604" s="17" t="str">
        <f t="shared" si="47"/>
        <v/>
      </c>
      <c r="U604" s="17" t="str">
        <f t="shared" si="48"/>
        <v/>
      </c>
      <c r="V604" s="17" t="str">
        <f t="shared" si="49"/>
        <v/>
      </c>
      <c r="X604" s="17" t="str">
        <f>IF(C604="", "", IF(COUNTIF('Client List'!$Y$12:$Y$261, C604)=0, "X", ""))</f>
        <v/>
      </c>
      <c r="Z604" s="17" t="str">
        <f>IF(E604="", "", IF(COUNTIF('Client List'!$Y$12:$Y$261, E604)=0, "X", ""))</f>
        <v/>
      </c>
      <c r="AB604" s="17" t="str">
        <f>IF(G604="", "", IF(COUNTIF('Client List'!$Y$12:$Y$261, G604)=0, "X", ""))</f>
        <v/>
      </c>
      <c r="AD604" s="17" t="str">
        <f>IF(I604="", "", IF(COUNTIF('Client List'!$Y$12:$Y$261, I604)=0, "X", ""))</f>
        <v/>
      </c>
    </row>
    <row r="605" spans="1:30" x14ac:dyDescent="0.25">
      <c r="A605" s="48"/>
      <c r="B605" s="64"/>
      <c r="C605" s="57"/>
      <c r="D605" s="59"/>
      <c r="E605" s="57"/>
      <c r="F605" s="59"/>
      <c r="G605" s="57"/>
      <c r="H605" s="59"/>
      <c r="I605" s="57"/>
      <c r="J605" s="59"/>
      <c r="K605" s="48"/>
      <c r="M605" s="17" t="str">
        <f>IF($B605="", "", IF($B605&gt;'Client List'!$AA$22, 'Client List'!$AB$21, TEXT($B605, "mmm yyyy")))</f>
        <v/>
      </c>
      <c r="O605" s="17" t="str">
        <f t="shared" si="45"/>
        <v/>
      </c>
      <c r="S605" s="17" t="str">
        <f t="shared" si="46"/>
        <v/>
      </c>
      <c r="T605" s="17" t="str">
        <f t="shared" si="47"/>
        <v/>
      </c>
      <c r="U605" s="17" t="str">
        <f t="shared" si="48"/>
        <v/>
      </c>
      <c r="V605" s="17" t="str">
        <f t="shared" si="49"/>
        <v/>
      </c>
      <c r="X605" s="17" t="str">
        <f>IF(C605="", "", IF(COUNTIF('Client List'!$Y$12:$Y$261, C605)=0, "X", ""))</f>
        <v/>
      </c>
      <c r="Z605" s="17" t="str">
        <f>IF(E605="", "", IF(COUNTIF('Client List'!$Y$12:$Y$261, E605)=0, "X", ""))</f>
        <v/>
      </c>
      <c r="AB605" s="17" t="str">
        <f>IF(G605="", "", IF(COUNTIF('Client List'!$Y$12:$Y$261, G605)=0, "X", ""))</f>
        <v/>
      </c>
      <c r="AD605" s="17" t="str">
        <f>IF(I605="", "", IF(COUNTIF('Client List'!$Y$12:$Y$261, I605)=0, "X", ""))</f>
        <v/>
      </c>
    </row>
    <row r="606" spans="1:30" x14ac:dyDescent="0.25">
      <c r="A606" s="48"/>
      <c r="B606" s="64"/>
      <c r="C606" s="57"/>
      <c r="D606" s="59"/>
      <c r="E606" s="57"/>
      <c r="F606" s="59"/>
      <c r="G606" s="57"/>
      <c r="H606" s="59"/>
      <c r="I606" s="57"/>
      <c r="J606" s="59"/>
      <c r="K606" s="48"/>
      <c r="M606" s="17" t="str">
        <f>IF($B606="", "", IF($B606&gt;'Client List'!$AA$22, 'Client List'!$AB$21, TEXT($B606, "mmm yyyy")))</f>
        <v/>
      </c>
      <c r="O606" s="17" t="str">
        <f t="shared" si="45"/>
        <v/>
      </c>
      <c r="S606" s="17" t="str">
        <f t="shared" si="46"/>
        <v/>
      </c>
      <c r="T606" s="17" t="str">
        <f t="shared" si="47"/>
        <v/>
      </c>
      <c r="U606" s="17" t="str">
        <f t="shared" si="48"/>
        <v/>
      </c>
      <c r="V606" s="17" t="str">
        <f t="shared" si="49"/>
        <v/>
      </c>
      <c r="X606" s="17" t="str">
        <f>IF(C606="", "", IF(COUNTIF('Client List'!$Y$12:$Y$261, C606)=0, "X", ""))</f>
        <v/>
      </c>
      <c r="Z606" s="17" t="str">
        <f>IF(E606="", "", IF(COUNTIF('Client List'!$Y$12:$Y$261, E606)=0, "X", ""))</f>
        <v/>
      </c>
      <c r="AB606" s="17" t="str">
        <f>IF(G606="", "", IF(COUNTIF('Client List'!$Y$12:$Y$261, G606)=0, "X", ""))</f>
        <v/>
      </c>
      <c r="AD606" s="17" t="str">
        <f>IF(I606="", "", IF(COUNTIF('Client List'!$Y$12:$Y$261, I606)=0, "X", ""))</f>
        <v/>
      </c>
    </row>
    <row r="607" spans="1:30" x14ac:dyDescent="0.25">
      <c r="A607" s="48"/>
      <c r="B607" s="64"/>
      <c r="C607" s="57"/>
      <c r="D607" s="59"/>
      <c r="E607" s="57"/>
      <c r="F607" s="59"/>
      <c r="G607" s="57"/>
      <c r="H607" s="59"/>
      <c r="I607" s="57"/>
      <c r="J607" s="59"/>
      <c r="K607" s="48"/>
      <c r="M607" s="17" t="str">
        <f>IF($B607="", "", IF($B607&gt;'Client List'!$AA$22, 'Client List'!$AB$21, TEXT($B607, "mmm yyyy")))</f>
        <v/>
      </c>
      <c r="O607" s="17" t="str">
        <f t="shared" si="45"/>
        <v/>
      </c>
      <c r="S607" s="17" t="str">
        <f t="shared" si="46"/>
        <v/>
      </c>
      <c r="T607" s="17" t="str">
        <f t="shared" si="47"/>
        <v/>
      </c>
      <c r="U607" s="17" t="str">
        <f t="shared" si="48"/>
        <v/>
      </c>
      <c r="V607" s="17" t="str">
        <f t="shared" si="49"/>
        <v/>
      </c>
      <c r="X607" s="17" t="str">
        <f>IF(C607="", "", IF(COUNTIF('Client List'!$Y$12:$Y$261, C607)=0, "X", ""))</f>
        <v/>
      </c>
      <c r="Z607" s="17" t="str">
        <f>IF(E607="", "", IF(COUNTIF('Client List'!$Y$12:$Y$261, E607)=0, "X", ""))</f>
        <v/>
      </c>
      <c r="AB607" s="17" t="str">
        <f>IF(G607="", "", IF(COUNTIF('Client List'!$Y$12:$Y$261, G607)=0, "X", ""))</f>
        <v/>
      </c>
      <c r="AD607" s="17" t="str">
        <f>IF(I607="", "", IF(COUNTIF('Client List'!$Y$12:$Y$261, I607)=0, "X", ""))</f>
        <v/>
      </c>
    </row>
    <row r="608" spans="1:30" x14ac:dyDescent="0.25">
      <c r="A608" s="48"/>
      <c r="B608" s="64"/>
      <c r="C608" s="57"/>
      <c r="D608" s="59"/>
      <c r="E608" s="57"/>
      <c r="F608" s="59"/>
      <c r="G608" s="57"/>
      <c r="H608" s="59"/>
      <c r="I608" s="57"/>
      <c r="J608" s="59"/>
      <c r="K608" s="48"/>
      <c r="M608" s="17" t="str">
        <f>IF($B608="", "", IF($B608&gt;'Client List'!$AA$22, 'Client List'!$AB$21, TEXT($B608, "mmm yyyy")))</f>
        <v/>
      </c>
      <c r="O608" s="17" t="str">
        <f t="shared" si="45"/>
        <v/>
      </c>
      <c r="S608" s="17" t="str">
        <f t="shared" si="46"/>
        <v/>
      </c>
      <c r="T608" s="17" t="str">
        <f t="shared" si="47"/>
        <v/>
      </c>
      <c r="U608" s="17" t="str">
        <f t="shared" si="48"/>
        <v/>
      </c>
      <c r="V608" s="17" t="str">
        <f t="shared" si="49"/>
        <v/>
      </c>
      <c r="X608" s="17" t="str">
        <f>IF(C608="", "", IF(COUNTIF('Client List'!$Y$12:$Y$261, C608)=0, "X", ""))</f>
        <v/>
      </c>
      <c r="Z608" s="17" t="str">
        <f>IF(E608="", "", IF(COUNTIF('Client List'!$Y$12:$Y$261, E608)=0, "X", ""))</f>
        <v/>
      </c>
      <c r="AB608" s="17" t="str">
        <f>IF(G608="", "", IF(COUNTIF('Client List'!$Y$12:$Y$261, G608)=0, "X", ""))</f>
        <v/>
      </c>
      <c r="AD608" s="17" t="str">
        <f>IF(I608="", "", IF(COUNTIF('Client List'!$Y$12:$Y$261, I608)=0, "X", ""))</f>
        <v/>
      </c>
    </row>
    <row r="609" spans="1:30" x14ac:dyDescent="0.25">
      <c r="A609" s="48"/>
      <c r="B609" s="64"/>
      <c r="C609" s="57"/>
      <c r="D609" s="59"/>
      <c r="E609" s="57"/>
      <c r="F609" s="59"/>
      <c r="G609" s="57"/>
      <c r="H609" s="59"/>
      <c r="I609" s="57"/>
      <c r="J609" s="59"/>
      <c r="K609" s="48"/>
      <c r="M609" s="17" t="str">
        <f>IF($B609="", "", IF($B609&gt;'Client List'!$AA$22, 'Client List'!$AB$21, TEXT($B609, "mmm yyyy")))</f>
        <v/>
      </c>
      <c r="O609" s="17" t="str">
        <f t="shared" si="45"/>
        <v/>
      </c>
      <c r="S609" s="17" t="str">
        <f t="shared" si="46"/>
        <v/>
      </c>
      <c r="T609" s="17" t="str">
        <f t="shared" si="47"/>
        <v/>
      </c>
      <c r="U609" s="17" t="str">
        <f t="shared" si="48"/>
        <v/>
      </c>
      <c r="V609" s="17" t="str">
        <f t="shared" si="49"/>
        <v/>
      </c>
      <c r="X609" s="17" t="str">
        <f>IF(C609="", "", IF(COUNTIF('Client List'!$Y$12:$Y$261, C609)=0, "X", ""))</f>
        <v/>
      </c>
      <c r="Z609" s="17" t="str">
        <f>IF(E609="", "", IF(COUNTIF('Client List'!$Y$12:$Y$261, E609)=0, "X", ""))</f>
        <v/>
      </c>
      <c r="AB609" s="17" t="str">
        <f>IF(G609="", "", IF(COUNTIF('Client List'!$Y$12:$Y$261, G609)=0, "X", ""))</f>
        <v/>
      </c>
      <c r="AD609" s="17" t="str">
        <f>IF(I609="", "", IF(COUNTIF('Client List'!$Y$12:$Y$261, I609)=0, "X", ""))</f>
        <v/>
      </c>
    </row>
    <row r="610" spans="1:30" x14ac:dyDescent="0.25">
      <c r="A610" s="48"/>
      <c r="B610" s="64"/>
      <c r="C610" s="57"/>
      <c r="D610" s="59"/>
      <c r="E610" s="57"/>
      <c r="F610" s="59"/>
      <c r="G610" s="57"/>
      <c r="H610" s="59"/>
      <c r="I610" s="57"/>
      <c r="J610" s="59"/>
      <c r="K610" s="48"/>
      <c r="M610" s="17" t="str">
        <f>IF($B610="", "", IF($B610&gt;'Client List'!$AA$22, 'Client List'!$AB$21, TEXT($B610, "mmm yyyy")))</f>
        <v/>
      </c>
      <c r="O610" s="17" t="str">
        <f t="shared" si="45"/>
        <v/>
      </c>
      <c r="S610" s="17" t="str">
        <f t="shared" si="46"/>
        <v/>
      </c>
      <c r="T610" s="17" t="str">
        <f t="shared" si="47"/>
        <v/>
      </c>
      <c r="U610" s="17" t="str">
        <f t="shared" si="48"/>
        <v/>
      </c>
      <c r="V610" s="17" t="str">
        <f t="shared" si="49"/>
        <v/>
      </c>
      <c r="X610" s="17" t="str">
        <f>IF(C610="", "", IF(COUNTIF('Client List'!$Y$12:$Y$261, C610)=0, "X", ""))</f>
        <v/>
      </c>
      <c r="Z610" s="17" t="str">
        <f>IF(E610="", "", IF(COUNTIF('Client List'!$Y$12:$Y$261, E610)=0, "X", ""))</f>
        <v/>
      </c>
      <c r="AB610" s="17" t="str">
        <f>IF(G610="", "", IF(COUNTIF('Client List'!$Y$12:$Y$261, G610)=0, "X", ""))</f>
        <v/>
      </c>
      <c r="AD610" s="17" t="str">
        <f>IF(I610="", "", IF(COUNTIF('Client List'!$Y$12:$Y$261, I610)=0, "X", ""))</f>
        <v/>
      </c>
    </row>
    <row r="611" spans="1:30" x14ac:dyDescent="0.25">
      <c r="A611" s="48"/>
      <c r="B611" s="64"/>
      <c r="C611" s="57"/>
      <c r="D611" s="59"/>
      <c r="E611" s="57"/>
      <c r="F611" s="59"/>
      <c r="G611" s="57"/>
      <c r="H611" s="59"/>
      <c r="I611" s="57"/>
      <c r="J611" s="59"/>
      <c r="K611" s="48"/>
      <c r="M611" s="17" t="str">
        <f>IF($B611="", "", IF($B611&gt;'Client List'!$AA$22, 'Client List'!$AB$21, TEXT($B611, "mmm yyyy")))</f>
        <v/>
      </c>
      <c r="O611" s="17" t="str">
        <f t="shared" si="45"/>
        <v/>
      </c>
      <c r="S611" s="17" t="str">
        <f t="shared" si="46"/>
        <v/>
      </c>
      <c r="T611" s="17" t="str">
        <f t="shared" si="47"/>
        <v/>
      </c>
      <c r="U611" s="17" t="str">
        <f t="shared" si="48"/>
        <v/>
      </c>
      <c r="V611" s="17" t="str">
        <f t="shared" si="49"/>
        <v/>
      </c>
      <c r="X611" s="17" t="str">
        <f>IF(C611="", "", IF(COUNTIF('Client List'!$Y$12:$Y$261, C611)=0, "X", ""))</f>
        <v/>
      </c>
      <c r="Z611" s="17" t="str">
        <f>IF(E611="", "", IF(COUNTIF('Client List'!$Y$12:$Y$261, E611)=0, "X", ""))</f>
        <v/>
      </c>
      <c r="AB611" s="17" t="str">
        <f>IF(G611="", "", IF(COUNTIF('Client List'!$Y$12:$Y$261, G611)=0, "X", ""))</f>
        <v/>
      </c>
      <c r="AD611" s="17" t="str">
        <f>IF(I611="", "", IF(COUNTIF('Client List'!$Y$12:$Y$261, I611)=0, "X", ""))</f>
        <v/>
      </c>
    </row>
    <row r="612" spans="1:30" x14ac:dyDescent="0.25">
      <c r="A612" s="48"/>
      <c r="B612" s="64"/>
      <c r="C612" s="57"/>
      <c r="D612" s="59"/>
      <c r="E612" s="57"/>
      <c r="F612" s="59"/>
      <c r="G612" s="57"/>
      <c r="H612" s="59"/>
      <c r="I612" s="57"/>
      <c r="J612" s="59"/>
      <c r="K612" s="48"/>
      <c r="M612" s="17" t="str">
        <f>IF($B612="", "", IF($B612&gt;'Client List'!$AA$22, 'Client List'!$AB$21, TEXT($B612, "mmm yyyy")))</f>
        <v/>
      </c>
      <c r="O612" s="17" t="str">
        <f t="shared" si="45"/>
        <v/>
      </c>
      <c r="S612" s="17" t="str">
        <f t="shared" si="46"/>
        <v/>
      </c>
      <c r="T612" s="17" t="str">
        <f t="shared" si="47"/>
        <v/>
      </c>
      <c r="U612" s="17" t="str">
        <f t="shared" si="48"/>
        <v/>
      </c>
      <c r="V612" s="17" t="str">
        <f t="shared" si="49"/>
        <v/>
      </c>
      <c r="X612" s="17" t="str">
        <f>IF(C612="", "", IF(COUNTIF('Client List'!$Y$12:$Y$261, C612)=0, "X", ""))</f>
        <v/>
      </c>
      <c r="Z612" s="17" t="str">
        <f>IF(E612="", "", IF(COUNTIF('Client List'!$Y$12:$Y$261, E612)=0, "X", ""))</f>
        <v/>
      </c>
      <c r="AB612" s="17" t="str">
        <f>IF(G612="", "", IF(COUNTIF('Client List'!$Y$12:$Y$261, G612)=0, "X", ""))</f>
        <v/>
      </c>
      <c r="AD612" s="17" t="str">
        <f>IF(I612="", "", IF(COUNTIF('Client List'!$Y$12:$Y$261, I612)=0, "X", ""))</f>
        <v/>
      </c>
    </row>
    <row r="613" spans="1:30" x14ac:dyDescent="0.25">
      <c r="A613" s="48"/>
      <c r="B613" s="64"/>
      <c r="C613" s="57"/>
      <c r="D613" s="59"/>
      <c r="E613" s="57"/>
      <c r="F613" s="59"/>
      <c r="G613" s="57"/>
      <c r="H613" s="59"/>
      <c r="I613" s="57"/>
      <c r="J613" s="59"/>
      <c r="K613" s="48"/>
      <c r="M613" s="17" t="str">
        <f>IF($B613="", "", IF($B613&gt;'Client List'!$AA$22, 'Client List'!$AB$21, TEXT($B613, "mmm yyyy")))</f>
        <v/>
      </c>
      <c r="O613" s="17" t="str">
        <f t="shared" si="45"/>
        <v/>
      </c>
      <c r="S613" s="17" t="str">
        <f t="shared" si="46"/>
        <v/>
      </c>
      <c r="T613" s="17" t="str">
        <f t="shared" si="47"/>
        <v/>
      </c>
      <c r="U613" s="17" t="str">
        <f t="shared" si="48"/>
        <v/>
      </c>
      <c r="V613" s="17" t="str">
        <f t="shared" si="49"/>
        <v/>
      </c>
      <c r="X613" s="17" t="str">
        <f>IF(C613="", "", IF(COUNTIF('Client List'!$Y$12:$Y$261, C613)=0, "X", ""))</f>
        <v/>
      </c>
      <c r="Z613" s="17" t="str">
        <f>IF(E613="", "", IF(COUNTIF('Client List'!$Y$12:$Y$261, E613)=0, "X", ""))</f>
        <v/>
      </c>
      <c r="AB613" s="17" t="str">
        <f>IF(G613="", "", IF(COUNTIF('Client List'!$Y$12:$Y$261, G613)=0, "X", ""))</f>
        <v/>
      </c>
      <c r="AD613" s="17" t="str">
        <f>IF(I613="", "", IF(COUNTIF('Client List'!$Y$12:$Y$261, I613)=0, "X", ""))</f>
        <v/>
      </c>
    </row>
    <row r="614" spans="1:30" x14ac:dyDescent="0.25">
      <c r="A614" s="48"/>
      <c r="B614" s="64"/>
      <c r="C614" s="57"/>
      <c r="D614" s="59"/>
      <c r="E614" s="57"/>
      <c r="F614" s="59"/>
      <c r="G614" s="57"/>
      <c r="H614" s="59"/>
      <c r="I614" s="57"/>
      <c r="J614" s="59"/>
      <c r="K614" s="48"/>
      <c r="M614" s="17" t="str">
        <f>IF($B614="", "", IF($B614&gt;'Client List'!$AA$22, 'Client List'!$AB$21, TEXT($B614, "mmm yyyy")))</f>
        <v/>
      </c>
      <c r="O614" s="17" t="str">
        <f t="shared" si="45"/>
        <v/>
      </c>
      <c r="S614" s="17" t="str">
        <f t="shared" si="46"/>
        <v/>
      </c>
      <c r="T614" s="17" t="str">
        <f t="shared" si="47"/>
        <v/>
      </c>
      <c r="U614" s="17" t="str">
        <f t="shared" si="48"/>
        <v/>
      </c>
      <c r="V614" s="17" t="str">
        <f t="shared" si="49"/>
        <v/>
      </c>
      <c r="X614" s="17" t="str">
        <f>IF(C614="", "", IF(COUNTIF('Client List'!$Y$12:$Y$261, C614)=0, "X", ""))</f>
        <v/>
      </c>
      <c r="Z614" s="17" t="str">
        <f>IF(E614="", "", IF(COUNTIF('Client List'!$Y$12:$Y$261, E614)=0, "X", ""))</f>
        <v/>
      </c>
      <c r="AB614" s="17" t="str">
        <f>IF(G614="", "", IF(COUNTIF('Client List'!$Y$12:$Y$261, G614)=0, "X", ""))</f>
        <v/>
      </c>
      <c r="AD614" s="17" t="str">
        <f>IF(I614="", "", IF(COUNTIF('Client List'!$Y$12:$Y$261, I614)=0, "X", ""))</f>
        <v/>
      </c>
    </row>
    <row r="615" spans="1:30" x14ac:dyDescent="0.25">
      <c r="A615" s="48"/>
      <c r="B615" s="64"/>
      <c r="C615" s="57"/>
      <c r="D615" s="59"/>
      <c r="E615" s="57"/>
      <c r="F615" s="59"/>
      <c r="G615" s="57"/>
      <c r="H615" s="59"/>
      <c r="I615" s="57"/>
      <c r="J615" s="59"/>
      <c r="K615" s="48"/>
      <c r="M615" s="17" t="str">
        <f>IF($B615="", "", IF($B615&gt;'Client List'!$AA$22, 'Client List'!$AB$21, TEXT($B615, "mmm yyyy")))</f>
        <v/>
      </c>
      <c r="O615" s="17" t="str">
        <f t="shared" si="45"/>
        <v/>
      </c>
      <c r="S615" s="17" t="str">
        <f t="shared" si="46"/>
        <v/>
      </c>
      <c r="T615" s="17" t="str">
        <f t="shared" si="47"/>
        <v/>
      </c>
      <c r="U615" s="17" t="str">
        <f t="shared" si="48"/>
        <v/>
      </c>
      <c r="V615" s="17" t="str">
        <f t="shared" si="49"/>
        <v/>
      </c>
      <c r="X615" s="17" t="str">
        <f>IF(C615="", "", IF(COUNTIF('Client List'!$Y$12:$Y$261, C615)=0, "X", ""))</f>
        <v/>
      </c>
      <c r="Z615" s="17" t="str">
        <f>IF(E615="", "", IF(COUNTIF('Client List'!$Y$12:$Y$261, E615)=0, "X", ""))</f>
        <v/>
      </c>
      <c r="AB615" s="17" t="str">
        <f>IF(G615="", "", IF(COUNTIF('Client List'!$Y$12:$Y$261, G615)=0, "X", ""))</f>
        <v/>
      </c>
      <c r="AD615" s="17" t="str">
        <f>IF(I615="", "", IF(COUNTIF('Client List'!$Y$12:$Y$261, I615)=0, "X", ""))</f>
        <v/>
      </c>
    </row>
    <row r="616" spans="1:30" x14ac:dyDescent="0.25">
      <c r="A616" s="48"/>
      <c r="B616" s="64"/>
      <c r="C616" s="57"/>
      <c r="D616" s="59"/>
      <c r="E616" s="57"/>
      <c r="F616" s="59"/>
      <c r="G616" s="57"/>
      <c r="H616" s="59"/>
      <c r="I616" s="57"/>
      <c r="J616" s="59"/>
      <c r="K616" s="48"/>
      <c r="M616" s="17" t="str">
        <f>IF($B616="", "", IF($B616&gt;'Client List'!$AA$22, 'Client List'!$AB$21, TEXT($B616, "mmm yyyy")))</f>
        <v/>
      </c>
      <c r="O616" s="17" t="str">
        <f t="shared" si="45"/>
        <v/>
      </c>
      <c r="S616" s="17" t="str">
        <f t="shared" si="46"/>
        <v/>
      </c>
      <c r="T616" s="17" t="str">
        <f t="shared" si="47"/>
        <v/>
      </c>
      <c r="U616" s="17" t="str">
        <f t="shared" si="48"/>
        <v/>
      </c>
      <c r="V616" s="17" t="str">
        <f t="shared" si="49"/>
        <v/>
      </c>
      <c r="X616" s="17" t="str">
        <f>IF(C616="", "", IF(COUNTIF('Client List'!$Y$12:$Y$261, C616)=0, "X", ""))</f>
        <v/>
      </c>
      <c r="Z616" s="17" t="str">
        <f>IF(E616="", "", IF(COUNTIF('Client List'!$Y$12:$Y$261, E616)=0, "X", ""))</f>
        <v/>
      </c>
      <c r="AB616" s="17" t="str">
        <f>IF(G616="", "", IF(COUNTIF('Client List'!$Y$12:$Y$261, G616)=0, "X", ""))</f>
        <v/>
      </c>
      <c r="AD616" s="17" t="str">
        <f>IF(I616="", "", IF(COUNTIF('Client List'!$Y$12:$Y$261, I616)=0, "X", ""))</f>
        <v/>
      </c>
    </row>
    <row r="617" spans="1:30" x14ac:dyDescent="0.25">
      <c r="A617" s="48"/>
      <c r="B617" s="64"/>
      <c r="C617" s="57"/>
      <c r="D617" s="59"/>
      <c r="E617" s="57"/>
      <c r="F617" s="59"/>
      <c r="G617" s="57"/>
      <c r="H617" s="59"/>
      <c r="I617" s="57"/>
      <c r="J617" s="59"/>
      <c r="K617" s="48"/>
      <c r="M617" s="17" t="str">
        <f>IF($B617="", "", IF($B617&gt;'Client List'!$AA$22, 'Client List'!$AB$21, TEXT($B617, "mmm yyyy")))</f>
        <v/>
      </c>
      <c r="O617" s="17" t="str">
        <f t="shared" si="45"/>
        <v/>
      </c>
      <c r="S617" s="17" t="str">
        <f t="shared" si="46"/>
        <v/>
      </c>
      <c r="T617" s="17" t="str">
        <f t="shared" si="47"/>
        <v/>
      </c>
      <c r="U617" s="17" t="str">
        <f t="shared" si="48"/>
        <v/>
      </c>
      <c r="V617" s="17" t="str">
        <f t="shared" si="49"/>
        <v/>
      </c>
      <c r="X617" s="17" t="str">
        <f>IF(C617="", "", IF(COUNTIF('Client List'!$Y$12:$Y$261, C617)=0, "X", ""))</f>
        <v/>
      </c>
      <c r="Z617" s="17" t="str">
        <f>IF(E617="", "", IF(COUNTIF('Client List'!$Y$12:$Y$261, E617)=0, "X", ""))</f>
        <v/>
      </c>
      <c r="AB617" s="17" t="str">
        <f>IF(G617="", "", IF(COUNTIF('Client List'!$Y$12:$Y$261, G617)=0, "X", ""))</f>
        <v/>
      </c>
      <c r="AD617" s="17" t="str">
        <f>IF(I617="", "", IF(COUNTIF('Client List'!$Y$12:$Y$261, I617)=0, "X", ""))</f>
        <v/>
      </c>
    </row>
    <row r="618" spans="1:30" x14ac:dyDescent="0.25">
      <c r="A618" s="48"/>
      <c r="B618" s="64"/>
      <c r="C618" s="57"/>
      <c r="D618" s="59"/>
      <c r="E618" s="57"/>
      <c r="F618" s="59"/>
      <c r="G618" s="57"/>
      <c r="H618" s="59"/>
      <c r="I618" s="57"/>
      <c r="J618" s="59"/>
      <c r="K618" s="48"/>
      <c r="M618" s="17" t="str">
        <f>IF($B618="", "", IF($B618&gt;'Client List'!$AA$22, 'Client List'!$AB$21, TEXT($B618, "mmm yyyy")))</f>
        <v/>
      </c>
      <c r="O618" s="17" t="str">
        <f t="shared" si="45"/>
        <v/>
      </c>
      <c r="S618" s="17" t="str">
        <f t="shared" si="46"/>
        <v/>
      </c>
      <c r="T618" s="17" t="str">
        <f t="shared" si="47"/>
        <v/>
      </c>
      <c r="U618" s="17" t="str">
        <f t="shared" si="48"/>
        <v/>
      </c>
      <c r="V618" s="17" t="str">
        <f t="shared" si="49"/>
        <v/>
      </c>
      <c r="X618" s="17" t="str">
        <f>IF(C618="", "", IF(COUNTIF('Client List'!$Y$12:$Y$261, C618)=0, "X", ""))</f>
        <v/>
      </c>
      <c r="Z618" s="17" t="str">
        <f>IF(E618="", "", IF(COUNTIF('Client List'!$Y$12:$Y$261, E618)=0, "X", ""))</f>
        <v/>
      </c>
      <c r="AB618" s="17" t="str">
        <f>IF(G618="", "", IF(COUNTIF('Client List'!$Y$12:$Y$261, G618)=0, "X", ""))</f>
        <v/>
      </c>
      <c r="AD618" s="17" t="str">
        <f>IF(I618="", "", IF(COUNTIF('Client List'!$Y$12:$Y$261, I618)=0, "X", ""))</f>
        <v/>
      </c>
    </row>
    <row r="619" spans="1:30" x14ac:dyDescent="0.25">
      <c r="A619" s="48"/>
      <c r="B619" s="64"/>
      <c r="C619" s="57"/>
      <c r="D619" s="59"/>
      <c r="E619" s="57"/>
      <c r="F619" s="59"/>
      <c r="G619" s="57"/>
      <c r="H619" s="59"/>
      <c r="I619" s="57"/>
      <c r="J619" s="59"/>
      <c r="K619" s="48"/>
      <c r="M619" s="17" t="str">
        <f>IF($B619="", "", IF($B619&gt;'Client List'!$AA$22, 'Client List'!$AB$21, TEXT($B619, "mmm yyyy")))</f>
        <v/>
      </c>
      <c r="O619" s="17" t="str">
        <f t="shared" si="45"/>
        <v/>
      </c>
      <c r="S619" s="17" t="str">
        <f t="shared" si="46"/>
        <v/>
      </c>
      <c r="T619" s="17" t="str">
        <f t="shared" si="47"/>
        <v/>
      </c>
      <c r="U619" s="17" t="str">
        <f t="shared" si="48"/>
        <v/>
      </c>
      <c r="V619" s="17" t="str">
        <f t="shared" si="49"/>
        <v/>
      </c>
      <c r="X619" s="17" t="str">
        <f>IF(C619="", "", IF(COUNTIF('Client List'!$Y$12:$Y$261, C619)=0, "X", ""))</f>
        <v/>
      </c>
      <c r="Z619" s="17" t="str">
        <f>IF(E619="", "", IF(COUNTIF('Client List'!$Y$12:$Y$261, E619)=0, "X", ""))</f>
        <v/>
      </c>
      <c r="AB619" s="17" t="str">
        <f>IF(G619="", "", IF(COUNTIF('Client List'!$Y$12:$Y$261, G619)=0, "X", ""))</f>
        <v/>
      </c>
      <c r="AD619" s="17" t="str">
        <f>IF(I619="", "", IF(COUNTIF('Client List'!$Y$12:$Y$261, I619)=0, "X", ""))</f>
        <v/>
      </c>
    </row>
    <row r="620" spans="1:30" x14ac:dyDescent="0.25">
      <c r="A620" s="48"/>
      <c r="B620" s="64"/>
      <c r="C620" s="57"/>
      <c r="D620" s="59"/>
      <c r="E620" s="57"/>
      <c r="F620" s="59"/>
      <c r="G620" s="57"/>
      <c r="H620" s="59"/>
      <c r="I620" s="57"/>
      <c r="J620" s="59"/>
      <c r="K620" s="48"/>
      <c r="M620" s="17" t="str">
        <f>IF($B620="", "", IF($B620&gt;'Client List'!$AA$22, 'Client List'!$AB$21, TEXT($B620, "mmm yyyy")))</f>
        <v/>
      </c>
      <c r="O620" s="17" t="str">
        <f t="shared" si="45"/>
        <v/>
      </c>
      <c r="S620" s="17" t="str">
        <f t="shared" si="46"/>
        <v/>
      </c>
      <c r="T620" s="17" t="str">
        <f t="shared" si="47"/>
        <v/>
      </c>
      <c r="U620" s="17" t="str">
        <f t="shared" si="48"/>
        <v/>
      </c>
      <c r="V620" s="17" t="str">
        <f t="shared" si="49"/>
        <v/>
      </c>
      <c r="X620" s="17" t="str">
        <f>IF(C620="", "", IF(COUNTIF('Client List'!$Y$12:$Y$261, C620)=0, "X", ""))</f>
        <v/>
      </c>
      <c r="Z620" s="17" t="str">
        <f>IF(E620="", "", IF(COUNTIF('Client List'!$Y$12:$Y$261, E620)=0, "X", ""))</f>
        <v/>
      </c>
      <c r="AB620" s="17" t="str">
        <f>IF(G620="", "", IF(COUNTIF('Client List'!$Y$12:$Y$261, G620)=0, "X", ""))</f>
        <v/>
      </c>
      <c r="AD620" s="17" t="str">
        <f>IF(I620="", "", IF(COUNTIF('Client List'!$Y$12:$Y$261, I620)=0, "X", ""))</f>
        <v/>
      </c>
    </row>
    <row r="621" spans="1:30" x14ac:dyDescent="0.25">
      <c r="A621" s="48"/>
      <c r="B621" s="64"/>
      <c r="C621" s="57"/>
      <c r="D621" s="59"/>
      <c r="E621" s="57"/>
      <c r="F621" s="59"/>
      <c r="G621" s="57"/>
      <c r="H621" s="59"/>
      <c r="I621" s="57"/>
      <c r="J621" s="59"/>
      <c r="K621" s="48"/>
      <c r="M621" s="17" t="str">
        <f>IF($B621="", "", IF($B621&gt;'Client List'!$AA$22, 'Client List'!$AB$21, TEXT($B621, "mmm yyyy")))</f>
        <v/>
      </c>
      <c r="O621" s="17" t="str">
        <f t="shared" si="45"/>
        <v/>
      </c>
      <c r="S621" s="17" t="str">
        <f t="shared" si="46"/>
        <v/>
      </c>
      <c r="T621" s="17" t="str">
        <f t="shared" si="47"/>
        <v/>
      </c>
      <c r="U621" s="17" t="str">
        <f t="shared" si="48"/>
        <v/>
      </c>
      <c r="V621" s="17" t="str">
        <f t="shared" si="49"/>
        <v/>
      </c>
      <c r="X621" s="17" t="str">
        <f>IF(C621="", "", IF(COUNTIF('Client List'!$Y$12:$Y$261, C621)=0, "X", ""))</f>
        <v/>
      </c>
      <c r="Z621" s="17" t="str">
        <f>IF(E621="", "", IF(COUNTIF('Client List'!$Y$12:$Y$261, E621)=0, "X", ""))</f>
        <v/>
      </c>
      <c r="AB621" s="17" t="str">
        <f>IF(G621="", "", IF(COUNTIF('Client List'!$Y$12:$Y$261, G621)=0, "X", ""))</f>
        <v/>
      </c>
      <c r="AD621" s="17" t="str">
        <f>IF(I621="", "", IF(COUNTIF('Client List'!$Y$12:$Y$261, I621)=0, "X", ""))</f>
        <v/>
      </c>
    </row>
    <row r="622" spans="1:30" x14ac:dyDescent="0.25">
      <c r="A622" s="48"/>
      <c r="B622" s="64"/>
      <c r="C622" s="57"/>
      <c r="D622" s="59"/>
      <c r="E622" s="57"/>
      <c r="F622" s="59"/>
      <c r="G622" s="57"/>
      <c r="H622" s="59"/>
      <c r="I622" s="57"/>
      <c r="J622" s="59"/>
      <c r="K622" s="48"/>
      <c r="M622" s="17" t="str">
        <f>IF($B622="", "", IF($B622&gt;'Client List'!$AA$22, 'Client List'!$AB$21, TEXT($B622, "mmm yyyy")))</f>
        <v/>
      </c>
      <c r="O622" s="17" t="str">
        <f t="shared" si="45"/>
        <v/>
      </c>
      <c r="S622" s="17" t="str">
        <f t="shared" si="46"/>
        <v/>
      </c>
      <c r="T622" s="17" t="str">
        <f t="shared" si="47"/>
        <v/>
      </c>
      <c r="U622" s="17" t="str">
        <f t="shared" si="48"/>
        <v/>
      </c>
      <c r="V622" s="17" t="str">
        <f t="shared" si="49"/>
        <v/>
      </c>
      <c r="X622" s="17" t="str">
        <f>IF(C622="", "", IF(COUNTIF('Client List'!$Y$12:$Y$261, C622)=0, "X", ""))</f>
        <v/>
      </c>
      <c r="Z622" s="17" t="str">
        <f>IF(E622="", "", IF(COUNTIF('Client List'!$Y$12:$Y$261, E622)=0, "X", ""))</f>
        <v/>
      </c>
      <c r="AB622" s="17" t="str">
        <f>IF(G622="", "", IF(COUNTIF('Client List'!$Y$12:$Y$261, G622)=0, "X", ""))</f>
        <v/>
      </c>
      <c r="AD622" s="17" t="str">
        <f>IF(I622="", "", IF(COUNTIF('Client List'!$Y$12:$Y$261, I622)=0, "X", ""))</f>
        <v/>
      </c>
    </row>
    <row r="623" spans="1:30" x14ac:dyDescent="0.25">
      <c r="A623" s="48"/>
      <c r="B623" s="64"/>
      <c r="C623" s="57"/>
      <c r="D623" s="59"/>
      <c r="E623" s="57"/>
      <c r="F623" s="59"/>
      <c r="G623" s="57"/>
      <c r="H623" s="59"/>
      <c r="I623" s="57"/>
      <c r="J623" s="59"/>
      <c r="K623" s="48"/>
      <c r="M623" s="17" t="str">
        <f>IF($B623="", "", IF($B623&gt;'Client List'!$AA$22, 'Client List'!$AB$21, TEXT($B623, "mmm yyyy")))</f>
        <v/>
      </c>
      <c r="O623" s="17" t="str">
        <f t="shared" si="45"/>
        <v/>
      </c>
      <c r="S623" s="17" t="str">
        <f t="shared" si="46"/>
        <v/>
      </c>
      <c r="T623" s="17" t="str">
        <f t="shared" si="47"/>
        <v/>
      </c>
      <c r="U623" s="17" t="str">
        <f t="shared" si="48"/>
        <v/>
      </c>
      <c r="V623" s="17" t="str">
        <f t="shared" si="49"/>
        <v/>
      </c>
      <c r="X623" s="17" t="str">
        <f>IF(C623="", "", IF(COUNTIF('Client List'!$Y$12:$Y$261, C623)=0, "X", ""))</f>
        <v/>
      </c>
      <c r="Z623" s="17" t="str">
        <f>IF(E623="", "", IF(COUNTIF('Client List'!$Y$12:$Y$261, E623)=0, "X", ""))</f>
        <v/>
      </c>
      <c r="AB623" s="17" t="str">
        <f>IF(G623="", "", IF(COUNTIF('Client List'!$Y$12:$Y$261, G623)=0, "X", ""))</f>
        <v/>
      </c>
      <c r="AD623" s="17" t="str">
        <f>IF(I623="", "", IF(COUNTIF('Client List'!$Y$12:$Y$261, I623)=0, "X", ""))</f>
        <v/>
      </c>
    </row>
    <row r="624" spans="1:30" x14ac:dyDescent="0.25">
      <c r="A624" s="48"/>
      <c r="B624" s="64"/>
      <c r="C624" s="57"/>
      <c r="D624" s="59"/>
      <c r="E624" s="57"/>
      <c r="F624" s="59"/>
      <c r="G624" s="57"/>
      <c r="H624" s="59"/>
      <c r="I624" s="57"/>
      <c r="J624" s="59"/>
      <c r="K624" s="48"/>
      <c r="M624" s="17" t="str">
        <f>IF($B624="", "", IF($B624&gt;'Client List'!$AA$22, 'Client List'!$AB$21, TEXT($B624, "mmm yyyy")))</f>
        <v/>
      </c>
      <c r="O624" s="17" t="str">
        <f t="shared" si="45"/>
        <v/>
      </c>
      <c r="S624" s="17" t="str">
        <f t="shared" si="46"/>
        <v/>
      </c>
      <c r="T624" s="17" t="str">
        <f t="shared" si="47"/>
        <v/>
      </c>
      <c r="U624" s="17" t="str">
        <f t="shared" si="48"/>
        <v/>
      </c>
      <c r="V624" s="17" t="str">
        <f t="shared" si="49"/>
        <v/>
      </c>
      <c r="X624" s="17" t="str">
        <f>IF(C624="", "", IF(COUNTIF('Client List'!$Y$12:$Y$261, C624)=0, "X", ""))</f>
        <v/>
      </c>
      <c r="Z624" s="17" t="str">
        <f>IF(E624="", "", IF(COUNTIF('Client List'!$Y$12:$Y$261, E624)=0, "X", ""))</f>
        <v/>
      </c>
      <c r="AB624" s="17" t="str">
        <f>IF(G624="", "", IF(COUNTIF('Client List'!$Y$12:$Y$261, G624)=0, "X", ""))</f>
        <v/>
      </c>
      <c r="AD624" s="17" t="str">
        <f>IF(I624="", "", IF(COUNTIF('Client List'!$Y$12:$Y$261, I624)=0, "X", ""))</f>
        <v/>
      </c>
    </row>
    <row r="625" spans="1:30" x14ac:dyDescent="0.25">
      <c r="A625" s="48"/>
      <c r="B625" s="64"/>
      <c r="C625" s="57"/>
      <c r="D625" s="59"/>
      <c r="E625" s="57"/>
      <c r="F625" s="59"/>
      <c r="G625" s="57"/>
      <c r="H625" s="59"/>
      <c r="I625" s="57"/>
      <c r="J625" s="59"/>
      <c r="K625" s="48"/>
      <c r="M625" s="17" t="str">
        <f>IF($B625="", "", IF($B625&gt;'Client List'!$AA$22, 'Client List'!$AB$21, TEXT($B625, "mmm yyyy")))</f>
        <v/>
      </c>
      <c r="O625" s="17" t="str">
        <f t="shared" si="45"/>
        <v/>
      </c>
      <c r="S625" s="17" t="str">
        <f t="shared" si="46"/>
        <v/>
      </c>
      <c r="T625" s="17" t="str">
        <f t="shared" si="47"/>
        <v/>
      </c>
      <c r="U625" s="17" t="str">
        <f t="shared" si="48"/>
        <v/>
      </c>
      <c r="V625" s="17" t="str">
        <f t="shared" si="49"/>
        <v/>
      </c>
      <c r="X625" s="17" t="str">
        <f>IF(C625="", "", IF(COUNTIF('Client List'!$Y$12:$Y$261, C625)=0, "X", ""))</f>
        <v/>
      </c>
      <c r="Z625" s="17" t="str">
        <f>IF(E625="", "", IF(COUNTIF('Client List'!$Y$12:$Y$261, E625)=0, "X", ""))</f>
        <v/>
      </c>
      <c r="AB625" s="17" t="str">
        <f>IF(G625="", "", IF(COUNTIF('Client List'!$Y$12:$Y$261, G625)=0, "X", ""))</f>
        <v/>
      </c>
      <c r="AD625" s="17" t="str">
        <f>IF(I625="", "", IF(COUNTIF('Client List'!$Y$12:$Y$261, I625)=0, "X", ""))</f>
        <v/>
      </c>
    </row>
    <row r="626" spans="1:30" x14ac:dyDescent="0.25">
      <c r="A626" s="48"/>
      <c r="B626" s="64"/>
      <c r="C626" s="57"/>
      <c r="D626" s="59"/>
      <c r="E626" s="57"/>
      <c r="F626" s="59"/>
      <c r="G626" s="57"/>
      <c r="H626" s="59"/>
      <c r="I626" s="57"/>
      <c r="J626" s="59"/>
      <c r="K626" s="48"/>
      <c r="M626" s="17" t="str">
        <f>IF($B626="", "", IF($B626&gt;'Client List'!$AA$22, 'Client List'!$AB$21, TEXT($B626, "mmm yyyy")))</f>
        <v/>
      </c>
      <c r="O626" s="17" t="str">
        <f t="shared" si="45"/>
        <v/>
      </c>
      <c r="S626" s="17" t="str">
        <f t="shared" si="46"/>
        <v/>
      </c>
      <c r="T626" s="17" t="str">
        <f t="shared" si="47"/>
        <v/>
      </c>
      <c r="U626" s="17" t="str">
        <f t="shared" si="48"/>
        <v/>
      </c>
      <c r="V626" s="17" t="str">
        <f t="shared" si="49"/>
        <v/>
      </c>
      <c r="X626" s="17" t="str">
        <f>IF(C626="", "", IF(COUNTIF('Client List'!$Y$12:$Y$261, C626)=0, "X", ""))</f>
        <v/>
      </c>
      <c r="Z626" s="17" t="str">
        <f>IF(E626="", "", IF(COUNTIF('Client List'!$Y$12:$Y$261, E626)=0, "X", ""))</f>
        <v/>
      </c>
      <c r="AB626" s="17" t="str">
        <f>IF(G626="", "", IF(COUNTIF('Client List'!$Y$12:$Y$261, G626)=0, "X", ""))</f>
        <v/>
      </c>
      <c r="AD626" s="17" t="str">
        <f>IF(I626="", "", IF(COUNTIF('Client List'!$Y$12:$Y$261, I626)=0, "X", ""))</f>
        <v/>
      </c>
    </row>
    <row r="627" spans="1:30" x14ac:dyDescent="0.25">
      <c r="A627" s="48"/>
      <c r="B627" s="64"/>
      <c r="C627" s="57"/>
      <c r="D627" s="59"/>
      <c r="E627" s="57"/>
      <c r="F627" s="59"/>
      <c r="G627" s="57"/>
      <c r="H627" s="59"/>
      <c r="I627" s="57"/>
      <c r="J627" s="59"/>
      <c r="K627" s="48"/>
      <c r="M627" s="17" t="str">
        <f>IF($B627="", "", IF($B627&gt;'Client List'!$AA$22, 'Client List'!$AB$21, TEXT($B627, "mmm yyyy")))</f>
        <v/>
      </c>
      <c r="O627" s="17" t="str">
        <f t="shared" si="45"/>
        <v/>
      </c>
      <c r="S627" s="17" t="str">
        <f t="shared" si="46"/>
        <v/>
      </c>
      <c r="T627" s="17" t="str">
        <f t="shared" si="47"/>
        <v/>
      </c>
      <c r="U627" s="17" t="str">
        <f t="shared" si="48"/>
        <v/>
      </c>
      <c r="V627" s="17" t="str">
        <f t="shared" si="49"/>
        <v/>
      </c>
      <c r="X627" s="17" t="str">
        <f>IF(C627="", "", IF(COUNTIF('Client List'!$Y$12:$Y$261, C627)=0, "X", ""))</f>
        <v/>
      </c>
      <c r="Z627" s="17" t="str">
        <f>IF(E627="", "", IF(COUNTIF('Client List'!$Y$12:$Y$261, E627)=0, "X", ""))</f>
        <v/>
      </c>
      <c r="AB627" s="17" t="str">
        <f>IF(G627="", "", IF(COUNTIF('Client List'!$Y$12:$Y$261, G627)=0, "X", ""))</f>
        <v/>
      </c>
      <c r="AD627" s="17" t="str">
        <f>IF(I627="", "", IF(COUNTIF('Client List'!$Y$12:$Y$261, I627)=0, "X", ""))</f>
        <v/>
      </c>
    </row>
    <row r="628" spans="1:30" x14ac:dyDescent="0.25">
      <c r="A628" s="48"/>
      <c r="B628" s="64"/>
      <c r="C628" s="57"/>
      <c r="D628" s="59"/>
      <c r="E628" s="57"/>
      <c r="F628" s="59"/>
      <c r="G628" s="57"/>
      <c r="H628" s="59"/>
      <c r="I628" s="57"/>
      <c r="J628" s="59"/>
      <c r="K628" s="48"/>
      <c r="M628" s="17" t="str">
        <f>IF($B628="", "", IF($B628&gt;'Client List'!$AA$22, 'Client List'!$AB$21, TEXT($B628, "mmm yyyy")))</f>
        <v/>
      </c>
      <c r="O628" s="17" t="str">
        <f t="shared" si="45"/>
        <v/>
      </c>
      <c r="S628" s="17" t="str">
        <f t="shared" si="46"/>
        <v/>
      </c>
      <c r="T628" s="17" t="str">
        <f t="shared" si="47"/>
        <v/>
      </c>
      <c r="U628" s="17" t="str">
        <f t="shared" si="48"/>
        <v/>
      </c>
      <c r="V628" s="17" t="str">
        <f t="shared" si="49"/>
        <v/>
      </c>
      <c r="X628" s="17" t="str">
        <f>IF(C628="", "", IF(COUNTIF('Client List'!$Y$12:$Y$261, C628)=0, "X", ""))</f>
        <v/>
      </c>
      <c r="Z628" s="17" t="str">
        <f>IF(E628="", "", IF(COUNTIF('Client List'!$Y$12:$Y$261, E628)=0, "X", ""))</f>
        <v/>
      </c>
      <c r="AB628" s="17" t="str">
        <f>IF(G628="", "", IF(COUNTIF('Client List'!$Y$12:$Y$261, G628)=0, "X", ""))</f>
        <v/>
      </c>
      <c r="AD628" s="17" t="str">
        <f>IF(I628="", "", IF(COUNTIF('Client List'!$Y$12:$Y$261, I628)=0, "X", ""))</f>
        <v/>
      </c>
    </row>
    <row r="629" spans="1:30" x14ac:dyDescent="0.25">
      <c r="A629" s="48"/>
      <c r="B629" s="64"/>
      <c r="C629" s="57"/>
      <c r="D629" s="59"/>
      <c r="E629" s="57"/>
      <c r="F629" s="59"/>
      <c r="G629" s="57"/>
      <c r="H629" s="59"/>
      <c r="I629" s="57"/>
      <c r="J629" s="59"/>
      <c r="K629" s="48"/>
      <c r="M629" s="17" t="str">
        <f>IF($B629="", "", IF($B629&gt;'Client List'!$AA$22, 'Client List'!$AB$21, TEXT($B629, "mmm yyyy")))</f>
        <v/>
      </c>
      <c r="O629" s="17" t="str">
        <f t="shared" si="45"/>
        <v/>
      </c>
      <c r="S629" s="17" t="str">
        <f t="shared" si="46"/>
        <v/>
      </c>
      <c r="T629" s="17" t="str">
        <f t="shared" si="47"/>
        <v/>
      </c>
      <c r="U629" s="17" t="str">
        <f t="shared" si="48"/>
        <v/>
      </c>
      <c r="V629" s="17" t="str">
        <f t="shared" si="49"/>
        <v/>
      </c>
      <c r="X629" s="17" t="str">
        <f>IF(C629="", "", IF(COUNTIF('Client List'!$Y$12:$Y$261, C629)=0, "X", ""))</f>
        <v/>
      </c>
      <c r="Z629" s="17" t="str">
        <f>IF(E629="", "", IF(COUNTIF('Client List'!$Y$12:$Y$261, E629)=0, "X", ""))</f>
        <v/>
      </c>
      <c r="AB629" s="17" t="str">
        <f>IF(G629="", "", IF(COUNTIF('Client List'!$Y$12:$Y$261, G629)=0, "X", ""))</f>
        <v/>
      </c>
      <c r="AD629" s="17" t="str">
        <f>IF(I629="", "", IF(COUNTIF('Client List'!$Y$12:$Y$261, I629)=0, "X", ""))</f>
        <v/>
      </c>
    </row>
    <row r="630" spans="1:30" x14ac:dyDescent="0.25">
      <c r="A630" s="48"/>
      <c r="B630" s="64"/>
      <c r="C630" s="57"/>
      <c r="D630" s="59"/>
      <c r="E630" s="57"/>
      <c r="F630" s="59"/>
      <c r="G630" s="57"/>
      <c r="H630" s="59"/>
      <c r="I630" s="57"/>
      <c r="J630" s="59"/>
      <c r="K630" s="48"/>
      <c r="M630" s="17" t="str">
        <f>IF($B630="", "", IF($B630&gt;'Client List'!$AA$22, 'Client List'!$AB$21, TEXT($B630, "mmm yyyy")))</f>
        <v/>
      </c>
      <c r="O630" s="17" t="str">
        <f t="shared" si="45"/>
        <v/>
      </c>
      <c r="S630" s="17" t="str">
        <f t="shared" si="46"/>
        <v/>
      </c>
      <c r="T630" s="17" t="str">
        <f t="shared" si="47"/>
        <v/>
      </c>
      <c r="U630" s="17" t="str">
        <f t="shared" si="48"/>
        <v/>
      </c>
      <c r="V630" s="17" t="str">
        <f t="shared" si="49"/>
        <v/>
      </c>
      <c r="X630" s="17" t="str">
        <f>IF(C630="", "", IF(COUNTIF('Client List'!$Y$12:$Y$261, C630)=0, "X", ""))</f>
        <v/>
      </c>
      <c r="Z630" s="17" t="str">
        <f>IF(E630="", "", IF(COUNTIF('Client List'!$Y$12:$Y$261, E630)=0, "X", ""))</f>
        <v/>
      </c>
      <c r="AB630" s="17" t="str">
        <f>IF(G630="", "", IF(COUNTIF('Client List'!$Y$12:$Y$261, G630)=0, "X", ""))</f>
        <v/>
      </c>
      <c r="AD630" s="17" t="str">
        <f>IF(I630="", "", IF(COUNTIF('Client List'!$Y$12:$Y$261, I630)=0, "X", ""))</f>
        <v/>
      </c>
    </row>
    <row r="631" spans="1:30" x14ac:dyDescent="0.25">
      <c r="A631" s="48"/>
      <c r="B631" s="64"/>
      <c r="C631" s="57"/>
      <c r="D631" s="59"/>
      <c r="E631" s="57"/>
      <c r="F631" s="59"/>
      <c r="G631" s="57"/>
      <c r="H631" s="59"/>
      <c r="I631" s="57"/>
      <c r="J631" s="59"/>
      <c r="K631" s="48"/>
      <c r="M631" s="17" t="str">
        <f>IF($B631="", "", IF($B631&gt;'Client List'!$AA$22, 'Client List'!$AB$21, TEXT($B631, "mmm yyyy")))</f>
        <v/>
      </c>
      <c r="O631" s="17" t="str">
        <f t="shared" si="45"/>
        <v/>
      </c>
      <c r="S631" s="17" t="str">
        <f t="shared" si="46"/>
        <v/>
      </c>
      <c r="T631" s="17" t="str">
        <f t="shared" si="47"/>
        <v/>
      </c>
      <c r="U631" s="17" t="str">
        <f t="shared" si="48"/>
        <v/>
      </c>
      <c r="V631" s="17" t="str">
        <f t="shared" si="49"/>
        <v/>
      </c>
      <c r="X631" s="17" t="str">
        <f>IF(C631="", "", IF(COUNTIF('Client List'!$Y$12:$Y$261, C631)=0, "X", ""))</f>
        <v/>
      </c>
      <c r="Z631" s="17" t="str">
        <f>IF(E631="", "", IF(COUNTIF('Client List'!$Y$12:$Y$261, E631)=0, "X", ""))</f>
        <v/>
      </c>
      <c r="AB631" s="17" t="str">
        <f>IF(G631="", "", IF(COUNTIF('Client List'!$Y$12:$Y$261, G631)=0, "X", ""))</f>
        <v/>
      </c>
      <c r="AD631" s="17" t="str">
        <f>IF(I631="", "", IF(COUNTIF('Client List'!$Y$12:$Y$261, I631)=0, "X", ""))</f>
        <v/>
      </c>
    </row>
    <row r="632" spans="1:30" x14ac:dyDescent="0.25">
      <c r="A632" s="48"/>
      <c r="B632" s="64"/>
      <c r="C632" s="57"/>
      <c r="D632" s="59"/>
      <c r="E632" s="57"/>
      <c r="F632" s="59"/>
      <c r="G632" s="57"/>
      <c r="H632" s="59"/>
      <c r="I632" s="57"/>
      <c r="J632" s="59"/>
      <c r="K632" s="48"/>
      <c r="M632" s="17" t="str">
        <f>IF($B632="", "", IF($B632&gt;'Client List'!$AA$22, 'Client List'!$AB$21, TEXT($B632, "mmm yyyy")))</f>
        <v/>
      </c>
      <c r="O632" s="17" t="str">
        <f t="shared" si="45"/>
        <v/>
      </c>
      <c r="S632" s="17" t="str">
        <f t="shared" si="46"/>
        <v/>
      </c>
      <c r="T632" s="17" t="str">
        <f t="shared" si="47"/>
        <v/>
      </c>
      <c r="U632" s="17" t="str">
        <f t="shared" si="48"/>
        <v/>
      </c>
      <c r="V632" s="17" t="str">
        <f t="shared" si="49"/>
        <v/>
      </c>
      <c r="X632" s="17" t="str">
        <f>IF(C632="", "", IF(COUNTIF('Client List'!$Y$12:$Y$261, C632)=0, "X", ""))</f>
        <v/>
      </c>
      <c r="Z632" s="17" t="str">
        <f>IF(E632="", "", IF(COUNTIF('Client List'!$Y$12:$Y$261, E632)=0, "X", ""))</f>
        <v/>
      </c>
      <c r="AB632" s="17" t="str">
        <f>IF(G632="", "", IF(COUNTIF('Client List'!$Y$12:$Y$261, G632)=0, "X", ""))</f>
        <v/>
      </c>
      <c r="AD632" s="17" t="str">
        <f>IF(I632="", "", IF(COUNTIF('Client List'!$Y$12:$Y$261, I632)=0, "X", ""))</f>
        <v/>
      </c>
    </row>
    <row r="633" spans="1:30" x14ac:dyDescent="0.25">
      <c r="A633" s="48"/>
      <c r="B633" s="64"/>
      <c r="C633" s="57"/>
      <c r="D633" s="59"/>
      <c r="E633" s="57"/>
      <c r="F633" s="59"/>
      <c r="G633" s="57"/>
      <c r="H633" s="59"/>
      <c r="I633" s="57"/>
      <c r="J633" s="59"/>
      <c r="K633" s="48"/>
      <c r="M633" s="17" t="str">
        <f>IF($B633="", "", IF($B633&gt;'Client List'!$AA$22, 'Client List'!$AB$21, TEXT($B633, "mmm yyyy")))</f>
        <v/>
      </c>
      <c r="O633" s="17" t="str">
        <f t="shared" si="45"/>
        <v/>
      </c>
      <c r="S633" s="17" t="str">
        <f t="shared" si="46"/>
        <v/>
      </c>
      <c r="T633" s="17" t="str">
        <f t="shared" si="47"/>
        <v/>
      </c>
      <c r="U633" s="17" t="str">
        <f t="shared" si="48"/>
        <v/>
      </c>
      <c r="V633" s="17" t="str">
        <f t="shared" si="49"/>
        <v/>
      </c>
      <c r="X633" s="17" t="str">
        <f>IF(C633="", "", IF(COUNTIF('Client List'!$Y$12:$Y$261, C633)=0, "X", ""))</f>
        <v/>
      </c>
      <c r="Z633" s="17" t="str">
        <f>IF(E633="", "", IF(COUNTIF('Client List'!$Y$12:$Y$261, E633)=0, "X", ""))</f>
        <v/>
      </c>
      <c r="AB633" s="17" t="str">
        <f>IF(G633="", "", IF(COUNTIF('Client List'!$Y$12:$Y$261, G633)=0, "X", ""))</f>
        <v/>
      </c>
      <c r="AD633" s="17" t="str">
        <f>IF(I633="", "", IF(COUNTIF('Client List'!$Y$12:$Y$261, I633)=0, "X", ""))</f>
        <v/>
      </c>
    </row>
    <row r="634" spans="1:30" x14ac:dyDescent="0.25">
      <c r="A634" s="48"/>
      <c r="B634" s="64"/>
      <c r="C634" s="57"/>
      <c r="D634" s="59"/>
      <c r="E634" s="57"/>
      <c r="F634" s="59"/>
      <c r="G634" s="57"/>
      <c r="H634" s="59"/>
      <c r="I634" s="57"/>
      <c r="J634" s="59"/>
      <c r="K634" s="48"/>
      <c r="M634" s="17" t="str">
        <f>IF($B634="", "", IF($B634&gt;'Client List'!$AA$22, 'Client List'!$AB$21, TEXT($B634, "mmm yyyy")))</f>
        <v/>
      </c>
      <c r="O634" s="17" t="str">
        <f t="shared" si="45"/>
        <v/>
      </c>
      <c r="S634" s="17" t="str">
        <f t="shared" si="46"/>
        <v/>
      </c>
      <c r="T634" s="17" t="str">
        <f t="shared" si="47"/>
        <v/>
      </c>
      <c r="U634" s="17" t="str">
        <f t="shared" si="48"/>
        <v/>
      </c>
      <c r="V634" s="17" t="str">
        <f t="shared" si="49"/>
        <v/>
      </c>
      <c r="X634" s="17" t="str">
        <f>IF(C634="", "", IF(COUNTIF('Client List'!$Y$12:$Y$261, C634)=0, "X", ""))</f>
        <v/>
      </c>
      <c r="Z634" s="17" t="str">
        <f>IF(E634="", "", IF(COUNTIF('Client List'!$Y$12:$Y$261, E634)=0, "X", ""))</f>
        <v/>
      </c>
      <c r="AB634" s="17" t="str">
        <f>IF(G634="", "", IF(COUNTIF('Client List'!$Y$12:$Y$261, G634)=0, "X", ""))</f>
        <v/>
      </c>
      <c r="AD634" s="17" t="str">
        <f>IF(I634="", "", IF(COUNTIF('Client List'!$Y$12:$Y$261, I634)=0, "X", ""))</f>
        <v/>
      </c>
    </row>
    <row r="635" spans="1:30" x14ac:dyDescent="0.25">
      <c r="A635" s="48"/>
      <c r="B635" s="64"/>
      <c r="C635" s="57"/>
      <c r="D635" s="59"/>
      <c r="E635" s="57"/>
      <c r="F635" s="59"/>
      <c r="G635" s="57"/>
      <c r="H635" s="59"/>
      <c r="I635" s="57"/>
      <c r="J635" s="59"/>
      <c r="K635" s="48"/>
      <c r="M635" s="17" t="str">
        <f>IF($B635="", "", IF($B635&gt;'Client List'!$AA$22, 'Client List'!$AB$21, TEXT($B635, "mmm yyyy")))</f>
        <v/>
      </c>
      <c r="O635" s="17" t="str">
        <f t="shared" si="45"/>
        <v/>
      </c>
      <c r="S635" s="17" t="str">
        <f t="shared" si="46"/>
        <v/>
      </c>
      <c r="T635" s="17" t="str">
        <f t="shared" si="47"/>
        <v/>
      </c>
      <c r="U635" s="17" t="str">
        <f t="shared" si="48"/>
        <v/>
      </c>
      <c r="V635" s="17" t="str">
        <f t="shared" si="49"/>
        <v/>
      </c>
      <c r="X635" s="17" t="str">
        <f>IF(C635="", "", IF(COUNTIF('Client List'!$Y$12:$Y$261, C635)=0, "X", ""))</f>
        <v/>
      </c>
      <c r="Z635" s="17" t="str">
        <f>IF(E635="", "", IF(COUNTIF('Client List'!$Y$12:$Y$261, E635)=0, "X", ""))</f>
        <v/>
      </c>
      <c r="AB635" s="17" t="str">
        <f>IF(G635="", "", IF(COUNTIF('Client List'!$Y$12:$Y$261, G635)=0, "X", ""))</f>
        <v/>
      </c>
      <c r="AD635" s="17" t="str">
        <f>IF(I635="", "", IF(COUNTIF('Client List'!$Y$12:$Y$261, I635)=0, "X", ""))</f>
        <v/>
      </c>
    </row>
    <row r="636" spans="1:30" x14ac:dyDescent="0.25">
      <c r="A636" s="48"/>
      <c r="B636" s="64"/>
      <c r="C636" s="57"/>
      <c r="D636" s="59"/>
      <c r="E636" s="57"/>
      <c r="F636" s="59"/>
      <c r="G636" s="57"/>
      <c r="H636" s="59"/>
      <c r="I636" s="57"/>
      <c r="J636" s="59"/>
      <c r="K636" s="48"/>
      <c r="M636" s="17" t="str">
        <f>IF($B636="", "", IF($B636&gt;'Client List'!$AA$22, 'Client List'!$AB$21, TEXT($B636, "mmm yyyy")))</f>
        <v/>
      </c>
      <c r="O636" s="17" t="str">
        <f t="shared" si="45"/>
        <v/>
      </c>
      <c r="S636" s="17" t="str">
        <f t="shared" si="46"/>
        <v/>
      </c>
      <c r="T636" s="17" t="str">
        <f t="shared" si="47"/>
        <v/>
      </c>
      <c r="U636" s="17" t="str">
        <f t="shared" si="48"/>
        <v/>
      </c>
      <c r="V636" s="17" t="str">
        <f t="shared" si="49"/>
        <v/>
      </c>
      <c r="X636" s="17" t="str">
        <f>IF(C636="", "", IF(COUNTIF('Client List'!$Y$12:$Y$261, C636)=0, "X", ""))</f>
        <v/>
      </c>
      <c r="Z636" s="17" t="str">
        <f>IF(E636="", "", IF(COUNTIF('Client List'!$Y$12:$Y$261, E636)=0, "X", ""))</f>
        <v/>
      </c>
      <c r="AB636" s="17" t="str">
        <f>IF(G636="", "", IF(COUNTIF('Client List'!$Y$12:$Y$261, G636)=0, "X", ""))</f>
        <v/>
      </c>
      <c r="AD636" s="17" t="str">
        <f>IF(I636="", "", IF(COUNTIF('Client List'!$Y$12:$Y$261, I636)=0, "X", ""))</f>
        <v/>
      </c>
    </row>
    <row r="637" spans="1:30" x14ac:dyDescent="0.25">
      <c r="A637" s="48"/>
      <c r="B637" s="64"/>
      <c r="C637" s="57"/>
      <c r="D637" s="59"/>
      <c r="E637" s="57"/>
      <c r="F637" s="59"/>
      <c r="G637" s="57"/>
      <c r="H637" s="59"/>
      <c r="I637" s="57"/>
      <c r="J637" s="59"/>
      <c r="K637" s="48"/>
      <c r="M637" s="17" t="str">
        <f>IF($B637="", "", IF($B637&gt;'Client List'!$AA$22, 'Client List'!$AB$21, TEXT($B637, "mmm yyyy")))</f>
        <v/>
      </c>
      <c r="O637" s="17" t="str">
        <f t="shared" si="45"/>
        <v/>
      </c>
      <c r="S637" s="17" t="str">
        <f t="shared" si="46"/>
        <v/>
      </c>
      <c r="T637" s="17" t="str">
        <f t="shared" si="47"/>
        <v/>
      </c>
      <c r="U637" s="17" t="str">
        <f t="shared" si="48"/>
        <v/>
      </c>
      <c r="V637" s="17" t="str">
        <f t="shared" si="49"/>
        <v/>
      </c>
      <c r="X637" s="17" t="str">
        <f>IF(C637="", "", IF(COUNTIF('Client List'!$Y$12:$Y$261, C637)=0, "X", ""))</f>
        <v/>
      </c>
      <c r="Z637" s="17" t="str">
        <f>IF(E637="", "", IF(COUNTIF('Client List'!$Y$12:$Y$261, E637)=0, "X", ""))</f>
        <v/>
      </c>
      <c r="AB637" s="17" t="str">
        <f>IF(G637="", "", IF(COUNTIF('Client List'!$Y$12:$Y$261, G637)=0, "X", ""))</f>
        <v/>
      </c>
      <c r="AD637" s="17" t="str">
        <f>IF(I637="", "", IF(COUNTIF('Client List'!$Y$12:$Y$261, I637)=0, "X", ""))</f>
        <v/>
      </c>
    </row>
    <row r="638" spans="1:30" x14ac:dyDescent="0.25">
      <c r="A638" s="48"/>
      <c r="B638" s="64"/>
      <c r="C638" s="57"/>
      <c r="D638" s="59"/>
      <c r="E638" s="57"/>
      <c r="F638" s="59"/>
      <c r="G638" s="57"/>
      <c r="H638" s="59"/>
      <c r="I638" s="57"/>
      <c r="J638" s="59"/>
      <c r="K638" s="48"/>
      <c r="M638" s="17" t="str">
        <f>IF($B638="", "", IF($B638&gt;'Client List'!$AA$22, 'Client List'!$AB$21, TEXT($B638, "mmm yyyy")))</f>
        <v/>
      </c>
      <c r="O638" s="17" t="str">
        <f t="shared" si="45"/>
        <v/>
      </c>
      <c r="S638" s="17" t="str">
        <f t="shared" si="46"/>
        <v/>
      </c>
      <c r="T638" s="17" t="str">
        <f t="shared" si="47"/>
        <v/>
      </c>
      <c r="U638" s="17" t="str">
        <f t="shared" si="48"/>
        <v/>
      </c>
      <c r="V638" s="17" t="str">
        <f t="shared" si="49"/>
        <v/>
      </c>
      <c r="X638" s="17" t="str">
        <f>IF(C638="", "", IF(COUNTIF('Client List'!$Y$12:$Y$261, C638)=0, "X", ""))</f>
        <v/>
      </c>
      <c r="Z638" s="17" t="str">
        <f>IF(E638="", "", IF(COUNTIF('Client List'!$Y$12:$Y$261, E638)=0, "X", ""))</f>
        <v/>
      </c>
      <c r="AB638" s="17" t="str">
        <f>IF(G638="", "", IF(COUNTIF('Client List'!$Y$12:$Y$261, G638)=0, "X", ""))</f>
        <v/>
      </c>
      <c r="AD638" s="17" t="str">
        <f>IF(I638="", "", IF(COUNTIF('Client List'!$Y$12:$Y$261, I638)=0, "X", ""))</f>
        <v/>
      </c>
    </row>
    <row r="639" spans="1:30" x14ac:dyDescent="0.25">
      <c r="A639" s="48"/>
      <c r="B639" s="64"/>
      <c r="C639" s="57"/>
      <c r="D639" s="59"/>
      <c r="E639" s="57"/>
      <c r="F639" s="59"/>
      <c r="G639" s="57"/>
      <c r="H639" s="59"/>
      <c r="I639" s="57"/>
      <c r="J639" s="59"/>
      <c r="K639" s="48"/>
      <c r="M639" s="17" t="str">
        <f>IF($B639="", "", IF($B639&gt;'Client List'!$AA$22, 'Client List'!$AB$21, TEXT($B639, "mmm yyyy")))</f>
        <v/>
      </c>
      <c r="O639" s="17" t="str">
        <f t="shared" si="45"/>
        <v/>
      </c>
      <c r="S639" s="17" t="str">
        <f t="shared" si="46"/>
        <v/>
      </c>
      <c r="T639" s="17" t="str">
        <f t="shared" si="47"/>
        <v/>
      </c>
      <c r="U639" s="17" t="str">
        <f t="shared" si="48"/>
        <v/>
      </c>
      <c r="V639" s="17" t="str">
        <f t="shared" si="49"/>
        <v/>
      </c>
      <c r="X639" s="17" t="str">
        <f>IF(C639="", "", IF(COUNTIF('Client List'!$Y$12:$Y$261, C639)=0, "X", ""))</f>
        <v/>
      </c>
      <c r="Z639" s="17" t="str">
        <f>IF(E639="", "", IF(COUNTIF('Client List'!$Y$12:$Y$261, E639)=0, "X", ""))</f>
        <v/>
      </c>
      <c r="AB639" s="17" t="str">
        <f>IF(G639="", "", IF(COUNTIF('Client List'!$Y$12:$Y$261, G639)=0, "X", ""))</f>
        <v/>
      </c>
      <c r="AD639" s="17" t="str">
        <f>IF(I639="", "", IF(COUNTIF('Client List'!$Y$12:$Y$261, I639)=0, "X", ""))</f>
        <v/>
      </c>
    </row>
    <row r="640" spans="1:30" x14ac:dyDescent="0.25">
      <c r="A640" s="48"/>
      <c r="B640" s="64"/>
      <c r="C640" s="57"/>
      <c r="D640" s="59"/>
      <c r="E640" s="57"/>
      <c r="F640" s="59"/>
      <c r="G640" s="57"/>
      <c r="H640" s="59"/>
      <c r="I640" s="57"/>
      <c r="J640" s="59"/>
      <c r="K640" s="48"/>
      <c r="M640" s="17" t="str">
        <f>IF($B640="", "", IF($B640&gt;'Client List'!$AA$22, 'Client List'!$AB$21, TEXT($B640, "mmm yyyy")))</f>
        <v/>
      </c>
      <c r="O640" s="17" t="str">
        <f t="shared" si="45"/>
        <v/>
      </c>
      <c r="S640" s="17" t="str">
        <f t="shared" si="46"/>
        <v/>
      </c>
      <c r="T640" s="17" t="str">
        <f t="shared" si="47"/>
        <v/>
      </c>
      <c r="U640" s="17" t="str">
        <f t="shared" si="48"/>
        <v/>
      </c>
      <c r="V640" s="17" t="str">
        <f t="shared" si="49"/>
        <v/>
      </c>
      <c r="X640" s="17" t="str">
        <f>IF(C640="", "", IF(COUNTIF('Client List'!$Y$12:$Y$261, C640)=0, "X", ""))</f>
        <v/>
      </c>
      <c r="Z640" s="17" t="str">
        <f>IF(E640="", "", IF(COUNTIF('Client List'!$Y$12:$Y$261, E640)=0, "X", ""))</f>
        <v/>
      </c>
      <c r="AB640" s="17" t="str">
        <f>IF(G640="", "", IF(COUNTIF('Client List'!$Y$12:$Y$261, G640)=0, "X", ""))</f>
        <v/>
      </c>
      <c r="AD640" s="17" t="str">
        <f>IF(I640="", "", IF(COUNTIF('Client List'!$Y$12:$Y$261, I640)=0, "X", ""))</f>
        <v/>
      </c>
    </row>
    <row r="641" spans="1:30" x14ac:dyDescent="0.25">
      <c r="A641" s="48"/>
      <c r="B641" s="64"/>
      <c r="C641" s="57"/>
      <c r="D641" s="59"/>
      <c r="E641" s="57"/>
      <c r="F641" s="59"/>
      <c r="G641" s="57"/>
      <c r="H641" s="59"/>
      <c r="I641" s="57"/>
      <c r="J641" s="59"/>
      <c r="K641" s="48"/>
      <c r="M641" s="17" t="str">
        <f>IF($B641="", "", IF($B641&gt;'Client List'!$AA$22, 'Client List'!$AB$21, TEXT($B641, "mmm yyyy")))</f>
        <v/>
      </c>
      <c r="O641" s="17" t="str">
        <f t="shared" si="45"/>
        <v/>
      </c>
      <c r="S641" s="17" t="str">
        <f t="shared" si="46"/>
        <v/>
      </c>
      <c r="T641" s="17" t="str">
        <f t="shared" si="47"/>
        <v/>
      </c>
      <c r="U641" s="17" t="str">
        <f t="shared" si="48"/>
        <v/>
      </c>
      <c r="V641" s="17" t="str">
        <f t="shared" si="49"/>
        <v/>
      </c>
      <c r="X641" s="17" t="str">
        <f>IF(C641="", "", IF(COUNTIF('Client List'!$Y$12:$Y$261, C641)=0, "X", ""))</f>
        <v/>
      </c>
      <c r="Z641" s="17" t="str">
        <f>IF(E641="", "", IF(COUNTIF('Client List'!$Y$12:$Y$261, E641)=0, "X", ""))</f>
        <v/>
      </c>
      <c r="AB641" s="17" t="str">
        <f>IF(G641="", "", IF(COUNTIF('Client List'!$Y$12:$Y$261, G641)=0, "X", ""))</f>
        <v/>
      </c>
      <c r="AD641" s="17" t="str">
        <f>IF(I641="", "", IF(COUNTIF('Client List'!$Y$12:$Y$261, I641)=0, "X", ""))</f>
        <v/>
      </c>
    </row>
    <row r="642" spans="1:30" x14ac:dyDescent="0.25">
      <c r="A642" s="48"/>
      <c r="B642" s="64"/>
      <c r="C642" s="57"/>
      <c r="D642" s="59"/>
      <c r="E642" s="57"/>
      <c r="F642" s="59"/>
      <c r="G642" s="57"/>
      <c r="H642" s="59"/>
      <c r="I642" s="57"/>
      <c r="J642" s="59"/>
      <c r="K642" s="48"/>
      <c r="M642" s="17" t="str">
        <f>IF($B642="", "", IF($B642&gt;'Client List'!$AA$22, 'Client List'!$AB$21, TEXT($B642, "mmm yyyy")))</f>
        <v/>
      </c>
      <c r="O642" s="17" t="str">
        <f t="shared" si="45"/>
        <v/>
      </c>
      <c r="S642" s="17" t="str">
        <f t="shared" si="46"/>
        <v/>
      </c>
      <c r="T642" s="17" t="str">
        <f t="shared" si="47"/>
        <v/>
      </c>
      <c r="U642" s="17" t="str">
        <f t="shared" si="48"/>
        <v/>
      </c>
      <c r="V642" s="17" t="str">
        <f t="shared" si="49"/>
        <v/>
      </c>
      <c r="X642" s="17" t="str">
        <f>IF(C642="", "", IF(COUNTIF('Client List'!$Y$12:$Y$261, C642)=0, "X", ""))</f>
        <v/>
      </c>
      <c r="Z642" s="17" t="str">
        <f>IF(E642="", "", IF(COUNTIF('Client List'!$Y$12:$Y$261, E642)=0, "X", ""))</f>
        <v/>
      </c>
      <c r="AB642" s="17" t="str">
        <f>IF(G642="", "", IF(COUNTIF('Client List'!$Y$12:$Y$261, G642)=0, "X", ""))</f>
        <v/>
      </c>
      <c r="AD642" s="17" t="str">
        <f>IF(I642="", "", IF(COUNTIF('Client List'!$Y$12:$Y$261, I642)=0, "X", ""))</f>
        <v/>
      </c>
    </row>
    <row r="643" spans="1:30" x14ac:dyDescent="0.25">
      <c r="A643" s="48"/>
      <c r="B643" s="64"/>
      <c r="C643" s="57"/>
      <c r="D643" s="59"/>
      <c r="E643" s="57"/>
      <c r="F643" s="59"/>
      <c r="G643" s="57"/>
      <c r="H643" s="59"/>
      <c r="I643" s="57"/>
      <c r="J643" s="59"/>
      <c r="K643" s="48"/>
      <c r="M643" s="17" t="str">
        <f>IF($B643="", "", IF($B643&gt;'Client List'!$AA$22, 'Client List'!$AB$21, TEXT($B643, "mmm yyyy")))</f>
        <v/>
      </c>
      <c r="O643" s="17" t="str">
        <f t="shared" si="45"/>
        <v/>
      </c>
      <c r="S643" s="17" t="str">
        <f t="shared" si="46"/>
        <v/>
      </c>
      <c r="T643" s="17" t="str">
        <f t="shared" si="47"/>
        <v/>
      </c>
      <c r="U643" s="17" t="str">
        <f t="shared" si="48"/>
        <v/>
      </c>
      <c r="V643" s="17" t="str">
        <f t="shared" si="49"/>
        <v/>
      </c>
      <c r="X643" s="17" t="str">
        <f>IF(C643="", "", IF(COUNTIF('Client List'!$Y$12:$Y$261, C643)=0, "X", ""))</f>
        <v/>
      </c>
      <c r="Z643" s="17" t="str">
        <f>IF(E643="", "", IF(COUNTIF('Client List'!$Y$12:$Y$261, E643)=0, "X", ""))</f>
        <v/>
      </c>
      <c r="AB643" s="17" t="str">
        <f>IF(G643="", "", IF(COUNTIF('Client List'!$Y$12:$Y$261, G643)=0, "X", ""))</f>
        <v/>
      </c>
      <c r="AD643" s="17" t="str">
        <f>IF(I643="", "", IF(COUNTIF('Client List'!$Y$12:$Y$261, I643)=0, "X", ""))</f>
        <v/>
      </c>
    </row>
    <row r="644" spans="1:30" x14ac:dyDescent="0.25">
      <c r="A644" s="48"/>
      <c r="B644" s="64"/>
      <c r="C644" s="57"/>
      <c r="D644" s="59"/>
      <c r="E644" s="57"/>
      <c r="F644" s="59"/>
      <c r="G644" s="57"/>
      <c r="H644" s="59"/>
      <c r="I644" s="57"/>
      <c r="J644" s="59"/>
      <c r="K644" s="48"/>
      <c r="M644" s="17" t="str">
        <f>IF($B644="", "", IF($B644&gt;'Client List'!$AA$22, 'Client List'!$AB$21, TEXT($B644, "mmm yyyy")))</f>
        <v/>
      </c>
      <c r="O644" s="17" t="str">
        <f t="shared" si="45"/>
        <v/>
      </c>
      <c r="S644" s="17" t="str">
        <f t="shared" si="46"/>
        <v/>
      </c>
      <c r="T644" s="17" t="str">
        <f t="shared" si="47"/>
        <v/>
      </c>
      <c r="U644" s="17" t="str">
        <f t="shared" si="48"/>
        <v/>
      </c>
      <c r="V644" s="17" t="str">
        <f t="shared" si="49"/>
        <v/>
      </c>
      <c r="X644" s="17" t="str">
        <f>IF(C644="", "", IF(COUNTIF('Client List'!$Y$12:$Y$261, C644)=0, "X", ""))</f>
        <v/>
      </c>
      <c r="Z644" s="17" t="str">
        <f>IF(E644="", "", IF(COUNTIF('Client List'!$Y$12:$Y$261, E644)=0, "X", ""))</f>
        <v/>
      </c>
      <c r="AB644" s="17" t="str">
        <f>IF(G644="", "", IF(COUNTIF('Client List'!$Y$12:$Y$261, G644)=0, "X", ""))</f>
        <v/>
      </c>
      <c r="AD644" s="17" t="str">
        <f>IF(I644="", "", IF(COUNTIF('Client List'!$Y$12:$Y$261, I644)=0, "X", ""))</f>
        <v/>
      </c>
    </row>
    <row r="645" spans="1:30" x14ac:dyDescent="0.25">
      <c r="A645" s="48"/>
      <c r="B645" s="64"/>
      <c r="C645" s="57"/>
      <c r="D645" s="59"/>
      <c r="E645" s="57"/>
      <c r="F645" s="59"/>
      <c r="G645" s="57"/>
      <c r="H645" s="59"/>
      <c r="I645" s="57"/>
      <c r="J645" s="59"/>
      <c r="K645" s="48"/>
      <c r="M645" s="17" t="str">
        <f>IF($B645="", "", IF($B645&gt;'Client List'!$AA$22, 'Client List'!$AB$21, TEXT($B645, "mmm yyyy")))</f>
        <v/>
      </c>
      <c r="O645" s="17" t="str">
        <f t="shared" si="45"/>
        <v/>
      </c>
      <c r="S645" s="17" t="str">
        <f t="shared" si="46"/>
        <v/>
      </c>
      <c r="T645" s="17" t="str">
        <f t="shared" si="47"/>
        <v/>
      </c>
      <c r="U645" s="17" t="str">
        <f t="shared" si="48"/>
        <v/>
      </c>
      <c r="V645" s="17" t="str">
        <f t="shared" si="49"/>
        <v/>
      </c>
      <c r="X645" s="17" t="str">
        <f>IF(C645="", "", IF(COUNTIF('Client List'!$Y$12:$Y$261, C645)=0, "X", ""))</f>
        <v/>
      </c>
      <c r="Z645" s="17" t="str">
        <f>IF(E645="", "", IF(COUNTIF('Client List'!$Y$12:$Y$261, E645)=0, "X", ""))</f>
        <v/>
      </c>
      <c r="AB645" s="17" t="str">
        <f>IF(G645="", "", IF(COUNTIF('Client List'!$Y$12:$Y$261, G645)=0, "X", ""))</f>
        <v/>
      </c>
      <c r="AD645" s="17" t="str">
        <f>IF(I645="", "", IF(COUNTIF('Client List'!$Y$12:$Y$261, I645)=0, "X", ""))</f>
        <v/>
      </c>
    </row>
    <row r="646" spans="1:30" x14ac:dyDescent="0.25">
      <c r="A646" s="48"/>
      <c r="B646" s="64"/>
      <c r="C646" s="57"/>
      <c r="D646" s="59"/>
      <c r="E646" s="57"/>
      <c r="F646" s="59"/>
      <c r="G646" s="57"/>
      <c r="H646" s="59"/>
      <c r="I646" s="57"/>
      <c r="J646" s="59"/>
      <c r="K646" s="48"/>
      <c r="M646" s="17" t="str">
        <f>IF($B646="", "", IF($B646&gt;'Client List'!$AA$22, 'Client List'!$AB$21, TEXT($B646, "mmm yyyy")))</f>
        <v/>
      </c>
      <c r="O646" s="17" t="str">
        <f t="shared" si="45"/>
        <v/>
      </c>
      <c r="S646" s="17" t="str">
        <f t="shared" si="46"/>
        <v/>
      </c>
      <c r="T646" s="17" t="str">
        <f t="shared" si="47"/>
        <v/>
      </c>
      <c r="U646" s="17" t="str">
        <f t="shared" si="48"/>
        <v/>
      </c>
      <c r="V646" s="17" t="str">
        <f t="shared" si="49"/>
        <v/>
      </c>
      <c r="X646" s="17" t="str">
        <f>IF(C646="", "", IF(COUNTIF('Client List'!$Y$12:$Y$261, C646)=0, "X", ""))</f>
        <v/>
      </c>
      <c r="Z646" s="17" t="str">
        <f>IF(E646="", "", IF(COUNTIF('Client List'!$Y$12:$Y$261, E646)=0, "X", ""))</f>
        <v/>
      </c>
      <c r="AB646" s="17" t="str">
        <f>IF(G646="", "", IF(COUNTIF('Client List'!$Y$12:$Y$261, G646)=0, "X", ""))</f>
        <v/>
      </c>
      <c r="AD646" s="17" t="str">
        <f>IF(I646="", "", IF(COUNTIF('Client List'!$Y$12:$Y$261, I646)=0, "X", ""))</f>
        <v/>
      </c>
    </row>
    <row r="647" spans="1:30" x14ac:dyDescent="0.25">
      <c r="A647" s="48"/>
      <c r="B647" s="64"/>
      <c r="C647" s="57"/>
      <c r="D647" s="59"/>
      <c r="E647" s="57"/>
      <c r="F647" s="59"/>
      <c r="G647" s="57"/>
      <c r="H647" s="59"/>
      <c r="I647" s="57"/>
      <c r="J647" s="59"/>
      <c r="K647" s="48"/>
      <c r="M647" s="17" t="str">
        <f>IF($B647="", "", IF($B647&gt;'Client List'!$AA$22, 'Client List'!$AB$21, TEXT($B647, "mmm yyyy")))</f>
        <v/>
      </c>
      <c r="O647" s="17" t="str">
        <f t="shared" si="45"/>
        <v/>
      </c>
      <c r="S647" s="17" t="str">
        <f t="shared" si="46"/>
        <v/>
      </c>
      <c r="T647" s="17" t="str">
        <f t="shared" si="47"/>
        <v/>
      </c>
      <c r="U647" s="17" t="str">
        <f t="shared" si="48"/>
        <v/>
      </c>
      <c r="V647" s="17" t="str">
        <f t="shared" si="49"/>
        <v/>
      </c>
      <c r="X647" s="17" t="str">
        <f>IF(C647="", "", IF(COUNTIF('Client List'!$Y$12:$Y$261, C647)=0, "X", ""))</f>
        <v/>
      </c>
      <c r="Z647" s="17" t="str">
        <f>IF(E647="", "", IF(COUNTIF('Client List'!$Y$12:$Y$261, E647)=0, "X", ""))</f>
        <v/>
      </c>
      <c r="AB647" s="17" t="str">
        <f>IF(G647="", "", IF(COUNTIF('Client List'!$Y$12:$Y$261, G647)=0, "X", ""))</f>
        <v/>
      </c>
      <c r="AD647" s="17" t="str">
        <f>IF(I647="", "", IF(COUNTIF('Client List'!$Y$12:$Y$261, I647)=0, "X", ""))</f>
        <v/>
      </c>
    </row>
    <row r="648" spans="1:30" x14ac:dyDescent="0.25">
      <c r="A648" s="48"/>
      <c r="B648" s="64"/>
      <c r="C648" s="57"/>
      <c r="D648" s="59"/>
      <c r="E648" s="57"/>
      <c r="F648" s="59"/>
      <c r="G648" s="57"/>
      <c r="H648" s="59"/>
      <c r="I648" s="57"/>
      <c r="J648" s="59"/>
      <c r="K648" s="48"/>
      <c r="M648" s="17" t="str">
        <f>IF($B648="", "", IF($B648&gt;'Client List'!$AA$22, 'Client List'!$AB$21, TEXT($B648, "mmm yyyy")))</f>
        <v/>
      </c>
      <c r="O648" s="17" t="str">
        <f t="shared" si="45"/>
        <v/>
      </c>
      <c r="S648" s="17" t="str">
        <f t="shared" si="46"/>
        <v/>
      </c>
      <c r="T648" s="17" t="str">
        <f t="shared" si="47"/>
        <v/>
      </c>
      <c r="U648" s="17" t="str">
        <f t="shared" si="48"/>
        <v/>
      </c>
      <c r="V648" s="17" t="str">
        <f t="shared" si="49"/>
        <v/>
      </c>
      <c r="X648" s="17" t="str">
        <f>IF(C648="", "", IF(COUNTIF('Client List'!$Y$12:$Y$261, C648)=0, "X", ""))</f>
        <v/>
      </c>
      <c r="Z648" s="17" t="str">
        <f>IF(E648="", "", IF(COUNTIF('Client List'!$Y$12:$Y$261, E648)=0, "X", ""))</f>
        <v/>
      </c>
      <c r="AB648" s="17" t="str">
        <f>IF(G648="", "", IF(COUNTIF('Client List'!$Y$12:$Y$261, G648)=0, "X", ""))</f>
        <v/>
      </c>
      <c r="AD648" s="17" t="str">
        <f>IF(I648="", "", IF(COUNTIF('Client List'!$Y$12:$Y$261, I648)=0, "X", ""))</f>
        <v/>
      </c>
    </row>
    <row r="649" spans="1:30" x14ac:dyDescent="0.25">
      <c r="A649" s="48"/>
      <c r="B649" s="64"/>
      <c r="C649" s="57"/>
      <c r="D649" s="59"/>
      <c r="E649" s="57"/>
      <c r="F649" s="59"/>
      <c r="G649" s="57"/>
      <c r="H649" s="59"/>
      <c r="I649" s="57"/>
      <c r="J649" s="59"/>
      <c r="K649" s="48"/>
      <c r="M649" s="17" t="str">
        <f>IF($B649="", "", IF($B649&gt;'Client List'!$AA$22, 'Client List'!$AB$21, TEXT($B649, "mmm yyyy")))</f>
        <v/>
      </c>
      <c r="O649" s="17" t="str">
        <f t="shared" si="45"/>
        <v/>
      </c>
      <c r="S649" s="17" t="str">
        <f t="shared" si="46"/>
        <v/>
      </c>
      <c r="T649" s="17" t="str">
        <f t="shared" si="47"/>
        <v/>
      </c>
      <c r="U649" s="17" t="str">
        <f t="shared" si="48"/>
        <v/>
      </c>
      <c r="V649" s="17" t="str">
        <f t="shared" si="49"/>
        <v/>
      </c>
      <c r="X649" s="17" t="str">
        <f>IF(C649="", "", IF(COUNTIF('Client List'!$Y$12:$Y$261, C649)=0, "X", ""))</f>
        <v/>
      </c>
      <c r="Z649" s="17" t="str">
        <f>IF(E649="", "", IF(COUNTIF('Client List'!$Y$12:$Y$261, E649)=0, "X", ""))</f>
        <v/>
      </c>
      <c r="AB649" s="17" t="str">
        <f>IF(G649="", "", IF(COUNTIF('Client List'!$Y$12:$Y$261, G649)=0, "X", ""))</f>
        <v/>
      </c>
      <c r="AD649" s="17" t="str">
        <f>IF(I649="", "", IF(COUNTIF('Client List'!$Y$12:$Y$261, I649)=0, "X", ""))</f>
        <v/>
      </c>
    </row>
    <row r="650" spans="1:30" x14ac:dyDescent="0.25">
      <c r="A650" s="48"/>
      <c r="B650" s="64"/>
      <c r="C650" s="57"/>
      <c r="D650" s="59"/>
      <c r="E650" s="57"/>
      <c r="F650" s="59"/>
      <c r="G650" s="57"/>
      <c r="H650" s="59"/>
      <c r="I650" s="57"/>
      <c r="J650" s="59"/>
      <c r="K650" s="48"/>
      <c r="M650" s="17" t="str">
        <f>IF($B650="", "", IF($B650&gt;'Client List'!$AA$22, 'Client List'!$AB$21, TEXT($B650, "mmm yyyy")))</f>
        <v/>
      </c>
      <c r="O650" s="17" t="str">
        <f t="shared" si="45"/>
        <v/>
      </c>
      <c r="S650" s="17" t="str">
        <f t="shared" si="46"/>
        <v/>
      </c>
      <c r="T650" s="17" t="str">
        <f t="shared" si="47"/>
        <v/>
      </c>
      <c r="U650" s="17" t="str">
        <f t="shared" si="48"/>
        <v/>
      </c>
      <c r="V650" s="17" t="str">
        <f t="shared" si="49"/>
        <v/>
      </c>
      <c r="X650" s="17" t="str">
        <f>IF(C650="", "", IF(COUNTIF('Client List'!$Y$12:$Y$261, C650)=0, "X", ""))</f>
        <v/>
      </c>
      <c r="Z650" s="17" t="str">
        <f>IF(E650="", "", IF(COUNTIF('Client List'!$Y$12:$Y$261, E650)=0, "X", ""))</f>
        <v/>
      </c>
      <c r="AB650" s="17" t="str">
        <f>IF(G650="", "", IF(COUNTIF('Client List'!$Y$12:$Y$261, G650)=0, "X", ""))</f>
        <v/>
      </c>
      <c r="AD650" s="17" t="str">
        <f>IF(I650="", "", IF(COUNTIF('Client List'!$Y$12:$Y$261, I650)=0, "X", ""))</f>
        <v/>
      </c>
    </row>
    <row r="651" spans="1:30" x14ac:dyDescent="0.25">
      <c r="A651" s="48"/>
      <c r="B651" s="64"/>
      <c r="C651" s="57"/>
      <c r="D651" s="59"/>
      <c r="E651" s="57"/>
      <c r="F651" s="59"/>
      <c r="G651" s="57"/>
      <c r="H651" s="59"/>
      <c r="I651" s="57"/>
      <c r="J651" s="59"/>
      <c r="K651" s="48"/>
      <c r="M651" s="17" t="str">
        <f>IF($B651="", "", IF($B651&gt;'Client List'!$AA$22, 'Client List'!$AB$21, TEXT($B651, "mmm yyyy")))</f>
        <v/>
      </c>
      <c r="O651" s="17" t="str">
        <f t="shared" si="45"/>
        <v/>
      </c>
      <c r="S651" s="17" t="str">
        <f t="shared" si="46"/>
        <v/>
      </c>
      <c r="T651" s="17" t="str">
        <f t="shared" si="47"/>
        <v/>
      </c>
      <c r="U651" s="17" t="str">
        <f t="shared" si="48"/>
        <v/>
      </c>
      <c r="V651" s="17" t="str">
        <f t="shared" si="49"/>
        <v/>
      </c>
      <c r="X651" s="17" t="str">
        <f>IF(C651="", "", IF(COUNTIF('Client List'!$Y$12:$Y$261, C651)=0, "X", ""))</f>
        <v/>
      </c>
      <c r="Z651" s="17" t="str">
        <f>IF(E651="", "", IF(COUNTIF('Client List'!$Y$12:$Y$261, E651)=0, "X", ""))</f>
        <v/>
      </c>
      <c r="AB651" s="17" t="str">
        <f>IF(G651="", "", IF(COUNTIF('Client List'!$Y$12:$Y$261, G651)=0, "X", ""))</f>
        <v/>
      </c>
      <c r="AD651" s="17" t="str">
        <f>IF(I651="", "", IF(COUNTIF('Client List'!$Y$12:$Y$261, I651)=0, "X", ""))</f>
        <v/>
      </c>
    </row>
    <row r="652" spans="1:30" x14ac:dyDescent="0.25">
      <c r="A652" s="48"/>
      <c r="B652" s="64"/>
      <c r="C652" s="57"/>
      <c r="D652" s="59"/>
      <c r="E652" s="57"/>
      <c r="F652" s="59"/>
      <c r="G652" s="57"/>
      <c r="H652" s="59"/>
      <c r="I652" s="57"/>
      <c r="J652" s="59"/>
      <c r="K652" s="48"/>
      <c r="M652" s="17" t="str">
        <f>IF($B652="", "", IF($B652&gt;'Client List'!$AA$22, 'Client List'!$AB$21, TEXT($B652, "mmm yyyy")))</f>
        <v/>
      </c>
      <c r="O652" s="17" t="str">
        <f t="shared" si="45"/>
        <v/>
      </c>
      <c r="S652" s="17" t="str">
        <f t="shared" si="46"/>
        <v/>
      </c>
      <c r="T652" s="17" t="str">
        <f t="shared" si="47"/>
        <v/>
      </c>
      <c r="U652" s="17" t="str">
        <f t="shared" si="48"/>
        <v/>
      </c>
      <c r="V652" s="17" t="str">
        <f t="shared" si="49"/>
        <v/>
      </c>
      <c r="X652" s="17" t="str">
        <f>IF(C652="", "", IF(COUNTIF('Client List'!$Y$12:$Y$261, C652)=0, "X", ""))</f>
        <v/>
      </c>
      <c r="Z652" s="17" t="str">
        <f>IF(E652="", "", IF(COUNTIF('Client List'!$Y$12:$Y$261, E652)=0, "X", ""))</f>
        <v/>
      </c>
      <c r="AB652" s="17" t="str">
        <f>IF(G652="", "", IF(COUNTIF('Client List'!$Y$12:$Y$261, G652)=0, "X", ""))</f>
        <v/>
      </c>
      <c r="AD652" s="17" t="str">
        <f>IF(I652="", "", IF(COUNTIF('Client List'!$Y$12:$Y$261, I652)=0, "X", ""))</f>
        <v/>
      </c>
    </row>
    <row r="653" spans="1:30" x14ac:dyDescent="0.25">
      <c r="A653" s="48"/>
      <c r="B653" s="64"/>
      <c r="C653" s="57"/>
      <c r="D653" s="59"/>
      <c r="E653" s="57"/>
      <c r="F653" s="59"/>
      <c r="G653" s="57"/>
      <c r="H653" s="59"/>
      <c r="I653" s="57"/>
      <c r="J653" s="59"/>
      <c r="K653" s="48"/>
      <c r="M653" s="17" t="str">
        <f>IF($B653="", "", IF($B653&gt;'Client List'!$AA$22, 'Client List'!$AB$21, TEXT($B653, "mmm yyyy")))</f>
        <v/>
      </c>
      <c r="O653" s="17" t="str">
        <f t="shared" ref="O653:O716" si="50">IF($B653="", "", IF(OR($B653&lt;$O$6, $B653&gt;$O$7), "X", ""))</f>
        <v/>
      </c>
      <c r="S653" s="17" t="str">
        <f t="shared" ref="S653:S716" si="51">IF($C653="", "", _xlfn.CONCAT($M653, " - ", $C653))</f>
        <v/>
      </c>
      <c r="T653" s="17" t="str">
        <f t="shared" ref="T653:T716" si="52">IF($E653="", "", _xlfn.CONCAT($M653, " - ", $E653))</f>
        <v/>
      </c>
      <c r="U653" s="17" t="str">
        <f t="shared" ref="U653:U716" si="53">IF($G653="", "", _xlfn.CONCAT($M653, " - ", $G653))</f>
        <v/>
      </c>
      <c r="V653" s="17" t="str">
        <f t="shared" ref="V653:V716" si="54">IF($I653="", "", _xlfn.CONCAT($M653, " - ", $I653))</f>
        <v/>
      </c>
      <c r="X653" s="17" t="str">
        <f>IF(C653="", "", IF(COUNTIF('Client List'!$Y$12:$Y$261, C653)=0, "X", ""))</f>
        <v/>
      </c>
      <c r="Z653" s="17" t="str">
        <f>IF(E653="", "", IF(COUNTIF('Client List'!$Y$12:$Y$261, E653)=0, "X", ""))</f>
        <v/>
      </c>
      <c r="AB653" s="17" t="str">
        <f>IF(G653="", "", IF(COUNTIF('Client List'!$Y$12:$Y$261, G653)=0, "X", ""))</f>
        <v/>
      </c>
      <c r="AD653" s="17" t="str">
        <f>IF(I653="", "", IF(COUNTIF('Client List'!$Y$12:$Y$261, I653)=0, "X", ""))</f>
        <v/>
      </c>
    </row>
    <row r="654" spans="1:30" x14ac:dyDescent="0.25">
      <c r="A654" s="48"/>
      <c r="B654" s="64"/>
      <c r="C654" s="57"/>
      <c r="D654" s="59"/>
      <c r="E654" s="57"/>
      <c r="F654" s="59"/>
      <c r="G654" s="57"/>
      <c r="H654" s="59"/>
      <c r="I654" s="57"/>
      <c r="J654" s="59"/>
      <c r="K654" s="48"/>
      <c r="M654" s="17" t="str">
        <f>IF($B654="", "", IF($B654&gt;'Client List'!$AA$22, 'Client List'!$AB$21, TEXT($B654, "mmm yyyy")))</f>
        <v/>
      </c>
      <c r="O654" s="17" t="str">
        <f t="shared" si="50"/>
        <v/>
      </c>
      <c r="S654" s="17" t="str">
        <f t="shared" si="51"/>
        <v/>
      </c>
      <c r="T654" s="17" t="str">
        <f t="shared" si="52"/>
        <v/>
      </c>
      <c r="U654" s="17" t="str">
        <f t="shared" si="53"/>
        <v/>
      </c>
      <c r="V654" s="17" t="str">
        <f t="shared" si="54"/>
        <v/>
      </c>
      <c r="X654" s="17" t="str">
        <f>IF(C654="", "", IF(COUNTIF('Client List'!$Y$12:$Y$261, C654)=0, "X", ""))</f>
        <v/>
      </c>
      <c r="Z654" s="17" t="str">
        <f>IF(E654="", "", IF(COUNTIF('Client List'!$Y$12:$Y$261, E654)=0, "X", ""))</f>
        <v/>
      </c>
      <c r="AB654" s="17" t="str">
        <f>IF(G654="", "", IF(COUNTIF('Client List'!$Y$12:$Y$261, G654)=0, "X", ""))</f>
        <v/>
      </c>
      <c r="AD654" s="17" t="str">
        <f>IF(I654="", "", IF(COUNTIF('Client List'!$Y$12:$Y$261, I654)=0, "X", ""))</f>
        <v/>
      </c>
    </row>
    <row r="655" spans="1:30" x14ac:dyDescent="0.25">
      <c r="A655" s="48"/>
      <c r="B655" s="64"/>
      <c r="C655" s="57"/>
      <c r="D655" s="59"/>
      <c r="E655" s="57"/>
      <c r="F655" s="59"/>
      <c r="G655" s="57"/>
      <c r="H655" s="59"/>
      <c r="I655" s="57"/>
      <c r="J655" s="59"/>
      <c r="K655" s="48"/>
      <c r="M655" s="17" t="str">
        <f>IF($B655="", "", IF($B655&gt;'Client List'!$AA$22, 'Client List'!$AB$21, TEXT($B655, "mmm yyyy")))</f>
        <v/>
      </c>
      <c r="O655" s="17" t="str">
        <f t="shared" si="50"/>
        <v/>
      </c>
      <c r="S655" s="17" t="str">
        <f t="shared" si="51"/>
        <v/>
      </c>
      <c r="T655" s="17" t="str">
        <f t="shared" si="52"/>
        <v/>
      </c>
      <c r="U655" s="17" t="str">
        <f t="shared" si="53"/>
        <v/>
      </c>
      <c r="V655" s="17" t="str">
        <f t="shared" si="54"/>
        <v/>
      </c>
      <c r="X655" s="17" t="str">
        <f>IF(C655="", "", IF(COUNTIF('Client List'!$Y$12:$Y$261, C655)=0, "X", ""))</f>
        <v/>
      </c>
      <c r="Z655" s="17" t="str">
        <f>IF(E655="", "", IF(COUNTIF('Client List'!$Y$12:$Y$261, E655)=0, "X", ""))</f>
        <v/>
      </c>
      <c r="AB655" s="17" t="str">
        <f>IF(G655="", "", IF(COUNTIF('Client List'!$Y$12:$Y$261, G655)=0, "X", ""))</f>
        <v/>
      </c>
      <c r="AD655" s="17" t="str">
        <f>IF(I655="", "", IF(COUNTIF('Client List'!$Y$12:$Y$261, I655)=0, "X", ""))</f>
        <v/>
      </c>
    </row>
    <row r="656" spans="1:30" x14ac:dyDescent="0.25">
      <c r="A656" s="48"/>
      <c r="B656" s="64"/>
      <c r="C656" s="57"/>
      <c r="D656" s="59"/>
      <c r="E656" s="57"/>
      <c r="F656" s="59"/>
      <c r="G656" s="57"/>
      <c r="H656" s="59"/>
      <c r="I656" s="57"/>
      <c r="J656" s="59"/>
      <c r="K656" s="48"/>
      <c r="M656" s="17" t="str">
        <f>IF($B656="", "", IF($B656&gt;'Client List'!$AA$22, 'Client List'!$AB$21, TEXT($B656, "mmm yyyy")))</f>
        <v/>
      </c>
      <c r="O656" s="17" t="str">
        <f t="shared" si="50"/>
        <v/>
      </c>
      <c r="S656" s="17" t="str">
        <f t="shared" si="51"/>
        <v/>
      </c>
      <c r="T656" s="17" t="str">
        <f t="shared" si="52"/>
        <v/>
      </c>
      <c r="U656" s="17" t="str">
        <f t="shared" si="53"/>
        <v/>
      </c>
      <c r="V656" s="17" t="str">
        <f t="shared" si="54"/>
        <v/>
      </c>
      <c r="X656" s="17" t="str">
        <f>IF(C656="", "", IF(COUNTIF('Client List'!$Y$12:$Y$261, C656)=0, "X", ""))</f>
        <v/>
      </c>
      <c r="Z656" s="17" t="str">
        <f>IF(E656="", "", IF(COUNTIF('Client List'!$Y$12:$Y$261, E656)=0, "X", ""))</f>
        <v/>
      </c>
      <c r="AB656" s="17" t="str">
        <f>IF(G656="", "", IF(COUNTIF('Client List'!$Y$12:$Y$261, G656)=0, "X", ""))</f>
        <v/>
      </c>
      <c r="AD656" s="17" t="str">
        <f>IF(I656="", "", IF(COUNTIF('Client List'!$Y$12:$Y$261, I656)=0, "X", ""))</f>
        <v/>
      </c>
    </row>
    <row r="657" spans="1:30" x14ac:dyDescent="0.25">
      <c r="A657" s="48"/>
      <c r="B657" s="64"/>
      <c r="C657" s="57"/>
      <c r="D657" s="59"/>
      <c r="E657" s="57"/>
      <c r="F657" s="59"/>
      <c r="G657" s="57"/>
      <c r="H657" s="59"/>
      <c r="I657" s="57"/>
      <c r="J657" s="59"/>
      <c r="K657" s="48"/>
      <c r="M657" s="17" t="str">
        <f>IF($B657="", "", IF($B657&gt;'Client List'!$AA$22, 'Client List'!$AB$21, TEXT($B657, "mmm yyyy")))</f>
        <v/>
      </c>
      <c r="O657" s="17" t="str">
        <f t="shared" si="50"/>
        <v/>
      </c>
      <c r="S657" s="17" t="str">
        <f t="shared" si="51"/>
        <v/>
      </c>
      <c r="T657" s="17" t="str">
        <f t="shared" si="52"/>
        <v/>
      </c>
      <c r="U657" s="17" t="str">
        <f t="shared" si="53"/>
        <v/>
      </c>
      <c r="V657" s="17" t="str">
        <f t="shared" si="54"/>
        <v/>
      </c>
      <c r="X657" s="17" t="str">
        <f>IF(C657="", "", IF(COUNTIF('Client List'!$Y$12:$Y$261, C657)=0, "X", ""))</f>
        <v/>
      </c>
      <c r="Z657" s="17" t="str">
        <f>IF(E657="", "", IF(COUNTIF('Client List'!$Y$12:$Y$261, E657)=0, "X", ""))</f>
        <v/>
      </c>
      <c r="AB657" s="17" t="str">
        <f>IF(G657="", "", IF(COUNTIF('Client List'!$Y$12:$Y$261, G657)=0, "X", ""))</f>
        <v/>
      </c>
      <c r="AD657" s="17" t="str">
        <f>IF(I657="", "", IF(COUNTIF('Client List'!$Y$12:$Y$261, I657)=0, "X", ""))</f>
        <v/>
      </c>
    </row>
    <row r="658" spans="1:30" x14ac:dyDescent="0.25">
      <c r="A658" s="48"/>
      <c r="B658" s="64"/>
      <c r="C658" s="57"/>
      <c r="D658" s="59"/>
      <c r="E658" s="57"/>
      <c r="F658" s="59"/>
      <c r="G658" s="57"/>
      <c r="H658" s="59"/>
      <c r="I658" s="57"/>
      <c r="J658" s="59"/>
      <c r="K658" s="48"/>
      <c r="M658" s="17" t="str">
        <f>IF($B658="", "", IF($B658&gt;'Client List'!$AA$22, 'Client List'!$AB$21, TEXT($B658, "mmm yyyy")))</f>
        <v/>
      </c>
      <c r="O658" s="17" t="str">
        <f t="shared" si="50"/>
        <v/>
      </c>
      <c r="S658" s="17" t="str">
        <f t="shared" si="51"/>
        <v/>
      </c>
      <c r="T658" s="17" t="str">
        <f t="shared" si="52"/>
        <v/>
      </c>
      <c r="U658" s="17" t="str">
        <f t="shared" si="53"/>
        <v/>
      </c>
      <c r="V658" s="17" t="str">
        <f t="shared" si="54"/>
        <v/>
      </c>
      <c r="X658" s="17" t="str">
        <f>IF(C658="", "", IF(COUNTIF('Client List'!$Y$12:$Y$261, C658)=0, "X", ""))</f>
        <v/>
      </c>
      <c r="Z658" s="17" t="str">
        <f>IF(E658="", "", IF(COUNTIF('Client List'!$Y$12:$Y$261, E658)=0, "X", ""))</f>
        <v/>
      </c>
      <c r="AB658" s="17" t="str">
        <f>IF(G658="", "", IF(COUNTIF('Client List'!$Y$12:$Y$261, G658)=0, "X", ""))</f>
        <v/>
      </c>
      <c r="AD658" s="17" t="str">
        <f>IF(I658="", "", IF(COUNTIF('Client List'!$Y$12:$Y$261, I658)=0, "X", ""))</f>
        <v/>
      </c>
    </row>
    <row r="659" spans="1:30" x14ac:dyDescent="0.25">
      <c r="A659" s="48"/>
      <c r="B659" s="64"/>
      <c r="C659" s="57"/>
      <c r="D659" s="59"/>
      <c r="E659" s="57"/>
      <c r="F659" s="59"/>
      <c r="G659" s="57"/>
      <c r="H659" s="59"/>
      <c r="I659" s="57"/>
      <c r="J659" s="59"/>
      <c r="K659" s="48"/>
      <c r="M659" s="17" t="str">
        <f>IF($B659="", "", IF($B659&gt;'Client List'!$AA$22, 'Client List'!$AB$21, TEXT($B659, "mmm yyyy")))</f>
        <v/>
      </c>
      <c r="O659" s="17" t="str">
        <f t="shared" si="50"/>
        <v/>
      </c>
      <c r="S659" s="17" t="str">
        <f t="shared" si="51"/>
        <v/>
      </c>
      <c r="T659" s="17" t="str">
        <f t="shared" si="52"/>
        <v/>
      </c>
      <c r="U659" s="17" t="str">
        <f t="shared" si="53"/>
        <v/>
      </c>
      <c r="V659" s="17" t="str">
        <f t="shared" si="54"/>
        <v/>
      </c>
      <c r="X659" s="17" t="str">
        <f>IF(C659="", "", IF(COUNTIF('Client List'!$Y$12:$Y$261, C659)=0, "X", ""))</f>
        <v/>
      </c>
      <c r="Z659" s="17" t="str">
        <f>IF(E659="", "", IF(COUNTIF('Client List'!$Y$12:$Y$261, E659)=0, "X", ""))</f>
        <v/>
      </c>
      <c r="AB659" s="17" t="str">
        <f>IF(G659="", "", IF(COUNTIF('Client List'!$Y$12:$Y$261, G659)=0, "X", ""))</f>
        <v/>
      </c>
      <c r="AD659" s="17" t="str">
        <f>IF(I659="", "", IF(COUNTIF('Client List'!$Y$12:$Y$261, I659)=0, "X", ""))</f>
        <v/>
      </c>
    </row>
    <row r="660" spans="1:30" x14ac:dyDescent="0.25">
      <c r="A660" s="48"/>
      <c r="B660" s="64"/>
      <c r="C660" s="57"/>
      <c r="D660" s="59"/>
      <c r="E660" s="57"/>
      <c r="F660" s="59"/>
      <c r="G660" s="57"/>
      <c r="H660" s="59"/>
      <c r="I660" s="57"/>
      <c r="J660" s="59"/>
      <c r="K660" s="48"/>
      <c r="M660" s="17" t="str">
        <f>IF($B660="", "", IF($B660&gt;'Client List'!$AA$22, 'Client List'!$AB$21, TEXT($B660, "mmm yyyy")))</f>
        <v/>
      </c>
      <c r="O660" s="17" t="str">
        <f t="shared" si="50"/>
        <v/>
      </c>
      <c r="S660" s="17" t="str">
        <f t="shared" si="51"/>
        <v/>
      </c>
      <c r="T660" s="17" t="str">
        <f t="shared" si="52"/>
        <v/>
      </c>
      <c r="U660" s="17" t="str">
        <f t="shared" si="53"/>
        <v/>
      </c>
      <c r="V660" s="17" t="str">
        <f t="shared" si="54"/>
        <v/>
      </c>
      <c r="X660" s="17" t="str">
        <f>IF(C660="", "", IF(COUNTIF('Client List'!$Y$12:$Y$261, C660)=0, "X", ""))</f>
        <v/>
      </c>
      <c r="Z660" s="17" t="str">
        <f>IF(E660="", "", IF(COUNTIF('Client List'!$Y$12:$Y$261, E660)=0, "X", ""))</f>
        <v/>
      </c>
      <c r="AB660" s="17" t="str">
        <f>IF(G660="", "", IF(COUNTIF('Client List'!$Y$12:$Y$261, G660)=0, "X", ""))</f>
        <v/>
      </c>
      <c r="AD660" s="17" t="str">
        <f>IF(I660="", "", IF(COUNTIF('Client List'!$Y$12:$Y$261, I660)=0, "X", ""))</f>
        <v/>
      </c>
    </row>
    <row r="661" spans="1:30" x14ac:dyDescent="0.25">
      <c r="A661" s="48"/>
      <c r="B661" s="64"/>
      <c r="C661" s="57"/>
      <c r="D661" s="59"/>
      <c r="E661" s="57"/>
      <c r="F661" s="59"/>
      <c r="G661" s="57"/>
      <c r="H661" s="59"/>
      <c r="I661" s="57"/>
      <c r="J661" s="59"/>
      <c r="K661" s="48"/>
      <c r="M661" s="17" t="str">
        <f>IF($B661="", "", IF($B661&gt;'Client List'!$AA$22, 'Client List'!$AB$21, TEXT($B661, "mmm yyyy")))</f>
        <v/>
      </c>
      <c r="O661" s="17" t="str">
        <f t="shared" si="50"/>
        <v/>
      </c>
      <c r="S661" s="17" t="str">
        <f t="shared" si="51"/>
        <v/>
      </c>
      <c r="T661" s="17" t="str">
        <f t="shared" si="52"/>
        <v/>
      </c>
      <c r="U661" s="17" t="str">
        <f t="shared" si="53"/>
        <v/>
      </c>
      <c r="V661" s="17" t="str">
        <f t="shared" si="54"/>
        <v/>
      </c>
      <c r="X661" s="17" t="str">
        <f>IF(C661="", "", IF(COUNTIF('Client List'!$Y$12:$Y$261, C661)=0, "X", ""))</f>
        <v/>
      </c>
      <c r="Z661" s="17" t="str">
        <f>IF(E661="", "", IF(COUNTIF('Client List'!$Y$12:$Y$261, E661)=0, "X", ""))</f>
        <v/>
      </c>
      <c r="AB661" s="17" t="str">
        <f>IF(G661="", "", IF(COUNTIF('Client List'!$Y$12:$Y$261, G661)=0, "X", ""))</f>
        <v/>
      </c>
      <c r="AD661" s="17" t="str">
        <f>IF(I661="", "", IF(COUNTIF('Client List'!$Y$12:$Y$261, I661)=0, "X", ""))</f>
        <v/>
      </c>
    </row>
    <row r="662" spans="1:30" x14ac:dyDescent="0.25">
      <c r="A662" s="48"/>
      <c r="B662" s="64"/>
      <c r="C662" s="57"/>
      <c r="D662" s="59"/>
      <c r="E662" s="57"/>
      <c r="F662" s="59"/>
      <c r="G662" s="57"/>
      <c r="H662" s="59"/>
      <c r="I662" s="57"/>
      <c r="J662" s="59"/>
      <c r="K662" s="48"/>
      <c r="M662" s="17" t="str">
        <f>IF($B662="", "", IF($B662&gt;'Client List'!$AA$22, 'Client List'!$AB$21, TEXT($B662, "mmm yyyy")))</f>
        <v/>
      </c>
      <c r="O662" s="17" t="str">
        <f t="shared" si="50"/>
        <v/>
      </c>
      <c r="S662" s="17" t="str">
        <f t="shared" si="51"/>
        <v/>
      </c>
      <c r="T662" s="17" t="str">
        <f t="shared" si="52"/>
        <v/>
      </c>
      <c r="U662" s="17" t="str">
        <f t="shared" si="53"/>
        <v/>
      </c>
      <c r="V662" s="17" t="str">
        <f t="shared" si="54"/>
        <v/>
      </c>
      <c r="X662" s="17" t="str">
        <f>IF(C662="", "", IF(COUNTIF('Client List'!$Y$12:$Y$261, C662)=0, "X", ""))</f>
        <v/>
      </c>
      <c r="Z662" s="17" t="str">
        <f>IF(E662="", "", IF(COUNTIF('Client List'!$Y$12:$Y$261, E662)=0, "X", ""))</f>
        <v/>
      </c>
      <c r="AB662" s="17" t="str">
        <f>IF(G662="", "", IF(COUNTIF('Client List'!$Y$12:$Y$261, G662)=0, "X", ""))</f>
        <v/>
      </c>
      <c r="AD662" s="17" t="str">
        <f>IF(I662="", "", IF(COUNTIF('Client List'!$Y$12:$Y$261, I662)=0, "X", ""))</f>
        <v/>
      </c>
    </row>
    <row r="663" spans="1:30" x14ac:dyDescent="0.25">
      <c r="A663" s="48"/>
      <c r="B663" s="64"/>
      <c r="C663" s="57"/>
      <c r="D663" s="59"/>
      <c r="E663" s="57"/>
      <c r="F663" s="59"/>
      <c r="G663" s="57"/>
      <c r="H663" s="59"/>
      <c r="I663" s="57"/>
      <c r="J663" s="59"/>
      <c r="K663" s="48"/>
      <c r="M663" s="17" t="str">
        <f>IF($B663="", "", IF($B663&gt;'Client List'!$AA$22, 'Client List'!$AB$21, TEXT($B663, "mmm yyyy")))</f>
        <v/>
      </c>
      <c r="O663" s="17" t="str">
        <f t="shared" si="50"/>
        <v/>
      </c>
      <c r="S663" s="17" t="str">
        <f t="shared" si="51"/>
        <v/>
      </c>
      <c r="T663" s="17" t="str">
        <f t="shared" si="52"/>
        <v/>
      </c>
      <c r="U663" s="17" t="str">
        <f t="shared" si="53"/>
        <v/>
      </c>
      <c r="V663" s="17" t="str">
        <f t="shared" si="54"/>
        <v/>
      </c>
      <c r="X663" s="17" t="str">
        <f>IF(C663="", "", IF(COUNTIF('Client List'!$Y$12:$Y$261, C663)=0, "X", ""))</f>
        <v/>
      </c>
      <c r="Z663" s="17" t="str">
        <f>IF(E663="", "", IF(COUNTIF('Client List'!$Y$12:$Y$261, E663)=0, "X", ""))</f>
        <v/>
      </c>
      <c r="AB663" s="17" t="str">
        <f>IF(G663="", "", IF(COUNTIF('Client List'!$Y$12:$Y$261, G663)=0, "X", ""))</f>
        <v/>
      </c>
      <c r="AD663" s="17" t="str">
        <f>IF(I663="", "", IF(COUNTIF('Client List'!$Y$12:$Y$261, I663)=0, "X", ""))</f>
        <v/>
      </c>
    </row>
    <row r="664" spans="1:30" x14ac:dyDescent="0.25">
      <c r="A664" s="48"/>
      <c r="B664" s="64"/>
      <c r="C664" s="57"/>
      <c r="D664" s="59"/>
      <c r="E664" s="57"/>
      <c r="F664" s="59"/>
      <c r="G664" s="57"/>
      <c r="H664" s="59"/>
      <c r="I664" s="57"/>
      <c r="J664" s="59"/>
      <c r="K664" s="48"/>
      <c r="M664" s="17" t="str">
        <f>IF($B664="", "", IF($B664&gt;'Client List'!$AA$22, 'Client List'!$AB$21, TEXT($B664, "mmm yyyy")))</f>
        <v/>
      </c>
      <c r="O664" s="17" t="str">
        <f t="shared" si="50"/>
        <v/>
      </c>
      <c r="S664" s="17" t="str">
        <f t="shared" si="51"/>
        <v/>
      </c>
      <c r="T664" s="17" t="str">
        <f t="shared" si="52"/>
        <v/>
      </c>
      <c r="U664" s="17" t="str">
        <f t="shared" si="53"/>
        <v/>
      </c>
      <c r="V664" s="17" t="str">
        <f t="shared" si="54"/>
        <v/>
      </c>
      <c r="X664" s="17" t="str">
        <f>IF(C664="", "", IF(COUNTIF('Client List'!$Y$12:$Y$261, C664)=0, "X", ""))</f>
        <v/>
      </c>
      <c r="Z664" s="17" t="str">
        <f>IF(E664="", "", IF(COUNTIF('Client List'!$Y$12:$Y$261, E664)=0, "X", ""))</f>
        <v/>
      </c>
      <c r="AB664" s="17" t="str">
        <f>IF(G664="", "", IF(COUNTIF('Client List'!$Y$12:$Y$261, G664)=0, "X", ""))</f>
        <v/>
      </c>
      <c r="AD664" s="17" t="str">
        <f>IF(I664="", "", IF(COUNTIF('Client List'!$Y$12:$Y$261, I664)=0, "X", ""))</f>
        <v/>
      </c>
    </row>
    <row r="665" spans="1:30" x14ac:dyDescent="0.25">
      <c r="A665" s="48"/>
      <c r="B665" s="64"/>
      <c r="C665" s="57"/>
      <c r="D665" s="59"/>
      <c r="E665" s="57"/>
      <c r="F665" s="59"/>
      <c r="G665" s="57"/>
      <c r="H665" s="59"/>
      <c r="I665" s="57"/>
      <c r="J665" s="59"/>
      <c r="K665" s="48"/>
      <c r="M665" s="17" t="str">
        <f>IF($B665="", "", IF($B665&gt;'Client List'!$AA$22, 'Client List'!$AB$21, TEXT($B665, "mmm yyyy")))</f>
        <v/>
      </c>
      <c r="O665" s="17" t="str">
        <f t="shared" si="50"/>
        <v/>
      </c>
      <c r="S665" s="17" t="str">
        <f t="shared" si="51"/>
        <v/>
      </c>
      <c r="T665" s="17" t="str">
        <f t="shared" si="52"/>
        <v/>
      </c>
      <c r="U665" s="17" t="str">
        <f t="shared" si="53"/>
        <v/>
      </c>
      <c r="V665" s="17" t="str">
        <f t="shared" si="54"/>
        <v/>
      </c>
      <c r="X665" s="17" t="str">
        <f>IF(C665="", "", IF(COUNTIF('Client List'!$Y$12:$Y$261, C665)=0, "X", ""))</f>
        <v/>
      </c>
      <c r="Z665" s="17" t="str">
        <f>IF(E665="", "", IF(COUNTIF('Client List'!$Y$12:$Y$261, E665)=0, "X", ""))</f>
        <v/>
      </c>
      <c r="AB665" s="17" t="str">
        <f>IF(G665="", "", IF(COUNTIF('Client List'!$Y$12:$Y$261, G665)=0, "X", ""))</f>
        <v/>
      </c>
      <c r="AD665" s="17" t="str">
        <f>IF(I665="", "", IF(COUNTIF('Client List'!$Y$12:$Y$261, I665)=0, "X", ""))</f>
        <v/>
      </c>
    </row>
    <row r="666" spans="1:30" x14ac:dyDescent="0.25">
      <c r="A666" s="48"/>
      <c r="B666" s="64"/>
      <c r="C666" s="57"/>
      <c r="D666" s="59"/>
      <c r="E666" s="57"/>
      <c r="F666" s="59"/>
      <c r="G666" s="57"/>
      <c r="H666" s="59"/>
      <c r="I666" s="57"/>
      <c r="J666" s="59"/>
      <c r="K666" s="48"/>
      <c r="M666" s="17" t="str">
        <f>IF($B666="", "", IF($B666&gt;'Client List'!$AA$22, 'Client List'!$AB$21, TEXT($B666, "mmm yyyy")))</f>
        <v/>
      </c>
      <c r="O666" s="17" t="str">
        <f t="shared" si="50"/>
        <v/>
      </c>
      <c r="S666" s="17" t="str">
        <f t="shared" si="51"/>
        <v/>
      </c>
      <c r="T666" s="17" t="str">
        <f t="shared" si="52"/>
        <v/>
      </c>
      <c r="U666" s="17" t="str">
        <f t="shared" si="53"/>
        <v/>
      </c>
      <c r="V666" s="17" t="str">
        <f t="shared" si="54"/>
        <v/>
      </c>
      <c r="X666" s="17" t="str">
        <f>IF(C666="", "", IF(COUNTIF('Client List'!$Y$12:$Y$261, C666)=0, "X", ""))</f>
        <v/>
      </c>
      <c r="Z666" s="17" t="str">
        <f>IF(E666="", "", IF(COUNTIF('Client List'!$Y$12:$Y$261, E666)=0, "X", ""))</f>
        <v/>
      </c>
      <c r="AB666" s="17" t="str">
        <f>IF(G666="", "", IF(COUNTIF('Client List'!$Y$12:$Y$261, G666)=0, "X", ""))</f>
        <v/>
      </c>
      <c r="AD666" s="17" t="str">
        <f>IF(I666="", "", IF(COUNTIF('Client List'!$Y$12:$Y$261, I666)=0, "X", ""))</f>
        <v/>
      </c>
    </row>
    <row r="667" spans="1:30" x14ac:dyDescent="0.25">
      <c r="A667" s="48"/>
      <c r="B667" s="64"/>
      <c r="C667" s="57"/>
      <c r="D667" s="59"/>
      <c r="E667" s="57"/>
      <c r="F667" s="59"/>
      <c r="G667" s="57"/>
      <c r="H667" s="59"/>
      <c r="I667" s="57"/>
      <c r="J667" s="59"/>
      <c r="K667" s="48"/>
      <c r="M667" s="17" t="str">
        <f>IF($B667="", "", IF($B667&gt;'Client List'!$AA$22, 'Client List'!$AB$21, TEXT($B667, "mmm yyyy")))</f>
        <v/>
      </c>
      <c r="O667" s="17" t="str">
        <f t="shared" si="50"/>
        <v/>
      </c>
      <c r="S667" s="17" t="str">
        <f t="shared" si="51"/>
        <v/>
      </c>
      <c r="T667" s="17" t="str">
        <f t="shared" si="52"/>
        <v/>
      </c>
      <c r="U667" s="17" t="str">
        <f t="shared" si="53"/>
        <v/>
      </c>
      <c r="V667" s="17" t="str">
        <f t="shared" si="54"/>
        <v/>
      </c>
      <c r="X667" s="17" t="str">
        <f>IF(C667="", "", IF(COUNTIF('Client List'!$Y$12:$Y$261, C667)=0, "X", ""))</f>
        <v/>
      </c>
      <c r="Z667" s="17" t="str">
        <f>IF(E667="", "", IF(COUNTIF('Client List'!$Y$12:$Y$261, E667)=0, "X", ""))</f>
        <v/>
      </c>
      <c r="AB667" s="17" t="str">
        <f>IF(G667="", "", IF(COUNTIF('Client List'!$Y$12:$Y$261, G667)=0, "X", ""))</f>
        <v/>
      </c>
      <c r="AD667" s="17" t="str">
        <f>IF(I667="", "", IF(COUNTIF('Client List'!$Y$12:$Y$261, I667)=0, "X", ""))</f>
        <v/>
      </c>
    </row>
    <row r="668" spans="1:30" x14ac:dyDescent="0.25">
      <c r="A668" s="48"/>
      <c r="B668" s="64"/>
      <c r="C668" s="57"/>
      <c r="D668" s="59"/>
      <c r="E668" s="57"/>
      <c r="F668" s="59"/>
      <c r="G668" s="57"/>
      <c r="H668" s="59"/>
      <c r="I668" s="57"/>
      <c r="J668" s="59"/>
      <c r="K668" s="48"/>
      <c r="M668" s="17" t="str">
        <f>IF($B668="", "", IF($B668&gt;'Client List'!$AA$22, 'Client List'!$AB$21, TEXT($B668, "mmm yyyy")))</f>
        <v/>
      </c>
      <c r="O668" s="17" t="str">
        <f t="shared" si="50"/>
        <v/>
      </c>
      <c r="S668" s="17" t="str">
        <f t="shared" si="51"/>
        <v/>
      </c>
      <c r="T668" s="17" t="str">
        <f t="shared" si="52"/>
        <v/>
      </c>
      <c r="U668" s="17" t="str">
        <f t="shared" si="53"/>
        <v/>
      </c>
      <c r="V668" s="17" t="str">
        <f t="shared" si="54"/>
        <v/>
      </c>
      <c r="X668" s="17" t="str">
        <f>IF(C668="", "", IF(COUNTIF('Client List'!$Y$12:$Y$261, C668)=0, "X", ""))</f>
        <v/>
      </c>
      <c r="Z668" s="17" t="str">
        <f>IF(E668="", "", IF(COUNTIF('Client List'!$Y$12:$Y$261, E668)=0, "X", ""))</f>
        <v/>
      </c>
      <c r="AB668" s="17" t="str">
        <f>IF(G668="", "", IF(COUNTIF('Client List'!$Y$12:$Y$261, G668)=0, "X", ""))</f>
        <v/>
      </c>
      <c r="AD668" s="17" t="str">
        <f>IF(I668="", "", IF(COUNTIF('Client List'!$Y$12:$Y$261, I668)=0, "X", ""))</f>
        <v/>
      </c>
    </row>
    <row r="669" spans="1:30" x14ac:dyDescent="0.25">
      <c r="A669" s="48"/>
      <c r="B669" s="64"/>
      <c r="C669" s="57"/>
      <c r="D669" s="59"/>
      <c r="E669" s="57"/>
      <c r="F669" s="59"/>
      <c r="G669" s="57"/>
      <c r="H669" s="59"/>
      <c r="I669" s="57"/>
      <c r="J669" s="59"/>
      <c r="K669" s="48"/>
      <c r="M669" s="17" t="str">
        <f>IF($B669="", "", IF($B669&gt;'Client List'!$AA$22, 'Client List'!$AB$21, TEXT($B669, "mmm yyyy")))</f>
        <v/>
      </c>
      <c r="O669" s="17" t="str">
        <f t="shared" si="50"/>
        <v/>
      </c>
      <c r="S669" s="17" t="str">
        <f t="shared" si="51"/>
        <v/>
      </c>
      <c r="T669" s="17" t="str">
        <f t="shared" si="52"/>
        <v/>
      </c>
      <c r="U669" s="17" t="str">
        <f t="shared" si="53"/>
        <v/>
      </c>
      <c r="V669" s="17" t="str">
        <f t="shared" si="54"/>
        <v/>
      </c>
      <c r="X669" s="17" t="str">
        <f>IF(C669="", "", IF(COUNTIF('Client List'!$Y$12:$Y$261, C669)=0, "X", ""))</f>
        <v/>
      </c>
      <c r="Z669" s="17" t="str">
        <f>IF(E669="", "", IF(COUNTIF('Client List'!$Y$12:$Y$261, E669)=0, "X", ""))</f>
        <v/>
      </c>
      <c r="AB669" s="17" t="str">
        <f>IF(G669="", "", IF(COUNTIF('Client List'!$Y$12:$Y$261, G669)=0, "X", ""))</f>
        <v/>
      </c>
      <c r="AD669" s="17" t="str">
        <f>IF(I669="", "", IF(COUNTIF('Client List'!$Y$12:$Y$261, I669)=0, "X", ""))</f>
        <v/>
      </c>
    </row>
    <row r="670" spans="1:30" x14ac:dyDescent="0.25">
      <c r="A670" s="48"/>
      <c r="B670" s="64"/>
      <c r="C670" s="57"/>
      <c r="D670" s="59"/>
      <c r="E670" s="57"/>
      <c r="F670" s="59"/>
      <c r="G670" s="57"/>
      <c r="H670" s="59"/>
      <c r="I670" s="57"/>
      <c r="J670" s="59"/>
      <c r="K670" s="48"/>
      <c r="M670" s="17" t="str">
        <f>IF($B670="", "", IF($B670&gt;'Client List'!$AA$22, 'Client List'!$AB$21, TEXT($B670, "mmm yyyy")))</f>
        <v/>
      </c>
      <c r="O670" s="17" t="str">
        <f t="shared" si="50"/>
        <v/>
      </c>
      <c r="S670" s="17" t="str">
        <f t="shared" si="51"/>
        <v/>
      </c>
      <c r="T670" s="17" t="str">
        <f t="shared" si="52"/>
        <v/>
      </c>
      <c r="U670" s="17" t="str">
        <f t="shared" si="53"/>
        <v/>
      </c>
      <c r="V670" s="17" t="str">
        <f t="shared" si="54"/>
        <v/>
      </c>
      <c r="X670" s="17" t="str">
        <f>IF(C670="", "", IF(COUNTIF('Client List'!$Y$12:$Y$261, C670)=0, "X", ""))</f>
        <v/>
      </c>
      <c r="Z670" s="17" t="str">
        <f>IF(E670="", "", IF(COUNTIF('Client List'!$Y$12:$Y$261, E670)=0, "X", ""))</f>
        <v/>
      </c>
      <c r="AB670" s="17" t="str">
        <f>IF(G670="", "", IF(COUNTIF('Client List'!$Y$12:$Y$261, G670)=0, "X", ""))</f>
        <v/>
      </c>
      <c r="AD670" s="17" t="str">
        <f>IF(I670="", "", IF(COUNTIF('Client List'!$Y$12:$Y$261, I670)=0, "X", ""))</f>
        <v/>
      </c>
    </row>
    <row r="671" spans="1:30" x14ac:dyDescent="0.25">
      <c r="A671" s="48"/>
      <c r="B671" s="64"/>
      <c r="C671" s="57"/>
      <c r="D671" s="59"/>
      <c r="E671" s="57"/>
      <c r="F671" s="59"/>
      <c r="G671" s="57"/>
      <c r="H671" s="59"/>
      <c r="I671" s="57"/>
      <c r="J671" s="59"/>
      <c r="K671" s="48"/>
      <c r="M671" s="17" t="str">
        <f>IF($B671="", "", IF($B671&gt;'Client List'!$AA$22, 'Client List'!$AB$21, TEXT($B671, "mmm yyyy")))</f>
        <v/>
      </c>
      <c r="O671" s="17" t="str">
        <f t="shared" si="50"/>
        <v/>
      </c>
      <c r="S671" s="17" t="str">
        <f t="shared" si="51"/>
        <v/>
      </c>
      <c r="T671" s="17" t="str">
        <f t="shared" si="52"/>
        <v/>
      </c>
      <c r="U671" s="17" t="str">
        <f t="shared" si="53"/>
        <v/>
      </c>
      <c r="V671" s="17" t="str">
        <f t="shared" si="54"/>
        <v/>
      </c>
      <c r="X671" s="17" t="str">
        <f>IF(C671="", "", IF(COUNTIF('Client List'!$Y$12:$Y$261, C671)=0, "X", ""))</f>
        <v/>
      </c>
      <c r="Z671" s="17" t="str">
        <f>IF(E671="", "", IF(COUNTIF('Client List'!$Y$12:$Y$261, E671)=0, "X", ""))</f>
        <v/>
      </c>
      <c r="AB671" s="17" t="str">
        <f>IF(G671="", "", IF(COUNTIF('Client List'!$Y$12:$Y$261, G671)=0, "X", ""))</f>
        <v/>
      </c>
      <c r="AD671" s="17" t="str">
        <f>IF(I671="", "", IF(COUNTIF('Client List'!$Y$12:$Y$261, I671)=0, "X", ""))</f>
        <v/>
      </c>
    </row>
    <row r="672" spans="1:30" x14ac:dyDescent="0.25">
      <c r="A672" s="48"/>
      <c r="B672" s="64"/>
      <c r="C672" s="57"/>
      <c r="D672" s="59"/>
      <c r="E672" s="57"/>
      <c r="F672" s="59"/>
      <c r="G672" s="57"/>
      <c r="H672" s="59"/>
      <c r="I672" s="57"/>
      <c r="J672" s="59"/>
      <c r="K672" s="48"/>
      <c r="M672" s="17" t="str">
        <f>IF($B672="", "", IF($B672&gt;'Client List'!$AA$22, 'Client List'!$AB$21, TEXT($B672, "mmm yyyy")))</f>
        <v/>
      </c>
      <c r="O672" s="17" t="str">
        <f t="shared" si="50"/>
        <v/>
      </c>
      <c r="S672" s="17" t="str">
        <f t="shared" si="51"/>
        <v/>
      </c>
      <c r="T672" s="17" t="str">
        <f t="shared" si="52"/>
        <v/>
      </c>
      <c r="U672" s="17" t="str">
        <f t="shared" si="53"/>
        <v/>
      </c>
      <c r="V672" s="17" t="str">
        <f t="shared" si="54"/>
        <v/>
      </c>
      <c r="X672" s="17" t="str">
        <f>IF(C672="", "", IF(COUNTIF('Client List'!$Y$12:$Y$261, C672)=0, "X", ""))</f>
        <v/>
      </c>
      <c r="Z672" s="17" t="str">
        <f>IF(E672="", "", IF(COUNTIF('Client List'!$Y$12:$Y$261, E672)=0, "X", ""))</f>
        <v/>
      </c>
      <c r="AB672" s="17" t="str">
        <f>IF(G672="", "", IF(COUNTIF('Client List'!$Y$12:$Y$261, G672)=0, "X", ""))</f>
        <v/>
      </c>
      <c r="AD672" s="17" t="str">
        <f>IF(I672="", "", IF(COUNTIF('Client List'!$Y$12:$Y$261, I672)=0, "X", ""))</f>
        <v/>
      </c>
    </row>
    <row r="673" spans="1:30" x14ac:dyDescent="0.25">
      <c r="A673" s="48"/>
      <c r="B673" s="64"/>
      <c r="C673" s="57"/>
      <c r="D673" s="59"/>
      <c r="E673" s="57"/>
      <c r="F673" s="59"/>
      <c r="G673" s="57"/>
      <c r="H673" s="59"/>
      <c r="I673" s="57"/>
      <c r="J673" s="59"/>
      <c r="K673" s="48"/>
      <c r="M673" s="17" t="str">
        <f>IF($B673="", "", IF($B673&gt;'Client List'!$AA$22, 'Client List'!$AB$21, TEXT($B673, "mmm yyyy")))</f>
        <v/>
      </c>
      <c r="O673" s="17" t="str">
        <f t="shared" si="50"/>
        <v/>
      </c>
      <c r="S673" s="17" t="str">
        <f t="shared" si="51"/>
        <v/>
      </c>
      <c r="T673" s="17" t="str">
        <f t="shared" si="52"/>
        <v/>
      </c>
      <c r="U673" s="17" t="str">
        <f t="shared" si="53"/>
        <v/>
      </c>
      <c r="V673" s="17" t="str">
        <f t="shared" si="54"/>
        <v/>
      </c>
      <c r="X673" s="17" t="str">
        <f>IF(C673="", "", IF(COUNTIF('Client List'!$Y$12:$Y$261, C673)=0, "X", ""))</f>
        <v/>
      </c>
      <c r="Z673" s="17" t="str">
        <f>IF(E673="", "", IF(COUNTIF('Client List'!$Y$12:$Y$261, E673)=0, "X", ""))</f>
        <v/>
      </c>
      <c r="AB673" s="17" t="str">
        <f>IF(G673="", "", IF(COUNTIF('Client List'!$Y$12:$Y$261, G673)=0, "X", ""))</f>
        <v/>
      </c>
      <c r="AD673" s="17" t="str">
        <f>IF(I673="", "", IF(COUNTIF('Client List'!$Y$12:$Y$261, I673)=0, "X", ""))</f>
        <v/>
      </c>
    </row>
    <row r="674" spans="1:30" x14ac:dyDescent="0.25">
      <c r="A674" s="48"/>
      <c r="B674" s="64"/>
      <c r="C674" s="57"/>
      <c r="D674" s="59"/>
      <c r="E674" s="57"/>
      <c r="F674" s="59"/>
      <c r="G674" s="57"/>
      <c r="H674" s="59"/>
      <c r="I674" s="57"/>
      <c r="J674" s="59"/>
      <c r="K674" s="48"/>
      <c r="M674" s="17" t="str">
        <f>IF($B674="", "", IF($B674&gt;'Client List'!$AA$22, 'Client List'!$AB$21, TEXT($B674, "mmm yyyy")))</f>
        <v/>
      </c>
      <c r="O674" s="17" t="str">
        <f t="shared" si="50"/>
        <v/>
      </c>
      <c r="S674" s="17" t="str">
        <f t="shared" si="51"/>
        <v/>
      </c>
      <c r="T674" s="17" t="str">
        <f t="shared" si="52"/>
        <v/>
      </c>
      <c r="U674" s="17" t="str">
        <f t="shared" si="53"/>
        <v/>
      </c>
      <c r="V674" s="17" t="str">
        <f t="shared" si="54"/>
        <v/>
      </c>
      <c r="X674" s="17" t="str">
        <f>IF(C674="", "", IF(COUNTIF('Client List'!$Y$12:$Y$261, C674)=0, "X", ""))</f>
        <v/>
      </c>
      <c r="Z674" s="17" t="str">
        <f>IF(E674="", "", IF(COUNTIF('Client List'!$Y$12:$Y$261, E674)=0, "X", ""))</f>
        <v/>
      </c>
      <c r="AB674" s="17" t="str">
        <f>IF(G674="", "", IF(COUNTIF('Client List'!$Y$12:$Y$261, G674)=0, "X", ""))</f>
        <v/>
      </c>
      <c r="AD674" s="17" t="str">
        <f>IF(I674="", "", IF(COUNTIF('Client List'!$Y$12:$Y$261, I674)=0, "X", ""))</f>
        <v/>
      </c>
    </row>
    <row r="675" spans="1:30" x14ac:dyDescent="0.25">
      <c r="A675" s="48"/>
      <c r="B675" s="64"/>
      <c r="C675" s="57"/>
      <c r="D675" s="59"/>
      <c r="E675" s="57"/>
      <c r="F675" s="59"/>
      <c r="G675" s="57"/>
      <c r="H675" s="59"/>
      <c r="I675" s="57"/>
      <c r="J675" s="59"/>
      <c r="K675" s="48"/>
      <c r="M675" s="17" t="str">
        <f>IF($B675="", "", IF($B675&gt;'Client List'!$AA$22, 'Client List'!$AB$21, TEXT($B675, "mmm yyyy")))</f>
        <v/>
      </c>
      <c r="O675" s="17" t="str">
        <f t="shared" si="50"/>
        <v/>
      </c>
      <c r="S675" s="17" t="str">
        <f t="shared" si="51"/>
        <v/>
      </c>
      <c r="T675" s="17" t="str">
        <f t="shared" si="52"/>
        <v/>
      </c>
      <c r="U675" s="17" t="str">
        <f t="shared" si="53"/>
        <v/>
      </c>
      <c r="V675" s="17" t="str">
        <f t="shared" si="54"/>
        <v/>
      </c>
      <c r="X675" s="17" t="str">
        <f>IF(C675="", "", IF(COUNTIF('Client List'!$Y$12:$Y$261, C675)=0, "X", ""))</f>
        <v/>
      </c>
      <c r="Z675" s="17" t="str">
        <f>IF(E675="", "", IF(COUNTIF('Client List'!$Y$12:$Y$261, E675)=0, "X", ""))</f>
        <v/>
      </c>
      <c r="AB675" s="17" t="str">
        <f>IF(G675="", "", IF(COUNTIF('Client List'!$Y$12:$Y$261, G675)=0, "X", ""))</f>
        <v/>
      </c>
      <c r="AD675" s="17" t="str">
        <f>IF(I675="", "", IF(COUNTIF('Client List'!$Y$12:$Y$261, I675)=0, "X", ""))</f>
        <v/>
      </c>
    </row>
    <row r="676" spans="1:30" x14ac:dyDescent="0.25">
      <c r="A676" s="48"/>
      <c r="B676" s="64"/>
      <c r="C676" s="57"/>
      <c r="D676" s="59"/>
      <c r="E676" s="57"/>
      <c r="F676" s="59"/>
      <c r="G676" s="57"/>
      <c r="H676" s="59"/>
      <c r="I676" s="57"/>
      <c r="J676" s="59"/>
      <c r="K676" s="48"/>
      <c r="M676" s="17" t="str">
        <f>IF($B676="", "", IF($B676&gt;'Client List'!$AA$22, 'Client List'!$AB$21, TEXT($B676, "mmm yyyy")))</f>
        <v/>
      </c>
      <c r="O676" s="17" t="str">
        <f t="shared" si="50"/>
        <v/>
      </c>
      <c r="S676" s="17" t="str">
        <f t="shared" si="51"/>
        <v/>
      </c>
      <c r="T676" s="17" t="str">
        <f t="shared" si="52"/>
        <v/>
      </c>
      <c r="U676" s="17" t="str">
        <f t="shared" si="53"/>
        <v/>
      </c>
      <c r="V676" s="17" t="str">
        <f t="shared" si="54"/>
        <v/>
      </c>
      <c r="X676" s="17" t="str">
        <f>IF(C676="", "", IF(COUNTIF('Client List'!$Y$12:$Y$261, C676)=0, "X", ""))</f>
        <v/>
      </c>
      <c r="Z676" s="17" t="str">
        <f>IF(E676="", "", IF(COUNTIF('Client List'!$Y$12:$Y$261, E676)=0, "X", ""))</f>
        <v/>
      </c>
      <c r="AB676" s="17" t="str">
        <f>IF(G676="", "", IF(COUNTIF('Client List'!$Y$12:$Y$261, G676)=0, "X", ""))</f>
        <v/>
      </c>
      <c r="AD676" s="17" t="str">
        <f>IF(I676="", "", IF(COUNTIF('Client List'!$Y$12:$Y$261, I676)=0, "X", ""))</f>
        <v/>
      </c>
    </row>
    <row r="677" spans="1:30" x14ac:dyDescent="0.25">
      <c r="A677" s="48"/>
      <c r="B677" s="64"/>
      <c r="C677" s="57"/>
      <c r="D677" s="59"/>
      <c r="E677" s="57"/>
      <c r="F677" s="59"/>
      <c r="G677" s="57"/>
      <c r="H677" s="59"/>
      <c r="I677" s="57"/>
      <c r="J677" s="59"/>
      <c r="K677" s="48"/>
      <c r="M677" s="17" t="str">
        <f>IF($B677="", "", IF($B677&gt;'Client List'!$AA$22, 'Client List'!$AB$21, TEXT($B677, "mmm yyyy")))</f>
        <v/>
      </c>
      <c r="O677" s="17" t="str">
        <f t="shared" si="50"/>
        <v/>
      </c>
      <c r="S677" s="17" t="str">
        <f t="shared" si="51"/>
        <v/>
      </c>
      <c r="T677" s="17" t="str">
        <f t="shared" si="52"/>
        <v/>
      </c>
      <c r="U677" s="17" t="str">
        <f t="shared" si="53"/>
        <v/>
      </c>
      <c r="V677" s="17" t="str">
        <f t="shared" si="54"/>
        <v/>
      </c>
      <c r="X677" s="17" t="str">
        <f>IF(C677="", "", IF(COUNTIF('Client List'!$Y$12:$Y$261, C677)=0, "X", ""))</f>
        <v/>
      </c>
      <c r="Z677" s="17" t="str">
        <f>IF(E677="", "", IF(COUNTIF('Client List'!$Y$12:$Y$261, E677)=0, "X", ""))</f>
        <v/>
      </c>
      <c r="AB677" s="17" t="str">
        <f>IF(G677="", "", IF(COUNTIF('Client List'!$Y$12:$Y$261, G677)=0, "X", ""))</f>
        <v/>
      </c>
      <c r="AD677" s="17" t="str">
        <f>IF(I677="", "", IF(COUNTIF('Client List'!$Y$12:$Y$261, I677)=0, "X", ""))</f>
        <v/>
      </c>
    </row>
    <row r="678" spans="1:30" x14ac:dyDescent="0.25">
      <c r="A678" s="48"/>
      <c r="B678" s="64"/>
      <c r="C678" s="57"/>
      <c r="D678" s="59"/>
      <c r="E678" s="57"/>
      <c r="F678" s="59"/>
      <c r="G678" s="57"/>
      <c r="H678" s="59"/>
      <c r="I678" s="57"/>
      <c r="J678" s="59"/>
      <c r="K678" s="48"/>
      <c r="M678" s="17" t="str">
        <f>IF($B678="", "", IF($B678&gt;'Client List'!$AA$22, 'Client List'!$AB$21, TEXT($B678, "mmm yyyy")))</f>
        <v/>
      </c>
      <c r="O678" s="17" t="str">
        <f t="shared" si="50"/>
        <v/>
      </c>
      <c r="S678" s="17" t="str">
        <f t="shared" si="51"/>
        <v/>
      </c>
      <c r="T678" s="17" t="str">
        <f t="shared" si="52"/>
        <v/>
      </c>
      <c r="U678" s="17" t="str">
        <f t="shared" si="53"/>
        <v/>
      </c>
      <c r="V678" s="17" t="str">
        <f t="shared" si="54"/>
        <v/>
      </c>
      <c r="X678" s="17" t="str">
        <f>IF(C678="", "", IF(COUNTIF('Client List'!$Y$12:$Y$261, C678)=0, "X", ""))</f>
        <v/>
      </c>
      <c r="Z678" s="17" t="str">
        <f>IF(E678="", "", IF(COUNTIF('Client List'!$Y$12:$Y$261, E678)=0, "X", ""))</f>
        <v/>
      </c>
      <c r="AB678" s="17" t="str">
        <f>IF(G678="", "", IF(COUNTIF('Client List'!$Y$12:$Y$261, G678)=0, "X", ""))</f>
        <v/>
      </c>
      <c r="AD678" s="17" t="str">
        <f>IF(I678="", "", IF(COUNTIF('Client List'!$Y$12:$Y$261, I678)=0, "X", ""))</f>
        <v/>
      </c>
    </row>
    <row r="679" spans="1:30" x14ac:dyDescent="0.25">
      <c r="A679" s="48"/>
      <c r="B679" s="64"/>
      <c r="C679" s="57"/>
      <c r="D679" s="59"/>
      <c r="E679" s="57"/>
      <c r="F679" s="59"/>
      <c r="G679" s="57"/>
      <c r="H679" s="59"/>
      <c r="I679" s="57"/>
      <c r="J679" s="59"/>
      <c r="K679" s="48"/>
      <c r="M679" s="17" t="str">
        <f>IF($B679="", "", IF($B679&gt;'Client List'!$AA$22, 'Client List'!$AB$21, TEXT($B679, "mmm yyyy")))</f>
        <v/>
      </c>
      <c r="O679" s="17" t="str">
        <f t="shared" si="50"/>
        <v/>
      </c>
      <c r="S679" s="17" t="str">
        <f t="shared" si="51"/>
        <v/>
      </c>
      <c r="T679" s="17" t="str">
        <f t="shared" si="52"/>
        <v/>
      </c>
      <c r="U679" s="17" t="str">
        <f t="shared" si="53"/>
        <v/>
      </c>
      <c r="V679" s="17" t="str">
        <f t="shared" si="54"/>
        <v/>
      </c>
      <c r="X679" s="17" t="str">
        <f>IF(C679="", "", IF(COUNTIF('Client List'!$Y$12:$Y$261, C679)=0, "X", ""))</f>
        <v/>
      </c>
      <c r="Z679" s="17" t="str">
        <f>IF(E679="", "", IF(COUNTIF('Client List'!$Y$12:$Y$261, E679)=0, "X", ""))</f>
        <v/>
      </c>
      <c r="AB679" s="17" t="str">
        <f>IF(G679="", "", IF(COUNTIF('Client List'!$Y$12:$Y$261, G679)=0, "X", ""))</f>
        <v/>
      </c>
      <c r="AD679" s="17" t="str">
        <f>IF(I679="", "", IF(COUNTIF('Client List'!$Y$12:$Y$261, I679)=0, "X", ""))</f>
        <v/>
      </c>
    </row>
    <row r="680" spans="1:30" x14ac:dyDescent="0.25">
      <c r="A680" s="48"/>
      <c r="B680" s="64"/>
      <c r="C680" s="57"/>
      <c r="D680" s="59"/>
      <c r="E680" s="57"/>
      <c r="F680" s="59"/>
      <c r="G680" s="57"/>
      <c r="H680" s="59"/>
      <c r="I680" s="57"/>
      <c r="J680" s="59"/>
      <c r="K680" s="48"/>
      <c r="M680" s="17" t="str">
        <f>IF($B680="", "", IF($B680&gt;'Client List'!$AA$22, 'Client List'!$AB$21, TEXT($B680, "mmm yyyy")))</f>
        <v/>
      </c>
      <c r="O680" s="17" t="str">
        <f t="shared" si="50"/>
        <v/>
      </c>
      <c r="S680" s="17" t="str">
        <f t="shared" si="51"/>
        <v/>
      </c>
      <c r="T680" s="17" t="str">
        <f t="shared" si="52"/>
        <v/>
      </c>
      <c r="U680" s="17" t="str">
        <f t="shared" si="53"/>
        <v/>
      </c>
      <c r="V680" s="17" t="str">
        <f t="shared" si="54"/>
        <v/>
      </c>
      <c r="X680" s="17" t="str">
        <f>IF(C680="", "", IF(COUNTIF('Client List'!$Y$12:$Y$261, C680)=0, "X", ""))</f>
        <v/>
      </c>
      <c r="Z680" s="17" t="str">
        <f>IF(E680="", "", IF(COUNTIF('Client List'!$Y$12:$Y$261, E680)=0, "X", ""))</f>
        <v/>
      </c>
      <c r="AB680" s="17" t="str">
        <f>IF(G680="", "", IF(COUNTIF('Client List'!$Y$12:$Y$261, G680)=0, "X", ""))</f>
        <v/>
      </c>
      <c r="AD680" s="17" t="str">
        <f>IF(I680="", "", IF(COUNTIF('Client List'!$Y$12:$Y$261, I680)=0, "X", ""))</f>
        <v/>
      </c>
    </row>
    <row r="681" spans="1:30" x14ac:dyDescent="0.25">
      <c r="A681" s="48"/>
      <c r="B681" s="64"/>
      <c r="C681" s="57"/>
      <c r="D681" s="59"/>
      <c r="E681" s="57"/>
      <c r="F681" s="59"/>
      <c r="G681" s="57"/>
      <c r="H681" s="59"/>
      <c r="I681" s="57"/>
      <c r="J681" s="59"/>
      <c r="K681" s="48"/>
      <c r="M681" s="17" t="str">
        <f>IF($B681="", "", IF($B681&gt;'Client List'!$AA$22, 'Client List'!$AB$21, TEXT($B681, "mmm yyyy")))</f>
        <v/>
      </c>
      <c r="O681" s="17" t="str">
        <f t="shared" si="50"/>
        <v/>
      </c>
      <c r="S681" s="17" t="str">
        <f t="shared" si="51"/>
        <v/>
      </c>
      <c r="T681" s="17" t="str">
        <f t="shared" si="52"/>
        <v/>
      </c>
      <c r="U681" s="17" t="str">
        <f t="shared" si="53"/>
        <v/>
      </c>
      <c r="V681" s="17" t="str">
        <f t="shared" si="54"/>
        <v/>
      </c>
      <c r="X681" s="17" t="str">
        <f>IF(C681="", "", IF(COUNTIF('Client List'!$Y$12:$Y$261, C681)=0, "X", ""))</f>
        <v/>
      </c>
      <c r="Z681" s="17" t="str">
        <f>IF(E681="", "", IF(COUNTIF('Client List'!$Y$12:$Y$261, E681)=0, "X", ""))</f>
        <v/>
      </c>
      <c r="AB681" s="17" t="str">
        <f>IF(G681="", "", IF(COUNTIF('Client List'!$Y$12:$Y$261, G681)=0, "X", ""))</f>
        <v/>
      </c>
      <c r="AD681" s="17" t="str">
        <f>IF(I681="", "", IF(COUNTIF('Client List'!$Y$12:$Y$261, I681)=0, "X", ""))</f>
        <v/>
      </c>
    </row>
    <row r="682" spans="1:30" x14ac:dyDescent="0.25">
      <c r="A682" s="48"/>
      <c r="B682" s="64"/>
      <c r="C682" s="57"/>
      <c r="D682" s="59"/>
      <c r="E682" s="57"/>
      <c r="F682" s="59"/>
      <c r="G682" s="57"/>
      <c r="H682" s="59"/>
      <c r="I682" s="57"/>
      <c r="J682" s="59"/>
      <c r="K682" s="48"/>
      <c r="M682" s="17" t="str">
        <f>IF($B682="", "", IF($B682&gt;'Client List'!$AA$22, 'Client List'!$AB$21, TEXT($B682, "mmm yyyy")))</f>
        <v/>
      </c>
      <c r="O682" s="17" t="str">
        <f t="shared" si="50"/>
        <v/>
      </c>
      <c r="S682" s="17" t="str">
        <f t="shared" si="51"/>
        <v/>
      </c>
      <c r="T682" s="17" t="str">
        <f t="shared" si="52"/>
        <v/>
      </c>
      <c r="U682" s="17" t="str">
        <f t="shared" si="53"/>
        <v/>
      </c>
      <c r="V682" s="17" t="str">
        <f t="shared" si="54"/>
        <v/>
      </c>
      <c r="X682" s="17" t="str">
        <f>IF(C682="", "", IF(COUNTIF('Client List'!$Y$12:$Y$261, C682)=0, "X", ""))</f>
        <v/>
      </c>
      <c r="Z682" s="17" t="str">
        <f>IF(E682="", "", IF(COUNTIF('Client List'!$Y$12:$Y$261, E682)=0, "X", ""))</f>
        <v/>
      </c>
      <c r="AB682" s="17" t="str">
        <f>IF(G682="", "", IF(COUNTIF('Client List'!$Y$12:$Y$261, G682)=0, "X", ""))</f>
        <v/>
      </c>
      <c r="AD682" s="17" t="str">
        <f>IF(I682="", "", IF(COUNTIF('Client List'!$Y$12:$Y$261, I682)=0, "X", ""))</f>
        <v/>
      </c>
    </row>
    <row r="683" spans="1:30" x14ac:dyDescent="0.25">
      <c r="A683" s="48"/>
      <c r="B683" s="64"/>
      <c r="C683" s="57"/>
      <c r="D683" s="59"/>
      <c r="E683" s="57"/>
      <c r="F683" s="59"/>
      <c r="G683" s="57"/>
      <c r="H683" s="59"/>
      <c r="I683" s="57"/>
      <c r="J683" s="59"/>
      <c r="K683" s="48"/>
      <c r="M683" s="17" t="str">
        <f>IF($B683="", "", IF($B683&gt;'Client List'!$AA$22, 'Client List'!$AB$21, TEXT($B683, "mmm yyyy")))</f>
        <v/>
      </c>
      <c r="O683" s="17" t="str">
        <f t="shared" si="50"/>
        <v/>
      </c>
      <c r="S683" s="17" t="str">
        <f t="shared" si="51"/>
        <v/>
      </c>
      <c r="T683" s="17" t="str">
        <f t="shared" si="52"/>
        <v/>
      </c>
      <c r="U683" s="17" t="str">
        <f t="shared" si="53"/>
        <v/>
      </c>
      <c r="V683" s="17" t="str">
        <f t="shared" si="54"/>
        <v/>
      </c>
      <c r="X683" s="17" t="str">
        <f>IF(C683="", "", IF(COUNTIF('Client List'!$Y$12:$Y$261, C683)=0, "X", ""))</f>
        <v/>
      </c>
      <c r="Z683" s="17" t="str">
        <f>IF(E683="", "", IF(COUNTIF('Client List'!$Y$12:$Y$261, E683)=0, "X", ""))</f>
        <v/>
      </c>
      <c r="AB683" s="17" t="str">
        <f>IF(G683="", "", IF(COUNTIF('Client List'!$Y$12:$Y$261, G683)=0, "X", ""))</f>
        <v/>
      </c>
      <c r="AD683" s="17" t="str">
        <f>IF(I683="", "", IF(COUNTIF('Client List'!$Y$12:$Y$261, I683)=0, "X", ""))</f>
        <v/>
      </c>
    </row>
    <row r="684" spans="1:30" x14ac:dyDescent="0.25">
      <c r="A684" s="48"/>
      <c r="B684" s="64"/>
      <c r="C684" s="57"/>
      <c r="D684" s="59"/>
      <c r="E684" s="57"/>
      <c r="F684" s="59"/>
      <c r="G684" s="57"/>
      <c r="H684" s="59"/>
      <c r="I684" s="57"/>
      <c r="J684" s="59"/>
      <c r="K684" s="48"/>
      <c r="M684" s="17" t="str">
        <f>IF($B684="", "", IF($B684&gt;'Client List'!$AA$22, 'Client List'!$AB$21, TEXT($B684, "mmm yyyy")))</f>
        <v/>
      </c>
      <c r="O684" s="17" t="str">
        <f t="shared" si="50"/>
        <v/>
      </c>
      <c r="S684" s="17" t="str">
        <f t="shared" si="51"/>
        <v/>
      </c>
      <c r="T684" s="17" t="str">
        <f t="shared" si="52"/>
        <v/>
      </c>
      <c r="U684" s="17" t="str">
        <f t="shared" si="53"/>
        <v/>
      </c>
      <c r="V684" s="17" t="str">
        <f t="shared" si="54"/>
        <v/>
      </c>
      <c r="X684" s="17" t="str">
        <f>IF(C684="", "", IF(COUNTIF('Client List'!$Y$12:$Y$261, C684)=0, "X", ""))</f>
        <v/>
      </c>
      <c r="Z684" s="17" t="str">
        <f>IF(E684="", "", IF(COUNTIF('Client List'!$Y$12:$Y$261, E684)=0, "X", ""))</f>
        <v/>
      </c>
      <c r="AB684" s="17" t="str">
        <f>IF(G684="", "", IF(COUNTIF('Client List'!$Y$12:$Y$261, G684)=0, "X", ""))</f>
        <v/>
      </c>
      <c r="AD684" s="17" t="str">
        <f>IF(I684="", "", IF(COUNTIF('Client List'!$Y$12:$Y$261, I684)=0, "X", ""))</f>
        <v/>
      </c>
    </row>
    <row r="685" spans="1:30" x14ac:dyDescent="0.25">
      <c r="A685" s="48"/>
      <c r="B685" s="64"/>
      <c r="C685" s="57"/>
      <c r="D685" s="59"/>
      <c r="E685" s="57"/>
      <c r="F685" s="59"/>
      <c r="G685" s="57"/>
      <c r="H685" s="59"/>
      <c r="I685" s="57"/>
      <c r="J685" s="59"/>
      <c r="K685" s="48"/>
      <c r="M685" s="17" t="str">
        <f>IF($B685="", "", IF($B685&gt;'Client List'!$AA$22, 'Client List'!$AB$21, TEXT($B685, "mmm yyyy")))</f>
        <v/>
      </c>
      <c r="O685" s="17" t="str">
        <f t="shared" si="50"/>
        <v/>
      </c>
      <c r="S685" s="17" t="str">
        <f t="shared" si="51"/>
        <v/>
      </c>
      <c r="T685" s="17" t="str">
        <f t="shared" si="52"/>
        <v/>
      </c>
      <c r="U685" s="17" t="str">
        <f t="shared" si="53"/>
        <v/>
      </c>
      <c r="V685" s="17" t="str">
        <f t="shared" si="54"/>
        <v/>
      </c>
      <c r="X685" s="17" t="str">
        <f>IF(C685="", "", IF(COUNTIF('Client List'!$Y$12:$Y$261, C685)=0, "X", ""))</f>
        <v/>
      </c>
      <c r="Z685" s="17" t="str">
        <f>IF(E685="", "", IF(COUNTIF('Client List'!$Y$12:$Y$261, E685)=0, "X", ""))</f>
        <v/>
      </c>
      <c r="AB685" s="17" t="str">
        <f>IF(G685="", "", IF(COUNTIF('Client List'!$Y$12:$Y$261, G685)=0, "X", ""))</f>
        <v/>
      </c>
      <c r="AD685" s="17" t="str">
        <f>IF(I685="", "", IF(COUNTIF('Client List'!$Y$12:$Y$261, I685)=0, "X", ""))</f>
        <v/>
      </c>
    </row>
    <row r="686" spans="1:30" x14ac:dyDescent="0.25">
      <c r="A686" s="48"/>
      <c r="B686" s="64"/>
      <c r="C686" s="57"/>
      <c r="D686" s="59"/>
      <c r="E686" s="57"/>
      <c r="F686" s="59"/>
      <c r="G686" s="57"/>
      <c r="H686" s="59"/>
      <c r="I686" s="57"/>
      <c r="J686" s="59"/>
      <c r="K686" s="48"/>
      <c r="M686" s="17" t="str">
        <f>IF($B686="", "", IF($B686&gt;'Client List'!$AA$22, 'Client List'!$AB$21, TEXT($B686, "mmm yyyy")))</f>
        <v/>
      </c>
      <c r="O686" s="17" t="str">
        <f t="shared" si="50"/>
        <v/>
      </c>
      <c r="S686" s="17" t="str">
        <f t="shared" si="51"/>
        <v/>
      </c>
      <c r="T686" s="17" t="str">
        <f t="shared" si="52"/>
        <v/>
      </c>
      <c r="U686" s="17" t="str">
        <f t="shared" si="53"/>
        <v/>
      </c>
      <c r="V686" s="17" t="str">
        <f t="shared" si="54"/>
        <v/>
      </c>
      <c r="X686" s="17" t="str">
        <f>IF(C686="", "", IF(COUNTIF('Client List'!$Y$12:$Y$261, C686)=0, "X", ""))</f>
        <v/>
      </c>
      <c r="Z686" s="17" t="str">
        <f>IF(E686="", "", IF(COUNTIF('Client List'!$Y$12:$Y$261, E686)=0, "X", ""))</f>
        <v/>
      </c>
      <c r="AB686" s="17" t="str">
        <f>IF(G686="", "", IF(COUNTIF('Client List'!$Y$12:$Y$261, G686)=0, "X", ""))</f>
        <v/>
      </c>
      <c r="AD686" s="17" t="str">
        <f>IF(I686="", "", IF(COUNTIF('Client List'!$Y$12:$Y$261, I686)=0, "X", ""))</f>
        <v/>
      </c>
    </row>
    <row r="687" spans="1:30" x14ac:dyDescent="0.25">
      <c r="A687" s="48"/>
      <c r="B687" s="64"/>
      <c r="C687" s="57"/>
      <c r="D687" s="59"/>
      <c r="E687" s="57"/>
      <c r="F687" s="59"/>
      <c r="G687" s="57"/>
      <c r="H687" s="59"/>
      <c r="I687" s="57"/>
      <c r="J687" s="59"/>
      <c r="K687" s="48"/>
      <c r="M687" s="17" t="str">
        <f>IF($B687="", "", IF($B687&gt;'Client List'!$AA$22, 'Client List'!$AB$21, TEXT($B687, "mmm yyyy")))</f>
        <v/>
      </c>
      <c r="O687" s="17" t="str">
        <f t="shared" si="50"/>
        <v/>
      </c>
      <c r="S687" s="17" t="str">
        <f t="shared" si="51"/>
        <v/>
      </c>
      <c r="T687" s="17" t="str">
        <f t="shared" si="52"/>
        <v/>
      </c>
      <c r="U687" s="17" t="str">
        <f t="shared" si="53"/>
        <v/>
      </c>
      <c r="V687" s="17" t="str">
        <f t="shared" si="54"/>
        <v/>
      </c>
      <c r="X687" s="17" t="str">
        <f>IF(C687="", "", IF(COUNTIF('Client List'!$Y$12:$Y$261, C687)=0, "X", ""))</f>
        <v/>
      </c>
      <c r="Z687" s="17" t="str">
        <f>IF(E687="", "", IF(COUNTIF('Client List'!$Y$12:$Y$261, E687)=0, "X", ""))</f>
        <v/>
      </c>
      <c r="AB687" s="17" t="str">
        <f>IF(G687="", "", IF(COUNTIF('Client List'!$Y$12:$Y$261, G687)=0, "X", ""))</f>
        <v/>
      </c>
      <c r="AD687" s="17" t="str">
        <f>IF(I687="", "", IF(COUNTIF('Client List'!$Y$12:$Y$261, I687)=0, "X", ""))</f>
        <v/>
      </c>
    </row>
    <row r="688" spans="1:30" x14ac:dyDescent="0.25">
      <c r="A688" s="48"/>
      <c r="B688" s="64"/>
      <c r="C688" s="57"/>
      <c r="D688" s="59"/>
      <c r="E688" s="57"/>
      <c r="F688" s="59"/>
      <c r="G688" s="57"/>
      <c r="H688" s="59"/>
      <c r="I688" s="57"/>
      <c r="J688" s="59"/>
      <c r="K688" s="48"/>
      <c r="M688" s="17" t="str">
        <f>IF($B688="", "", IF($B688&gt;'Client List'!$AA$22, 'Client List'!$AB$21, TEXT($B688, "mmm yyyy")))</f>
        <v/>
      </c>
      <c r="O688" s="17" t="str">
        <f t="shared" si="50"/>
        <v/>
      </c>
      <c r="S688" s="17" t="str">
        <f t="shared" si="51"/>
        <v/>
      </c>
      <c r="T688" s="17" t="str">
        <f t="shared" si="52"/>
        <v/>
      </c>
      <c r="U688" s="17" t="str">
        <f t="shared" si="53"/>
        <v/>
      </c>
      <c r="V688" s="17" t="str">
        <f t="shared" si="54"/>
        <v/>
      </c>
      <c r="X688" s="17" t="str">
        <f>IF(C688="", "", IF(COUNTIF('Client List'!$Y$12:$Y$261, C688)=0, "X", ""))</f>
        <v/>
      </c>
      <c r="Z688" s="17" t="str">
        <f>IF(E688="", "", IF(COUNTIF('Client List'!$Y$12:$Y$261, E688)=0, "X", ""))</f>
        <v/>
      </c>
      <c r="AB688" s="17" t="str">
        <f>IF(G688="", "", IF(COUNTIF('Client List'!$Y$12:$Y$261, G688)=0, "X", ""))</f>
        <v/>
      </c>
      <c r="AD688" s="17" t="str">
        <f>IF(I688="", "", IF(COUNTIF('Client List'!$Y$12:$Y$261, I688)=0, "X", ""))</f>
        <v/>
      </c>
    </row>
    <row r="689" spans="1:30" x14ac:dyDescent="0.25">
      <c r="A689" s="48"/>
      <c r="B689" s="64"/>
      <c r="C689" s="57"/>
      <c r="D689" s="59"/>
      <c r="E689" s="57"/>
      <c r="F689" s="59"/>
      <c r="G689" s="57"/>
      <c r="H689" s="59"/>
      <c r="I689" s="57"/>
      <c r="J689" s="59"/>
      <c r="K689" s="48"/>
      <c r="M689" s="17" t="str">
        <f>IF($B689="", "", IF($B689&gt;'Client List'!$AA$22, 'Client List'!$AB$21, TEXT($B689, "mmm yyyy")))</f>
        <v/>
      </c>
      <c r="O689" s="17" t="str">
        <f t="shared" si="50"/>
        <v/>
      </c>
      <c r="S689" s="17" t="str">
        <f t="shared" si="51"/>
        <v/>
      </c>
      <c r="T689" s="17" t="str">
        <f t="shared" si="52"/>
        <v/>
      </c>
      <c r="U689" s="17" t="str">
        <f t="shared" si="53"/>
        <v/>
      </c>
      <c r="V689" s="17" t="str">
        <f t="shared" si="54"/>
        <v/>
      </c>
      <c r="X689" s="17" t="str">
        <f>IF(C689="", "", IF(COUNTIF('Client List'!$Y$12:$Y$261, C689)=0, "X", ""))</f>
        <v/>
      </c>
      <c r="Z689" s="17" t="str">
        <f>IF(E689="", "", IF(COUNTIF('Client List'!$Y$12:$Y$261, E689)=0, "X", ""))</f>
        <v/>
      </c>
      <c r="AB689" s="17" t="str">
        <f>IF(G689="", "", IF(COUNTIF('Client List'!$Y$12:$Y$261, G689)=0, "X", ""))</f>
        <v/>
      </c>
      <c r="AD689" s="17" t="str">
        <f>IF(I689="", "", IF(COUNTIF('Client List'!$Y$12:$Y$261, I689)=0, "X", ""))</f>
        <v/>
      </c>
    </row>
    <row r="690" spans="1:30" x14ac:dyDescent="0.25">
      <c r="A690" s="48"/>
      <c r="B690" s="64"/>
      <c r="C690" s="57"/>
      <c r="D690" s="59"/>
      <c r="E690" s="57"/>
      <c r="F690" s="59"/>
      <c r="G690" s="57"/>
      <c r="H690" s="59"/>
      <c r="I690" s="57"/>
      <c r="J690" s="59"/>
      <c r="K690" s="48"/>
      <c r="M690" s="17" t="str">
        <f>IF($B690="", "", IF($B690&gt;'Client List'!$AA$22, 'Client List'!$AB$21, TEXT($B690, "mmm yyyy")))</f>
        <v/>
      </c>
      <c r="O690" s="17" t="str">
        <f t="shared" si="50"/>
        <v/>
      </c>
      <c r="S690" s="17" t="str">
        <f t="shared" si="51"/>
        <v/>
      </c>
      <c r="T690" s="17" t="str">
        <f t="shared" si="52"/>
        <v/>
      </c>
      <c r="U690" s="17" t="str">
        <f t="shared" si="53"/>
        <v/>
      </c>
      <c r="V690" s="17" t="str">
        <f t="shared" si="54"/>
        <v/>
      </c>
      <c r="X690" s="17" t="str">
        <f>IF(C690="", "", IF(COUNTIF('Client List'!$Y$12:$Y$261, C690)=0, "X", ""))</f>
        <v/>
      </c>
      <c r="Z690" s="17" t="str">
        <f>IF(E690="", "", IF(COUNTIF('Client List'!$Y$12:$Y$261, E690)=0, "X", ""))</f>
        <v/>
      </c>
      <c r="AB690" s="17" t="str">
        <f>IF(G690="", "", IF(COUNTIF('Client List'!$Y$12:$Y$261, G690)=0, "X", ""))</f>
        <v/>
      </c>
      <c r="AD690" s="17" t="str">
        <f>IF(I690="", "", IF(COUNTIF('Client List'!$Y$12:$Y$261, I690)=0, "X", ""))</f>
        <v/>
      </c>
    </row>
    <row r="691" spans="1:30" x14ac:dyDescent="0.25">
      <c r="A691" s="48"/>
      <c r="B691" s="64"/>
      <c r="C691" s="57"/>
      <c r="D691" s="59"/>
      <c r="E691" s="57"/>
      <c r="F691" s="59"/>
      <c r="G691" s="57"/>
      <c r="H691" s="59"/>
      <c r="I691" s="57"/>
      <c r="J691" s="59"/>
      <c r="K691" s="48"/>
      <c r="M691" s="17" t="str">
        <f>IF($B691="", "", IF($B691&gt;'Client List'!$AA$22, 'Client List'!$AB$21, TEXT($B691, "mmm yyyy")))</f>
        <v/>
      </c>
      <c r="O691" s="17" t="str">
        <f t="shared" si="50"/>
        <v/>
      </c>
      <c r="S691" s="17" t="str">
        <f t="shared" si="51"/>
        <v/>
      </c>
      <c r="T691" s="17" t="str">
        <f t="shared" si="52"/>
        <v/>
      </c>
      <c r="U691" s="17" t="str">
        <f t="shared" si="53"/>
        <v/>
      </c>
      <c r="V691" s="17" t="str">
        <f t="shared" si="54"/>
        <v/>
      </c>
      <c r="X691" s="17" t="str">
        <f>IF(C691="", "", IF(COUNTIF('Client List'!$Y$12:$Y$261, C691)=0, "X", ""))</f>
        <v/>
      </c>
      <c r="Z691" s="17" t="str">
        <f>IF(E691="", "", IF(COUNTIF('Client List'!$Y$12:$Y$261, E691)=0, "X", ""))</f>
        <v/>
      </c>
      <c r="AB691" s="17" t="str">
        <f>IF(G691="", "", IF(COUNTIF('Client List'!$Y$12:$Y$261, G691)=0, "X", ""))</f>
        <v/>
      </c>
      <c r="AD691" s="17" t="str">
        <f>IF(I691="", "", IF(COUNTIF('Client List'!$Y$12:$Y$261, I691)=0, "X", ""))</f>
        <v/>
      </c>
    </row>
    <row r="692" spans="1:30" x14ac:dyDescent="0.25">
      <c r="A692" s="48"/>
      <c r="B692" s="64"/>
      <c r="C692" s="57"/>
      <c r="D692" s="59"/>
      <c r="E692" s="57"/>
      <c r="F692" s="59"/>
      <c r="G692" s="57"/>
      <c r="H692" s="59"/>
      <c r="I692" s="57"/>
      <c r="J692" s="59"/>
      <c r="K692" s="48"/>
      <c r="M692" s="17" t="str">
        <f>IF($B692="", "", IF($B692&gt;'Client List'!$AA$22, 'Client List'!$AB$21, TEXT($B692, "mmm yyyy")))</f>
        <v/>
      </c>
      <c r="O692" s="17" t="str">
        <f t="shared" si="50"/>
        <v/>
      </c>
      <c r="S692" s="17" t="str">
        <f t="shared" si="51"/>
        <v/>
      </c>
      <c r="T692" s="17" t="str">
        <f t="shared" si="52"/>
        <v/>
      </c>
      <c r="U692" s="17" t="str">
        <f t="shared" si="53"/>
        <v/>
      </c>
      <c r="V692" s="17" t="str">
        <f t="shared" si="54"/>
        <v/>
      </c>
      <c r="X692" s="17" t="str">
        <f>IF(C692="", "", IF(COUNTIF('Client List'!$Y$12:$Y$261, C692)=0, "X", ""))</f>
        <v/>
      </c>
      <c r="Z692" s="17" t="str">
        <f>IF(E692="", "", IF(COUNTIF('Client List'!$Y$12:$Y$261, E692)=0, "X", ""))</f>
        <v/>
      </c>
      <c r="AB692" s="17" t="str">
        <f>IF(G692="", "", IF(COUNTIF('Client List'!$Y$12:$Y$261, G692)=0, "X", ""))</f>
        <v/>
      </c>
      <c r="AD692" s="17" t="str">
        <f>IF(I692="", "", IF(COUNTIF('Client List'!$Y$12:$Y$261, I692)=0, "X", ""))</f>
        <v/>
      </c>
    </row>
    <row r="693" spans="1:30" x14ac:dyDescent="0.25">
      <c r="A693" s="48"/>
      <c r="B693" s="64"/>
      <c r="C693" s="57"/>
      <c r="D693" s="59"/>
      <c r="E693" s="57"/>
      <c r="F693" s="59"/>
      <c r="G693" s="57"/>
      <c r="H693" s="59"/>
      <c r="I693" s="57"/>
      <c r="J693" s="59"/>
      <c r="K693" s="48"/>
      <c r="M693" s="17" t="str">
        <f>IF($B693="", "", IF($B693&gt;'Client List'!$AA$22, 'Client List'!$AB$21, TEXT($B693, "mmm yyyy")))</f>
        <v/>
      </c>
      <c r="O693" s="17" t="str">
        <f t="shared" si="50"/>
        <v/>
      </c>
      <c r="S693" s="17" t="str">
        <f t="shared" si="51"/>
        <v/>
      </c>
      <c r="T693" s="17" t="str">
        <f t="shared" si="52"/>
        <v/>
      </c>
      <c r="U693" s="17" t="str">
        <f t="shared" si="53"/>
        <v/>
      </c>
      <c r="V693" s="17" t="str">
        <f t="shared" si="54"/>
        <v/>
      </c>
      <c r="X693" s="17" t="str">
        <f>IF(C693="", "", IF(COUNTIF('Client List'!$Y$12:$Y$261, C693)=0, "X", ""))</f>
        <v/>
      </c>
      <c r="Z693" s="17" t="str">
        <f>IF(E693="", "", IF(COUNTIF('Client List'!$Y$12:$Y$261, E693)=0, "X", ""))</f>
        <v/>
      </c>
      <c r="AB693" s="17" t="str">
        <f>IF(G693="", "", IF(COUNTIF('Client List'!$Y$12:$Y$261, G693)=0, "X", ""))</f>
        <v/>
      </c>
      <c r="AD693" s="17" t="str">
        <f>IF(I693="", "", IF(COUNTIF('Client List'!$Y$12:$Y$261, I693)=0, "X", ""))</f>
        <v/>
      </c>
    </row>
    <row r="694" spans="1:30" x14ac:dyDescent="0.25">
      <c r="A694" s="48"/>
      <c r="B694" s="64"/>
      <c r="C694" s="57"/>
      <c r="D694" s="59"/>
      <c r="E694" s="57"/>
      <c r="F694" s="59"/>
      <c r="G694" s="57"/>
      <c r="H694" s="59"/>
      <c r="I694" s="57"/>
      <c r="J694" s="59"/>
      <c r="K694" s="48"/>
      <c r="M694" s="17" t="str">
        <f>IF($B694="", "", IF($B694&gt;'Client List'!$AA$22, 'Client List'!$AB$21, TEXT($B694, "mmm yyyy")))</f>
        <v/>
      </c>
      <c r="O694" s="17" t="str">
        <f t="shared" si="50"/>
        <v/>
      </c>
      <c r="S694" s="17" t="str">
        <f t="shared" si="51"/>
        <v/>
      </c>
      <c r="T694" s="17" t="str">
        <f t="shared" si="52"/>
        <v/>
      </c>
      <c r="U694" s="17" t="str">
        <f t="shared" si="53"/>
        <v/>
      </c>
      <c r="V694" s="17" t="str">
        <f t="shared" si="54"/>
        <v/>
      </c>
      <c r="X694" s="17" t="str">
        <f>IF(C694="", "", IF(COUNTIF('Client List'!$Y$12:$Y$261, C694)=0, "X", ""))</f>
        <v/>
      </c>
      <c r="Z694" s="17" t="str">
        <f>IF(E694="", "", IF(COUNTIF('Client List'!$Y$12:$Y$261, E694)=0, "X", ""))</f>
        <v/>
      </c>
      <c r="AB694" s="17" t="str">
        <f>IF(G694="", "", IF(COUNTIF('Client List'!$Y$12:$Y$261, G694)=0, "X", ""))</f>
        <v/>
      </c>
      <c r="AD694" s="17" t="str">
        <f>IF(I694="", "", IF(COUNTIF('Client List'!$Y$12:$Y$261, I694)=0, "X", ""))</f>
        <v/>
      </c>
    </row>
    <row r="695" spans="1:30" x14ac:dyDescent="0.25">
      <c r="A695" s="48"/>
      <c r="B695" s="64"/>
      <c r="C695" s="57"/>
      <c r="D695" s="59"/>
      <c r="E695" s="57"/>
      <c r="F695" s="59"/>
      <c r="G695" s="57"/>
      <c r="H695" s="59"/>
      <c r="I695" s="57"/>
      <c r="J695" s="59"/>
      <c r="K695" s="48"/>
      <c r="M695" s="17" t="str">
        <f>IF($B695="", "", IF($B695&gt;'Client List'!$AA$22, 'Client List'!$AB$21, TEXT($B695, "mmm yyyy")))</f>
        <v/>
      </c>
      <c r="O695" s="17" t="str">
        <f t="shared" si="50"/>
        <v/>
      </c>
      <c r="S695" s="17" t="str">
        <f t="shared" si="51"/>
        <v/>
      </c>
      <c r="T695" s="17" t="str">
        <f t="shared" si="52"/>
        <v/>
      </c>
      <c r="U695" s="17" t="str">
        <f t="shared" si="53"/>
        <v/>
      </c>
      <c r="V695" s="17" t="str">
        <f t="shared" si="54"/>
        <v/>
      </c>
      <c r="X695" s="17" t="str">
        <f>IF(C695="", "", IF(COUNTIF('Client List'!$Y$12:$Y$261, C695)=0, "X", ""))</f>
        <v/>
      </c>
      <c r="Z695" s="17" t="str">
        <f>IF(E695="", "", IF(COUNTIF('Client List'!$Y$12:$Y$261, E695)=0, "X", ""))</f>
        <v/>
      </c>
      <c r="AB695" s="17" t="str">
        <f>IF(G695="", "", IF(COUNTIF('Client List'!$Y$12:$Y$261, G695)=0, "X", ""))</f>
        <v/>
      </c>
      <c r="AD695" s="17" t="str">
        <f>IF(I695="", "", IF(COUNTIF('Client List'!$Y$12:$Y$261, I695)=0, "X", ""))</f>
        <v/>
      </c>
    </row>
    <row r="696" spans="1:30" x14ac:dyDescent="0.25">
      <c r="A696" s="48"/>
      <c r="B696" s="64"/>
      <c r="C696" s="57"/>
      <c r="D696" s="59"/>
      <c r="E696" s="57"/>
      <c r="F696" s="59"/>
      <c r="G696" s="57"/>
      <c r="H696" s="59"/>
      <c r="I696" s="57"/>
      <c r="J696" s="59"/>
      <c r="K696" s="48"/>
      <c r="M696" s="17" t="str">
        <f>IF($B696="", "", IF($B696&gt;'Client List'!$AA$22, 'Client List'!$AB$21, TEXT($B696, "mmm yyyy")))</f>
        <v/>
      </c>
      <c r="O696" s="17" t="str">
        <f t="shared" si="50"/>
        <v/>
      </c>
      <c r="S696" s="17" t="str">
        <f t="shared" si="51"/>
        <v/>
      </c>
      <c r="T696" s="17" t="str">
        <f t="shared" si="52"/>
        <v/>
      </c>
      <c r="U696" s="17" t="str">
        <f t="shared" si="53"/>
        <v/>
      </c>
      <c r="V696" s="17" t="str">
        <f t="shared" si="54"/>
        <v/>
      </c>
      <c r="X696" s="17" t="str">
        <f>IF(C696="", "", IF(COUNTIF('Client List'!$Y$12:$Y$261, C696)=0, "X", ""))</f>
        <v/>
      </c>
      <c r="Z696" s="17" t="str">
        <f>IF(E696="", "", IF(COUNTIF('Client List'!$Y$12:$Y$261, E696)=0, "X", ""))</f>
        <v/>
      </c>
      <c r="AB696" s="17" t="str">
        <f>IF(G696="", "", IF(COUNTIF('Client List'!$Y$12:$Y$261, G696)=0, "X", ""))</f>
        <v/>
      </c>
      <c r="AD696" s="17" t="str">
        <f>IF(I696="", "", IF(COUNTIF('Client List'!$Y$12:$Y$261, I696)=0, "X", ""))</f>
        <v/>
      </c>
    </row>
    <row r="697" spans="1:30" x14ac:dyDescent="0.25">
      <c r="A697" s="48"/>
      <c r="B697" s="64"/>
      <c r="C697" s="57"/>
      <c r="D697" s="59"/>
      <c r="E697" s="57"/>
      <c r="F697" s="59"/>
      <c r="G697" s="57"/>
      <c r="H697" s="59"/>
      <c r="I697" s="57"/>
      <c r="J697" s="59"/>
      <c r="K697" s="48"/>
      <c r="M697" s="17" t="str">
        <f>IF($B697="", "", IF($B697&gt;'Client List'!$AA$22, 'Client List'!$AB$21, TEXT($B697, "mmm yyyy")))</f>
        <v/>
      </c>
      <c r="O697" s="17" t="str">
        <f t="shared" si="50"/>
        <v/>
      </c>
      <c r="S697" s="17" t="str">
        <f t="shared" si="51"/>
        <v/>
      </c>
      <c r="T697" s="17" t="str">
        <f t="shared" si="52"/>
        <v/>
      </c>
      <c r="U697" s="17" t="str">
        <f t="shared" si="53"/>
        <v/>
      </c>
      <c r="V697" s="17" t="str">
        <f t="shared" si="54"/>
        <v/>
      </c>
      <c r="X697" s="17" t="str">
        <f>IF(C697="", "", IF(COUNTIF('Client List'!$Y$12:$Y$261, C697)=0, "X", ""))</f>
        <v/>
      </c>
      <c r="Z697" s="17" t="str">
        <f>IF(E697="", "", IF(COUNTIF('Client List'!$Y$12:$Y$261, E697)=0, "X", ""))</f>
        <v/>
      </c>
      <c r="AB697" s="17" t="str">
        <f>IF(G697="", "", IF(COUNTIF('Client List'!$Y$12:$Y$261, G697)=0, "X", ""))</f>
        <v/>
      </c>
      <c r="AD697" s="17" t="str">
        <f>IF(I697="", "", IF(COUNTIF('Client List'!$Y$12:$Y$261, I697)=0, "X", ""))</f>
        <v/>
      </c>
    </row>
    <row r="698" spans="1:30" x14ac:dyDescent="0.25">
      <c r="A698" s="48"/>
      <c r="B698" s="64"/>
      <c r="C698" s="57"/>
      <c r="D698" s="59"/>
      <c r="E698" s="57"/>
      <c r="F698" s="59"/>
      <c r="G698" s="57"/>
      <c r="H698" s="59"/>
      <c r="I698" s="57"/>
      <c r="J698" s="59"/>
      <c r="K698" s="48"/>
      <c r="M698" s="17" t="str">
        <f>IF($B698="", "", IF($B698&gt;'Client List'!$AA$22, 'Client List'!$AB$21, TEXT($B698, "mmm yyyy")))</f>
        <v/>
      </c>
      <c r="O698" s="17" t="str">
        <f t="shared" si="50"/>
        <v/>
      </c>
      <c r="S698" s="17" t="str">
        <f t="shared" si="51"/>
        <v/>
      </c>
      <c r="T698" s="17" t="str">
        <f t="shared" si="52"/>
        <v/>
      </c>
      <c r="U698" s="17" t="str">
        <f t="shared" si="53"/>
        <v/>
      </c>
      <c r="V698" s="17" t="str">
        <f t="shared" si="54"/>
        <v/>
      </c>
      <c r="X698" s="17" t="str">
        <f>IF(C698="", "", IF(COUNTIF('Client List'!$Y$12:$Y$261, C698)=0, "X", ""))</f>
        <v/>
      </c>
      <c r="Z698" s="17" t="str">
        <f>IF(E698="", "", IF(COUNTIF('Client List'!$Y$12:$Y$261, E698)=0, "X", ""))</f>
        <v/>
      </c>
      <c r="AB698" s="17" t="str">
        <f>IF(G698="", "", IF(COUNTIF('Client List'!$Y$12:$Y$261, G698)=0, "X", ""))</f>
        <v/>
      </c>
      <c r="AD698" s="17" t="str">
        <f>IF(I698="", "", IF(COUNTIF('Client List'!$Y$12:$Y$261, I698)=0, "X", ""))</f>
        <v/>
      </c>
    </row>
    <row r="699" spans="1:30" x14ac:dyDescent="0.25">
      <c r="A699" s="48"/>
      <c r="B699" s="64"/>
      <c r="C699" s="57"/>
      <c r="D699" s="59"/>
      <c r="E699" s="57"/>
      <c r="F699" s="59"/>
      <c r="G699" s="57"/>
      <c r="H699" s="59"/>
      <c r="I699" s="57"/>
      <c r="J699" s="59"/>
      <c r="K699" s="48"/>
      <c r="M699" s="17" t="str">
        <f>IF($B699="", "", IF($B699&gt;'Client List'!$AA$22, 'Client List'!$AB$21, TEXT($B699, "mmm yyyy")))</f>
        <v/>
      </c>
      <c r="O699" s="17" t="str">
        <f t="shared" si="50"/>
        <v/>
      </c>
      <c r="S699" s="17" t="str">
        <f t="shared" si="51"/>
        <v/>
      </c>
      <c r="T699" s="17" t="str">
        <f t="shared" si="52"/>
        <v/>
      </c>
      <c r="U699" s="17" t="str">
        <f t="shared" si="53"/>
        <v/>
      </c>
      <c r="V699" s="17" t="str">
        <f t="shared" si="54"/>
        <v/>
      </c>
      <c r="X699" s="17" t="str">
        <f>IF(C699="", "", IF(COUNTIF('Client List'!$Y$12:$Y$261, C699)=0, "X", ""))</f>
        <v/>
      </c>
      <c r="Z699" s="17" t="str">
        <f>IF(E699="", "", IF(COUNTIF('Client List'!$Y$12:$Y$261, E699)=0, "X", ""))</f>
        <v/>
      </c>
      <c r="AB699" s="17" t="str">
        <f>IF(G699="", "", IF(COUNTIF('Client List'!$Y$12:$Y$261, G699)=0, "X", ""))</f>
        <v/>
      </c>
      <c r="AD699" s="17" t="str">
        <f>IF(I699="", "", IF(COUNTIF('Client List'!$Y$12:$Y$261, I699)=0, "X", ""))</f>
        <v/>
      </c>
    </row>
    <row r="700" spans="1:30" x14ac:dyDescent="0.25">
      <c r="A700" s="48"/>
      <c r="B700" s="64"/>
      <c r="C700" s="57"/>
      <c r="D700" s="59"/>
      <c r="E700" s="57"/>
      <c r="F700" s="59"/>
      <c r="G700" s="57"/>
      <c r="H700" s="59"/>
      <c r="I700" s="57"/>
      <c r="J700" s="59"/>
      <c r="K700" s="48"/>
      <c r="M700" s="17" t="str">
        <f>IF($B700="", "", IF($B700&gt;'Client List'!$AA$22, 'Client List'!$AB$21, TEXT($B700, "mmm yyyy")))</f>
        <v/>
      </c>
      <c r="O700" s="17" t="str">
        <f t="shared" si="50"/>
        <v/>
      </c>
      <c r="S700" s="17" t="str">
        <f t="shared" si="51"/>
        <v/>
      </c>
      <c r="T700" s="17" t="str">
        <f t="shared" si="52"/>
        <v/>
      </c>
      <c r="U700" s="17" t="str">
        <f t="shared" si="53"/>
        <v/>
      </c>
      <c r="V700" s="17" t="str">
        <f t="shared" si="54"/>
        <v/>
      </c>
      <c r="X700" s="17" t="str">
        <f>IF(C700="", "", IF(COUNTIF('Client List'!$Y$12:$Y$261, C700)=0, "X", ""))</f>
        <v/>
      </c>
      <c r="Z700" s="17" t="str">
        <f>IF(E700="", "", IF(COUNTIF('Client List'!$Y$12:$Y$261, E700)=0, "X", ""))</f>
        <v/>
      </c>
      <c r="AB700" s="17" t="str">
        <f>IF(G700="", "", IF(COUNTIF('Client List'!$Y$12:$Y$261, G700)=0, "X", ""))</f>
        <v/>
      </c>
      <c r="AD700" s="17" t="str">
        <f>IF(I700="", "", IF(COUNTIF('Client List'!$Y$12:$Y$261, I700)=0, "X", ""))</f>
        <v/>
      </c>
    </row>
    <row r="701" spans="1:30" x14ac:dyDescent="0.25">
      <c r="A701" s="48"/>
      <c r="B701" s="64"/>
      <c r="C701" s="57"/>
      <c r="D701" s="59"/>
      <c r="E701" s="57"/>
      <c r="F701" s="59"/>
      <c r="G701" s="57"/>
      <c r="H701" s="59"/>
      <c r="I701" s="57"/>
      <c r="J701" s="59"/>
      <c r="K701" s="48"/>
      <c r="M701" s="17" t="str">
        <f>IF($B701="", "", IF($B701&gt;'Client List'!$AA$22, 'Client List'!$AB$21, TEXT($B701, "mmm yyyy")))</f>
        <v/>
      </c>
      <c r="O701" s="17" t="str">
        <f t="shared" si="50"/>
        <v/>
      </c>
      <c r="S701" s="17" t="str">
        <f t="shared" si="51"/>
        <v/>
      </c>
      <c r="T701" s="17" t="str">
        <f t="shared" si="52"/>
        <v/>
      </c>
      <c r="U701" s="17" t="str">
        <f t="shared" si="53"/>
        <v/>
      </c>
      <c r="V701" s="17" t="str">
        <f t="shared" si="54"/>
        <v/>
      </c>
      <c r="X701" s="17" t="str">
        <f>IF(C701="", "", IF(COUNTIF('Client List'!$Y$12:$Y$261, C701)=0, "X", ""))</f>
        <v/>
      </c>
      <c r="Z701" s="17" t="str">
        <f>IF(E701="", "", IF(COUNTIF('Client List'!$Y$12:$Y$261, E701)=0, "X", ""))</f>
        <v/>
      </c>
      <c r="AB701" s="17" t="str">
        <f>IF(G701="", "", IF(COUNTIF('Client List'!$Y$12:$Y$261, G701)=0, "X", ""))</f>
        <v/>
      </c>
      <c r="AD701" s="17" t="str">
        <f>IF(I701="", "", IF(COUNTIF('Client List'!$Y$12:$Y$261, I701)=0, "X", ""))</f>
        <v/>
      </c>
    </row>
    <row r="702" spans="1:30" x14ac:dyDescent="0.25">
      <c r="A702" s="48"/>
      <c r="B702" s="64"/>
      <c r="C702" s="57"/>
      <c r="D702" s="59"/>
      <c r="E702" s="57"/>
      <c r="F702" s="59"/>
      <c r="G702" s="57"/>
      <c r="H702" s="59"/>
      <c r="I702" s="57"/>
      <c r="J702" s="59"/>
      <c r="K702" s="48"/>
      <c r="M702" s="17" t="str">
        <f>IF($B702="", "", IF($B702&gt;'Client List'!$AA$22, 'Client List'!$AB$21, TEXT($B702, "mmm yyyy")))</f>
        <v/>
      </c>
      <c r="O702" s="17" t="str">
        <f t="shared" si="50"/>
        <v/>
      </c>
      <c r="S702" s="17" t="str">
        <f t="shared" si="51"/>
        <v/>
      </c>
      <c r="T702" s="17" t="str">
        <f t="shared" si="52"/>
        <v/>
      </c>
      <c r="U702" s="17" t="str">
        <f t="shared" si="53"/>
        <v/>
      </c>
      <c r="V702" s="17" t="str">
        <f t="shared" si="54"/>
        <v/>
      </c>
      <c r="X702" s="17" t="str">
        <f>IF(C702="", "", IF(COUNTIF('Client List'!$Y$12:$Y$261, C702)=0, "X", ""))</f>
        <v/>
      </c>
      <c r="Z702" s="17" t="str">
        <f>IF(E702="", "", IF(COUNTIF('Client List'!$Y$12:$Y$261, E702)=0, "X", ""))</f>
        <v/>
      </c>
      <c r="AB702" s="17" t="str">
        <f>IF(G702="", "", IF(COUNTIF('Client List'!$Y$12:$Y$261, G702)=0, "X", ""))</f>
        <v/>
      </c>
      <c r="AD702" s="17" t="str">
        <f>IF(I702="", "", IF(COUNTIF('Client List'!$Y$12:$Y$261, I702)=0, "X", ""))</f>
        <v/>
      </c>
    </row>
    <row r="703" spans="1:30" x14ac:dyDescent="0.25">
      <c r="A703" s="48"/>
      <c r="B703" s="64"/>
      <c r="C703" s="57"/>
      <c r="D703" s="59"/>
      <c r="E703" s="57"/>
      <c r="F703" s="59"/>
      <c r="G703" s="57"/>
      <c r="H703" s="59"/>
      <c r="I703" s="57"/>
      <c r="J703" s="59"/>
      <c r="K703" s="48"/>
      <c r="M703" s="17" t="str">
        <f>IF($B703="", "", IF($B703&gt;'Client List'!$AA$22, 'Client List'!$AB$21, TEXT($B703, "mmm yyyy")))</f>
        <v/>
      </c>
      <c r="O703" s="17" t="str">
        <f t="shared" si="50"/>
        <v/>
      </c>
      <c r="S703" s="17" t="str">
        <f t="shared" si="51"/>
        <v/>
      </c>
      <c r="T703" s="17" t="str">
        <f t="shared" si="52"/>
        <v/>
      </c>
      <c r="U703" s="17" t="str">
        <f t="shared" si="53"/>
        <v/>
      </c>
      <c r="V703" s="17" t="str">
        <f t="shared" si="54"/>
        <v/>
      </c>
      <c r="X703" s="17" t="str">
        <f>IF(C703="", "", IF(COUNTIF('Client List'!$Y$12:$Y$261, C703)=0, "X", ""))</f>
        <v/>
      </c>
      <c r="Z703" s="17" t="str">
        <f>IF(E703="", "", IF(COUNTIF('Client List'!$Y$12:$Y$261, E703)=0, "X", ""))</f>
        <v/>
      </c>
      <c r="AB703" s="17" t="str">
        <f>IF(G703="", "", IF(COUNTIF('Client List'!$Y$12:$Y$261, G703)=0, "X", ""))</f>
        <v/>
      </c>
      <c r="AD703" s="17" t="str">
        <f>IF(I703="", "", IF(COUNTIF('Client List'!$Y$12:$Y$261, I703)=0, "X", ""))</f>
        <v/>
      </c>
    </row>
    <row r="704" spans="1:30" x14ac:dyDescent="0.25">
      <c r="A704" s="48"/>
      <c r="B704" s="64"/>
      <c r="C704" s="57"/>
      <c r="D704" s="59"/>
      <c r="E704" s="57"/>
      <c r="F704" s="59"/>
      <c r="G704" s="57"/>
      <c r="H704" s="59"/>
      <c r="I704" s="57"/>
      <c r="J704" s="59"/>
      <c r="K704" s="48"/>
      <c r="M704" s="17" t="str">
        <f>IF($B704="", "", IF($B704&gt;'Client List'!$AA$22, 'Client List'!$AB$21, TEXT($B704, "mmm yyyy")))</f>
        <v/>
      </c>
      <c r="O704" s="17" t="str">
        <f t="shared" si="50"/>
        <v/>
      </c>
      <c r="S704" s="17" t="str">
        <f t="shared" si="51"/>
        <v/>
      </c>
      <c r="T704" s="17" t="str">
        <f t="shared" si="52"/>
        <v/>
      </c>
      <c r="U704" s="17" t="str">
        <f t="shared" si="53"/>
        <v/>
      </c>
      <c r="V704" s="17" t="str">
        <f t="shared" si="54"/>
        <v/>
      </c>
      <c r="X704" s="17" t="str">
        <f>IF(C704="", "", IF(COUNTIF('Client List'!$Y$12:$Y$261, C704)=0, "X", ""))</f>
        <v/>
      </c>
      <c r="Z704" s="17" t="str">
        <f>IF(E704="", "", IF(COUNTIF('Client List'!$Y$12:$Y$261, E704)=0, "X", ""))</f>
        <v/>
      </c>
      <c r="AB704" s="17" t="str">
        <f>IF(G704="", "", IF(COUNTIF('Client List'!$Y$12:$Y$261, G704)=0, "X", ""))</f>
        <v/>
      </c>
      <c r="AD704" s="17" t="str">
        <f>IF(I704="", "", IF(COUNTIF('Client List'!$Y$12:$Y$261, I704)=0, "X", ""))</f>
        <v/>
      </c>
    </row>
    <row r="705" spans="1:30" x14ac:dyDescent="0.25">
      <c r="A705" s="48"/>
      <c r="B705" s="64"/>
      <c r="C705" s="57"/>
      <c r="D705" s="59"/>
      <c r="E705" s="57"/>
      <c r="F705" s="59"/>
      <c r="G705" s="57"/>
      <c r="H705" s="59"/>
      <c r="I705" s="57"/>
      <c r="J705" s="59"/>
      <c r="K705" s="48"/>
      <c r="M705" s="17" t="str">
        <f>IF($B705="", "", IF($B705&gt;'Client List'!$AA$22, 'Client List'!$AB$21, TEXT($B705, "mmm yyyy")))</f>
        <v/>
      </c>
      <c r="O705" s="17" t="str">
        <f t="shared" si="50"/>
        <v/>
      </c>
      <c r="S705" s="17" t="str">
        <f t="shared" si="51"/>
        <v/>
      </c>
      <c r="T705" s="17" t="str">
        <f t="shared" si="52"/>
        <v/>
      </c>
      <c r="U705" s="17" t="str">
        <f t="shared" si="53"/>
        <v/>
      </c>
      <c r="V705" s="17" t="str">
        <f t="shared" si="54"/>
        <v/>
      </c>
      <c r="X705" s="17" t="str">
        <f>IF(C705="", "", IF(COUNTIF('Client List'!$Y$12:$Y$261, C705)=0, "X", ""))</f>
        <v/>
      </c>
      <c r="Z705" s="17" t="str">
        <f>IF(E705="", "", IF(COUNTIF('Client List'!$Y$12:$Y$261, E705)=0, "X", ""))</f>
        <v/>
      </c>
      <c r="AB705" s="17" t="str">
        <f>IF(G705="", "", IF(COUNTIF('Client List'!$Y$12:$Y$261, G705)=0, "X", ""))</f>
        <v/>
      </c>
      <c r="AD705" s="17" t="str">
        <f>IF(I705="", "", IF(COUNTIF('Client List'!$Y$12:$Y$261, I705)=0, "X", ""))</f>
        <v/>
      </c>
    </row>
    <row r="706" spans="1:30" x14ac:dyDescent="0.25">
      <c r="A706" s="48"/>
      <c r="B706" s="64"/>
      <c r="C706" s="57"/>
      <c r="D706" s="59"/>
      <c r="E706" s="57"/>
      <c r="F706" s="59"/>
      <c r="G706" s="57"/>
      <c r="H706" s="59"/>
      <c r="I706" s="57"/>
      <c r="J706" s="59"/>
      <c r="K706" s="48"/>
      <c r="M706" s="17" t="str">
        <f>IF($B706="", "", IF($B706&gt;'Client List'!$AA$22, 'Client List'!$AB$21, TEXT($B706, "mmm yyyy")))</f>
        <v/>
      </c>
      <c r="O706" s="17" t="str">
        <f t="shared" si="50"/>
        <v/>
      </c>
      <c r="S706" s="17" t="str">
        <f t="shared" si="51"/>
        <v/>
      </c>
      <c r="T706" s="17" t="str">
        <f t="shared" si="52"/>
        <v/>
      </c>
      <c r="U706" s="17" t="str">
        <f t="shared" si="53"/>
        <v/>
      </c>
      <c r="V706" s="17" t="str">
        <f t="shared" si="54"/>
        <v/>
      </c>
      <c r="X706" s="17" t="str">
        <f>IF(C706="", "", IF(COUNTIF('Client List'!$Y$12:$Y$261, C706)=0, "X", ""))</f>
        <v/>
      </c>
      <c r="Z706" s="17" t="str">
        <f>IF(E706="", "", IF(COUNTIF('Client List'!$Y$12:$Y$261, E706)=0, "X", ""))</f>
        <v/>
      </c>
      <c r="AB706" s="17" t="str">
        <f>IF(G706="", "", IF(COUNTIF('Client List'!$Y$12:$Y$261, G706)=0, "X", ""))</f>
        <v/>
      </c>
      <c r="AD706" s="17" t="str">
        <f>IF(I706="", "", IF(COUNTIF('Client List'!$Y$12:$Y$261, I706)=0, "X", ""))</f>
        <v/>
      </c>
    </row>
    <row r="707" spans="1:30" x14ac:dyDescent="0.25">
      <c r="A707" s="48"/>
      <c r="B707" s="64"/>
      <c r="C707" s="57"/>
      <c r="D707" s="59"/>
      <c r="E707" s="57"/>
      <c r="F707" s="59"/>
      <c r="G707" s="57"/>
      <c r="H707" s="59"/>
      <c r="I707" s="57"/>
      <c r="J707" s="59"/>
      <c r="K707" s="48"/>
      <c r="M707" s="17" t="str">
        <f>IF($B707="", "", IF($B707&gt;'Client List'!$AA$22, 'Client List'!$AB$21, TEXT($B707, "mmm yyyy")))</f>
        <v/>
      </c>
      <c r="O707" s="17" t="str">
        <f t="shared" si="50"/>
        <v/>
      </c>
      <c r="S707" s="17" t="str">
        <f t="shared" si="51"/>
        <v/>
      </c>
      <c r="T707" s="17" t="str">
        <f t="shared" si="52"/>
        <v/>
      </c>
      <c r="U707" s="17" t="str">
        <f t="shared" si="53"/>
        <v/>
      </c>
      <c r="V707" s="17" t="str">
        <f t="shared" si="54"/>
        <v/>
      </c>
      <c r="X707" s="17" t="str">
        <f>IF(C707="", "", IF(COUNTIF('Client List'!$Y$12:$Y$261, C707)=0, "X", ""))</f>
        <v/>
      </c>
      <c r="Z707" s="17" t="str">
        <f>IF(E707="", "", IF(COUNTIF('Client List'!$Y$12:$Y$261, E707)=0, "X", ""))</f>
        <v/>
      </c>
      <c r="AB707" s="17" t="str">
        <f>IF(G707="", "", IF(COUNTIF('Client List'!$Y$12:$Y$261, G707)=0, "X", ""))</f>
        <v/>
      </c>
      <c r="AD707" s="17" t="str">
        <f>IF(I707="", "", IF(COUNTIF('Client List'!$Y$12:$Y$261, I707)=0, "X", ""))</f>
        <v/>
      </c>
    </row>
    <row r="708" spans="1:30" x14ac:dyDescent="0.25">
      <c r="A708" s="48"/>
      <c r="B708" s="64"/>
      <c r="C708" s="57"/>
      <c r="D708" s="59"/>
      <c r="E708" s="57"/>
      <c r="F708" s="59"/>
      <c r="G708" s="57"/>
      <c r="H708" s="59"/>
      <c r="I708" s="57"/>
      <c r="J708" s="59"/>
      <c r="K708" s="48"/>
      <c r="M708" s="17" t="str">
        <f>IF($B708="", "", IF($B708&gt;'Client List'!$AA$22, 'Client List'!$AB$21, TEXT($B708, "mmm yyyy")))</f>
        <v/>
      </c>
      <c r="O708" s="17" t="str">
        <f t="shared" si="50"/>
        <v/>
      </c>
      <c r="S708" s="17" t="str">
        <f t="shared" si="51"/>
        <v/>
      </c>
      <c r="T708" s="17" t="str">
        <f t="shared" si="52"/>
        <v/>
      </c>
      <c r="U708" s="17" t="str">
        <f t="shared" si="53"/>
        <v/>
      </c>
      <c r="V708" s="17" t="str">
        <f t="shared" si="54"/>
        <v/>
      </c>
      <c r="X708" s="17" t="str">
        <f>IF(C708="", "", IF(COUNTIF('Client List'!$Y$12:$Y$261, C708)=0, "X", ""))</f>
        <v/>
      </c>
      <c r="Z708" s="17" t="str">
        <f>IF(E708="", "", IF(COUNTIF('Client List'!$Y$12:$Y$261, E708)=0, "X", ""))</f>
        <v/>
      </c>
      <c r="AB708" s="17" t="str">
        <f>IF(G708="", "", IF(COUNTIF('Client List'!$Y$12:$Y$261, G708)=0, "X", ""))</f>
        <v/>
      </c>
      <c r="AD708" s="17" t="str">
        <f>IF(I708="", "", IF(COUNTIF('Client List'!$Y$12:$Y$261, I708)=0, "X", ""))</f>
        <v/>
      </c>
    </row>
    <row r="709" spans="1:30" x14ac:dyDescent="0.25">
      <c r="A709" s="48"/>
      <c r="B709" s="64"/>
      <c r="C709" s="57"/>
      <c r="D709" s="59"/>
      <c r="E709" s="57"/>
      <c r="F709" s="59"/>
      <c r="G709" s="57"/>
      <c r="H709" s="59"/>
      <c r="I709" s="57"/>
      <c r="J709" s="59"/>
      <c r="K709" s="48"/>
      <c r="M709" s="17" t="str">
        <f>IF($B709="", "", IF($B709&gt;'Client List'!$AA$22, 'Client List'!$AB$21, TEXT($B709, "mmm yyyy")))</f>
        <v/>
      </c>
      <c r="O709" s="17" t="str">
        <f t="shared" si="50"/>
        <v/>
      </c>
      <c r="S709" s="17" t="str">
        <f t="shared" si="51"/>
        <v/>
      </c>
      <c r="T709" s="17" t="str">
        <f t="shared" si="52"/>
        <v/>
      </c>
      <c r="U709" s="17" t="str">
        <f t="shared" si="53"/>
        <v/>
      </c>
      <c r="V709" s="17" t="str">
        <f t="shared" si="54"/>
        <v/>
      </c>
      <c r="X709" s="17" t="str">
        <f>IF(C709="", "", IF(COUNTIF('Client List'!$Y$12:$Y$261, C709)=0, "X", ""))</f>
        <v/>
      </c>
      <c r="Z709" s="17" t="str">
        <f>IF(E709="", "", IF(COUNTIF('Client List'!$Y$12:$Y$261, E709)=0, "X", ""))</f>
        <v/>
      </c>
      <c r="AB709" s="17" t="str">
        <f>IF(G709="", "", IF(COUNTIF('Client List'!$Y$12:$Y$261, G709)=0, "X", ""))</f>
        <v/>
      </c>
      <c r="AD709" s="17" t="str">
        <f>IF(I709="", "", IF(COUNTIF('Client List'!$Y$12:$Y$261, I709)=0, "X", ""))</f>
        <v/>
      </c>
    </row>
    <row r="710" spans="1:30" x14ac:dyDescent="0.25">
      <c r="A710" s="48"/>
      <c r="B710" s="64"/>
      <c r="C710" s="57"/>
      <c r="D710" s="59"/>
      <c r="E710" s="57"/>
      <c r="F710" s="59"/>
      <c r="G710" s="57"/>
      <c r="H710" s="59"/>
      <c r="I710" s="57"/>
      <c r="J710" s="59"/>
      <c r="K710" s="48"/>
      <c r="M710" s="17" t="str">
        <f>IF($B710="", "", IF($B710&gt;'Client List'!$AA$22, 'Client List'!$AB$21, TEXT($B710, "mmm yyyy")))</f>
        <v/>
      </c>
      <c r="O710" s="17" t="str">
        <f t="shared" si="50"/>
        <v/>
      </c>
      <c r="S710" s="17" t="str">
        <f t="shared" si="51"/>
        <v/>
      </c>
      <c r="T710" s="17" t="str">
        <f t="shared" si="52"/>
        <v/>
      </c>
      <c r="U710" s="17" t="str">
        <f t="shared" si="53"/>
        <v/>
      </c>
      <c r="V710" s="17" t="str">
        <f t="shared" si="54"/>
        <v/>
      </c>
      <c r="X710" s="17" t="str">
        <f>IF(C710="", "", IF(COUNTIF('Client List'!$Y$12:$Y$261, C710)=0, "X", ""))</f>
        <v/>
      </c>
      <c r="Z710" s="17" t="str">
        <f>IF(E710="", "", IF(COUNTIF('Client List'!$Y$12:$Y$261, E710)=0, "X", ""))</f>
        <v/>
      </c>
      <c r="AB710" s="17" t="str">
        <f>IF(G710="", "", IF(COUNTIF('Client List'!$Y$12:$Y$261, G710)=0, "X", ""))</f>
        <v/>
      </c>
      <c r="AD710" s="17" t="str">
        <f>IF(I710="", "", IF(COUNTIF('Client List'!$Y$12:$Y$261, I710)=0, "X", ""))</f>
        <v/>
      </c>
    </row>
    <row r="711" spans="1:30" x14ac:dyDescent="0.25">
      <c r="A711" s="48"/>
      <c r="B711" s="64"/>
      <c r="C711" s="57"/>
      <c r="D711" s="59"/>
      <c r="E711" s="57"/>
      <c r="F711" s="59"/>
      <c r="G711" s="57"/>
      <c r="H711" s="59"/>
      <c r="I711" s="57"/>
      <c r="J711" s="59"/>
      <c r="K711" s="48"/>
      <c r="M711" s="17" t="str">
        <f>IF($B711="", "", IF($B711&gt;'Client List'!$AA$22, 'Client List'!$AB$21, TEXT($B711, "mmm yyyy")))</f>
        <v/>
      </c>
      <c r="O711" s="17" t="str">
        <f t="shared" si="50"/>
        <v/>
      </c>
      <c r="S711" s="17" t="str">
        <f t="shared" si="51"/>
        <v/>
      </c>
      <c r="T711" s="17" t="str">
        <f t="shared" si="52"/>
        <v/>
      </c>
      <c r="U711" s="17" t="str">
        <f t="shared" si="53"/>
        <v/>
      </c>
      <c r="V711" s="17" t="str">
        <f t="shared" si="54"/>
        <v/>
      </c>
      <c r="X711" s="17" t="str">
        <f>IF(C711="", "", IF(COUNTIF('Client List'!$Y$12:$Y$261, C711)=0, "X", ""))</f>
        <v/>
      </c>
      <c r="Z711" s="17" t="str">
        <f>IF(E711="", "", IF(COUNTIF('Client List'!$Y$12:$Y$261, E711)=0, "X", ""))</f>
        <v/>
      </c>
      <c r="AB711" s="17" t="str">
        <f>IF(G711="", "", IF(COUNTIF('Client List'!$Y$12:$Y$261, G711)=0, "X", ""))</f>
        <v/>
      </c>
      <c r="AD711" s="17" t="str">
        <f>IF(I711="", "", IF(COUNTIF('Client List'!$Y$12:$Y$261, I711)=0, "X", ""))</f>
        <v/>
      </c>
    </row>
    <row r="712" spans="1:30" x14ac:dyDescent="0.25">
      <c r="A712" s="48"/>
      <c r="B712" s="64"/>
      <c r="C712" s="57"/>
      <c r="D712" s="59"/>
      <c r="E712" s="57"/>
      <c r="F712" s="59"/>
      <c r="G712" s="57"/>
      <c r="H712" s="59"/>
      <c r="I712" s="57"/>
      <c r="J712" s="59"/>
      <c r="K712" s="48"/>
      <c r="M712" s="17" t="str">
        <f>IF($B712="", "", IF($B712&gt;'Client List'!$AA$22, 'Client List'!$AB$21, TEXT($B712, "mmm yyyy")))</f>
        <v/>
      </c>
      <c r="O712" s="17" t="str">
        <f t="shared" si="50"/>
        <v/>
      </c>
      <c r="S712" s="17" t="str">
        <f t="shared" si="51"/>
        <v/>
      </c>
      <c r="T712" s="17" t="str">
        <f t="shared" si="52"/>
        <v/>
      </c>
      <c r="U712" s="17" t="str">
        <f t="shared" si="53"/>
        <v/>
      </c>
      <c r="V712" s="17" t="str">
        <f t="shared" si="54"/>
        <v/>
      </c>
      <c r="X712" s="17" t="str">
        <f>IF(C712="", "", IF(COUNTIF('Client List'!$Y$12:$Y$261, C712)=0, "X", ""))</f>
        <v/>
      </c>
      <c r="Z712" s="17" t="str">
        <f>IF(E712="", "", IF(COUNTIF('Client List'!$Y$12:$Y$261, E712)=0, "X", ""))</f>
        <v/>
      </c>
      <c r="AB712" s="17" t="str">
        <f>IF(G712="", "", IF(COUNTIF('Client List'!$Y$12:$Y$261, G712)=0, "X", ""))</f>
        <v/>
      </c>
      <c r="AD712" s="17" t="str">
        <f>IF(I712="", "", IF(COUNTIF('Client List'!$Y$12:$Y$261, I712)=0, "X", ""))</f>
        <v/>
      </c>
    </row>
    <row r="713" spans="1:30" x14ac:dyDescent="0.25">
      <c r="A713" s="48"/>
      <c r="B713" s="64"/>
      <c r="C713" s="57"/>
      <c r="D713" s="59"/>
      <c r="E713" s="57"/>
      <c r="F713" s="59"/>
      <c r="G713" s="57"/>
      <c r="H713" s="59"/>
      <c r="I713" s="57"/>
      <c r="J713" s="59"/>
      <c r="K713" s="48"/>
      <c r="M713" s="17" t="str">
        <f>IF($B713="", "", IF($B713&gt;'Client List'!$AA$22, 'Client List'!$AB$21, TEXT($B713, "mmm yyyy")))</f>
        <v/>
      </c>
      <c r="O713" s="17" t="str">
        <f t="shared" si="50"/>
        <v/>
      </c>
      <c r="S713" s="17" t="str">
        <f t="shared" si="51"/>
        <v/>
      </c>
      <c r="T713" s="17" t="str">
        <f t="shared" si="52"/>
        <v/>
      </c>
      <c r="U713" s="17" t="str">
        <f t="shared" si="53"/>
        <v/>
      </c>
      <c r="V713" s="17" t="str">
        <f t="shared" si="54"/>
        <v/>
      </c>
      <c r="X713" s="17" t="str">
        <f>IF(C713="", "", IF(COUNTIF('Client List'!$Y$12:$Y$261, C713)=0, "X", ""))</f>
        <v/>
      </c>
      <c r="Z713" s="17" t="str">
        <f>IF(E713="", "", IF(COUNTIF('Client List'!$Y$12:$Y$261, E713)=0, "X", ""))</f>
        <v/>
      </c>
      <c r="AB713" s="17" t="str">
        <f>IF(G713="", "", IF(COUNTIF('Client List'!$Y$12:$Y$261, G713)=0, "X", ""))</f>
        <v/>
      </c>
      <c r="AD713" s="17" t="str">
        <f>IF(I713="", "", IF(COUNTIF('Client List'!$Y$12:$Y$261, I713)=0, "X", ""))</f>
        <v/>
      </c>
    </row>
    <row r="714" spans="1:30" x14ac:dyDescent="0.25">
      <c r="A714" s="48"/>
      <c r="B714" s="64"/>
      <c r="C714" s="57"/>
      <c r="D714" s="59"/>
      <c r="E714" s="57"/>
      <c r="F714" s="59"/>
      <c r="G714" s="57"/>
      <c r="H714" s="59"/>
      <c r="I714" s="57"/>
      <c r="J714" s="59"/>
      <c r="K714" s="48"/>
      <c r="M714" s="17" t="str">
        <f>IF($B714="", "", IF($B714&gt;'Client List'!$AA$22, 'Client List'!$AB$21, TEXT($B714, "mmm yyyy")))</f>
        <v/>
      </c>
      <c r="O714" s="17" t="str">
        <f t="shared" si="50"/>
        <v/>
      </c>
      <c r="S714" s="17" t="str">
        <f t="shared" si="51"/>
        <v/>
      </c>
      <c r="T714" s="17" t="str">
        <f t="shared" si="52"/>
        <v/>
      </c>
      <c r="U714" s="17" t="str">
        <f t="shared" si="53"/>
        <v/>
      </c>
      <c r="V714" s="17" t="str">
        <f t="shared" si="54"/>
        <v/>
      </c>
      <c r="X714" s="17" t="str">
        <f>IF(C714="", "", IF(COUNTIF('Client List'!$Y$12:$Y$261, C714)=0, "X", ""))</f>
        <v/>
      </c>
      <c r="Z714" s="17" t="str">
        <f>IF(E714="", "", IF(COUNTIF('Client List'!$Y$12:$Y$261, E714)=0, "X", ""))</f>
        <v/>
      </c>
      <c r="AB714" s="17" t="str">
        <f>IF(G714="", "", IF(COUNTIF('Client List'!$Y$12:$Y$261, G714)=0, "X", ""))</f>
        <v/>
      </c>
      <c r="AD714" s="17" t="str">
        <f>IF(I714="", "", IF(COUNTIF('Client List'!$Y$12:$Y$261, I714)=0, "X", ""))</f>
        <v/>
      </c>
    </row>
    <row r="715" spans="1:30" x14ac:dyDescent="0.25">
      <c r="A715" s="48"/>
      <c r="B715" s="64"/>
      <c r="C715" s="57"/>
      <c r="D715" s="59"/>
      <c r="E715" s="57"/>
      <c r="F715" s="59"/>
      <c r="G715" s="57"/>
      <c r="H715" s="59"/>
      <c r="I715" s="57"/>
      <c r="J715" s="59"/>
      <c r="K715" s="48"/>
      <c r="M715" s="17" t="str">
        <f>IF($B715="", "", IF($B715&gt;'Client List'!$AA$22, 'Client List'!$AB$21, TEXT($B715, "mmm yyyy")))</f>
        <v/>
      </c>
      <c r="O715" s="17" t="str">
        <f t="shared" si="50"/>
        <v/>
      </c>
      <c r="S715" s="17" t="str">
        <f t="shared" si="51"/>
        <v/>
      </c>
      <c r="T715" s="17" t="str">
        <f t="shared" si="52"/>
        <v/>
      </c>
      <c r="U715" s="17" t="str">
        <f t="shared" si="53"/>
        <v/>
      </c>
      <c r="V715" s="17" t="str">
        <f t="shared" si="54"/>
        <v/>
      </c>
      <c r="X715" s="17" t="str">
        <f>IF(C715="", "", IF(COUNTIF('Client List'!$Y$12:$Y$261, C715)=0, "X", ""))</f>
        <v/>
      </c>
      <c r="Z715" s="17" t="str">
        <f>IF(E715="", "", IF(COUNTIF('Client List'!$Y$12:$Y$261, E715)=0, "X", ""))</f>
        <v/>
      </c>
      <c r="AB715" s="17" t="str">
        <f>IF(G715="", "", IF(COUNTIF('Client List'!$Y$12:$Y$261, G715)=0, "X", ""))</f>
        <v/>
      </c>
      <c r="AD715" s="17" t="str">
        <f>IF(I715="", "", IF(COUNTIF('Client List'!$Y$12:$Y$261, I715)=0, "X", ""))</f>
        <v/>
      </c>
    </row>
    <row r="716" spans="1:30" x14ac:dyDescent="0.25">
      <c r="A716" s="48"/>
      <c r="B716" s="64"/>
      <c r="C716" s="57"/>
      <c r="D716" s="59"/>
      <c r="E716" s="57"/>
      <c r="F716" s="59"/>
      <c r="G716" s="57"/>
      <c r="H716" s="59"/>
      <c r="I716" s="57"/>
      <c r="J716" s="59"/>
      <c r="K716" s="48"/>
      <c r="M716" s="17" t="str">
        <f>IF($B716="", "", IF($B716&gt;'Client List'!$AA$22, 'Client List'!$AB$21, TEXT($B716, "mmm yyyy")))</f>
        <v/>
      </c>
      <c r="O716" s="17" t="str">
        <f t="shared" si="50"/>
        <v/>
      </c>
      <c r="S716" s="17" t="str">
        <f t="shared" si="51"/>
        <v/>
      </c>
      <c r="T716" s="17" t="str">
        <f t="shared" si="52"/>
        <v/>
      </c>
      <c r="U716" s="17" t="str">
        <f t="shared" si="53"/>
        <v/>
      </c>
      <c r="V716" s="17" t="str">
        <f t="shared" si="54"/>
        <v/>
      </c>
      <c r="X716" s="17" t="str">
        <f>IF(C716="", "", IF(COUNTIF('Client List'!$Y$12:$Y$261, C716)=0, "X", ""))</f>
        <v/>
      </c>
      <c r="Z716" s="17" t="str">
        <f>IF(E716="", "", IF(COUNTIF('Client List'!$Y$12:$Y$261, E716)=0, "X", ""))</f>
        <v/>
      </c>
      <c r="AB716" s="17" t="str">
        <f>IF(G716="", "", IF(COUNTIF('Client List'!$Y$12:$Y$261, G716)=0, "X", ""))</f>
        <v/>
      </c>
      <c r="AD716" s="17" t="str">
        <f>IF(I716="", "", IF(COUNTIF('Client List'!$Y$12:$Y$261, I716)=0, "X", ""))</f>
        <v/>
      </c>
    </row>
    <row r="717" spans="1:30" x14ac:dyDescent="0.25">
      <c r="A717" s="48"/>
      <c r="B717" s="64"/>
      <c r="C717" s="57"/>
      <c r="D717" s="59"/>
      <c r="E717" s="57"/>
      <c r="F717" s="59"/>
      <c r="G717" s="57"/>
      <c r="H717" s="59"/>
      <c r="I717" s="57"/>
      <c r="J717" s="59"/>
      <c r="K717" s="48"/>
      <c r="M717" s="17" t="str">
        <f>IF($B717="", "", IF($B717&gt;'Client List'!$AA$22, 'Client List'!$AB$21, TEXT($B717, "mmm yyyy")))</f>
        <v/>
      </c>
      <c r="O717" s="17" t="str">
        <f t="shared" ref="O717:O780" si="55">IF($B717="", "", IF(OR($B717&lt;$O$6, $B717&gt;$O$7), "X", ""))</f>
        <v/>
      </c>
      <c r="S717" s="17" t="str">
        <f t="shared" ref="S717:S780" si="56">IF($C717="", "", _xlfn.CONCAT($M717, " - ", $C717))</f>
        <v/>
      </c>
      <c r="T717" s="17" t="str">
        <f t="shared" ref="T717:T780" si="57">IF($E717="", "", _xlfn.CONCAT($M717, " - ", $E717))</f>
        <v/>
      </c>
      <c r="U717" s="17" t="str">
        <f t="shared" ref="U717:U780" si="58">IF($G717="", "", _xlfn.CONCAT($M717, " - ", $G717))</f>
        <v/>
      </c>
      <c r="V717" s="17" t="str">
        <f t="shared" ref="V717:V780" si="59">IF($I717="", "", _xlfn.CONCAT($M717, " - ", $I717))</f>
        <v/>
      </c>
      <c r="X717" s="17" t="str">
        <f>IF(C717="", "", IF(COUNTIF('Client List'!$Y$12:$Y$261, C717)=0, "X", ""))</f>
        <v/>
      </c>
      <c r="Z717" s="17" t="str">
        <f>IF(E717="", "", IF(COUNTIF('Client List'!$Y$12:$Y$261, E717)=0, "X", ""))</f>
        <v/>
      </c>
      <c r="AB717" s="17" t="str">
        <f>IF(G717="", "", IF(COUNTIF('Client List'!$Y$12:$Y$261, G717)=0, "X", ""))</f>
        <v/>
      </c>
      <c r="AD717" s="17" t="str">
        <f>IF(I717="", "", IF(COUNTIF('Client List'!$Y$12:$Y$261, I717)=0, "X", ""))</f>
        <v/>
      </c>
    </row>
    <row r="718" spans="1:30" x14ac:dyDescent="0.25">
      <c r="A718" s="48"/>
      <c r="B718" s="64"/>
      <c r="C718" s="57"/>
      <c r="D718" s="59"/>
      <c r="E718" s="57"/>
      <c r="F718" s="59"/>
      <c r="G718" s="57"/>
      <c r="H718" s="59"/>
      <c r="I718" s="57"/>
      <c r="J718" s="59"/>
      <c r="K718" s="48"/>
      <c r="M718" s="17" t="str">
        <f>IF($B718="", "", IF($B718&gt;'Client List'!$AA$22, 'Client List'!$AB$21, TEXT($B718, "mmm yyyy")))</f>
        <v/>
      </c>
      <c r="O718" s="17" t="str">
        <f t="shared" si="55"/>
        <v/>
      </c>
      <c r="S718" s="17" t="str">
        <f t="shared" si="56"/>
        <v/>
      </c>
      <c r="T718" s="17" t="str">
        <f t="shared" si="57"/>
        <v/>
      </c>
      <c r="U718" s="17" t="str">
        <f t="shared" si="58"/>
        <v/>
      </c>
      <c r="V718" s="17" t="str">
        <f t="shared" si="59"/>
        <v/>
      </c>
      <c r="X718" s="17" t="str">
        <f>IF(C718="", "", IF(COUNTIF('Client List'!$Y$12:$Y$261, C718)=0, "X", ""))</f>
        <v/>
      </c>
      <c r="Z718" s="17" t="str">
        <f>IF(E718="", "", IF(COUNTIF('Client List'!$Y$12:$Y$261, E718)=0, "X", ""))</f>
        <v/>
      </c>
      <c r="AB718" s="17" t="str">
        <f>IF(G718="", "", IF(COUNTIF('Client List'!$Y$12:$Y$261, G718)=0, "X", ""))</f>
        <v/>
      </c>
      <c r="AD718" s="17" t="str">
        <f>IF(I718="", "", IF(COUNTIF('Client List'!$Y$12:$Y$261, I718)=0, "X", ""))</f>
        <v/>
      </c>
    </row>
    <row r="719" spans="1:30" x14ac:dyDescent="0.25">
      <c r="A719" s="48"/>
      <c r="B719" s="64"/>
      <c r="C719" s="57"/>
      <c r="D719" s="59"/>
      <c r="E719" s="57"/>
      <c r="F719" s="59"/>
      <c r="G719" s="57"/>
      <c r="H719" s="59"/>
      <c r="I719" s="57"/>
      <c r="J719" s="59"/>
      <c r="K719" s="48"/>
      <c r="M719" s="17" t="str">
        <f>IF($B719="", "", IF($B719&gt;'Client List'!$AA$22, 'Client List'!$AB$21, TEXT($B719, "mmm yyyy")))</f>
        <v/>
      </c>
      <c r="O719" s="17" t="str">
        <f t="shared" si="55"/>
        <v/>
      </c>
      <c r="S719" s="17" t="str">
        <f t="shared" si="56"/>
        <v/>
      </c>
      <c r="T719" s="17" t="str">
        <f t="shared" si="57"/>
        <v/>
      </c>
      <c r="U719" s="17" t="str">
        <f t="shared" si="58"/>
        <v/>
      </c>
      <c r="V719" s="17" t="str">
        <f t="shared" si="59"/>
        <v/>
      </c>
      <c r="X719" s="17" t="str">
        <f>IF(C719="", "", IF(COUNTIF('Client List'!$Y$12:$Y$261, C719)=0, "X", ""))</f>
        <v/>
      </c>
      <c r="Z719" s="17" t="str">
        <f>IF(E719="", "", IF(COUNTIF('Client List'!$Y$12:$Y$261, E719)=0, "X", ""))</f>
        <v/>
      </c>
      <c r="AB719" s="17" t="str">
        <f>IF(G719="", "", IF(COUNTIF('Client List'!$Y$12:$Y$261, G719)=0, "X", ""))</f>
        <v/>
      </c>
      <c r="AD719" s="17" t="str">
        <f>IF(I719="", "", IF(COUNTIF('Client List'!$Y$12:$Y$261, I719)=0, "X", ""))</f>
        <v/>
      </c>
    </row>
    <row r="720" spans="1:30" x14ac:dyDescent="0.25">
      <c r="A720" s="48"/>
      <c r="B720" s="64"/>
      <c r="C720" s="57"/>
      <c r="D720" s="59"/>
      <c r="E720" s="57"/>
      <c r="F720" s="59"/>
      <c r="G720" s="57"/>
      <c r="H720" s="59"/>
      <c r="I720" s="57"/>
      <c r="J720" s="59"/>
      <c r="K720" s="48"/>
      <c r="M720" s="17" t="str">
        <f>IF($B720="", "", IF($B720&gt;'Client List'!$AA$22, 'Client List'!$AB$21, TEXT($B720, "mmm yyyy")))</f>
        <v/>
      </c>
      <c r="O720" s="17" t="str">
        <f t="shared" si="55"/>
        <v/>
      </c>
      <c r="S720" s="17" t="str">
        <f t="shared" si="56"/>
        <v/>
      </c>
      <c r="T720" s="17" t="str">
        <f t="shared" si="57"/>
        <v/>
      </c>
      <c r="U720" s="17" t="str">
        <f t="shared" si="58"/>
        <v/>
      </c>
      <c r="V720" s="17" t="str">
        <f t="shared" si="59"/>
        <v/>
      </c>
      <c r="X720" s="17" t="str">
        <f>IF(C720="", "", IF(COUNTIF('Client List'!$Y$12:$Y$261, C720)=0, "X", ""))</f>
        <v/>
      </c>
      <c r="Z720" s="17" t="str">
        <f>IF(E720="", "", IF(COUNTIF('Client List'!$Y$12:$Y$261, E720)=0, "X", ""))</f>
        <v/>
      </c>
      <c r="AB720" s="17" t="str">
        <f>IF(G720="", "", IF(COUNTIF('Client List'!$Y$12:$Y$261, G720)=0, "X", ""))</f>
        <v/>
      </c>
      <c r="AD720" s="17" t="str">
        <f>IF(I720="", "", IF(COUNTIF('Client List'!$Y$12:$Y$261, I720)=0, "X", ""))</f>
        <v/>
      </c>
    </row>
    <row r="721" spans="1:30" x14ac:dyDescent="0.25">
      <c r="A721" s="48"/>
      <c r="B721" s="64"/>
      <c r="C721" s="57"/>
      <c r="D721" s="59"/>
      <c r="E721" s="57"/>
      <c r="F721" s="59"/>
      <c r="G721" s="57"/>
      <c r="H721" s="59"/>
      <c r="I721" s="57"/>
      <c r="J721" s="59"/>
      <c r="K721" s="48"/>
      <c r="M721" s="17" t="str">
        <f>IF($B721="", "", IF($B721&gt;'Client List'!$AA$22, 'Client List'!$AB$21, TEXT($B721, "mmm yyyy")))</f>
        <v/>
      </c>
      <c r="O721" s="17" t="str">
        <f t="shared" si="55"/>
        <v/>
      </c>
      <c r="S721" s="17" t="str">
        <f t="shared" si="56"/>
        <v/>
      </c>
      <c r="T721" s="17" t="str">
        <f t="shared" si="57"/>
        <v/>
      </c>
      <c r="U721" s="17" t="str">
        <f t="shared" si="58"/>
        <v/>
      </c>
      <c r="V721" s="17" t="str">
        <f t="shared" si="59"/>
        <v/>
      </c>
      <c r="X721" s="17" t="str">
        <f>IF(C721="", "", IF(COUNTIF('Client List'!$Y$12:$Y$261, C721)=0, "X", ""))</f>
        <v/>
      </c>
      <c r="Z721" s="17" t="str">
        <f>IF(E721="", "", IF(COUNTIF('Client List'!$Y$12:$Y$261, E721)=0, "X", ""))</f>
        <v/>
      </c>
      <c r="AB721" s="17" t="str">
        <f>IF(G721="", "", IF(COUNTIF('Client List'!$Y$12:$Y$261, G721)=0, "X", ""))</f>
        <v/>
      </c>
      <c r="AD721" s="17" t="str">
        <f>IF(I721="", "", IF(COUNTIF('Client List'!$Y$12:$Y$261, I721)=0, "X", ""))</f>
        <v/>
      </c>
    </row>
    <row r="722" spans="1:30" x14ac:dyDescent="0.25">
      <c r="A722" s="48"/>
      <c r="B722" s="64"/>
      <c r="C722" s="57"/>
      <c r="D722" s="59"/>
      <c r="E722" s="57"/>
      <c r="F722" s="59"/>
      <c r="G722" s="57"/>
      <c r="H722" s="59"/>
      <c r="I722" s="57"/>
      <c r="J722" s="59"/>
      <c r="K722" s="48"/>
      <c r="M722" s="17" t="str">
        <f>IF($B722="", "", IF($B722&gt;'Client List'!$AA$22, 'Client List'!$AB$21, TEXT($B722, "mmm yyyy")))</f>
        <v/>
      </c>
      <c r="O722" s="17" t="str">
        <f t="shared" si="55"/>
        <v/>
      </c>
      <c r="S722" s="17" t="str">
        <f t="shared" si="56"/>
        <v/>
      </c>
      <c r="T722" s="17" t="str">
        <f t="shared" si="57"/>
        <v/>
      </c>
      <c r="U722" s="17" t="str">
        <f t="shared" si="58"/>
        <v/>
      </c>
      <c r="V722" s="17" t="str">
        <f t="shared" si="59"/>
        <v/>
      </c>
      <c r="X722" s="17" t="str">
        <f>IF(C722="", "", IF(COUNTIF('Client List'!$Y$12:$Y$261, C722)=0, "X", ""))</f>
        <v/>
      </c>
      <c r="Z722" s="17" t="str">
        <f>IF(E722="", "", IF(COUNTIF('Client List'!$Y$12:$Y$261, E722)=0, "X", ""))</f>
        <v/>
      </c>
      <c r="AB722" s="17" t="str">
        <f>IF(G722="", "", IF(COUNTIF('Client List'!$Y$12:$Y$261, G722)=0, "X", ""))</f>
        <v/>
      </c>
      <c r="AD722" s="17" t="str">
        <f>IF(I722="", "", IF(COUNTIF('Client List'!$Y$12:$Y$261, I722)=0, "X", ""))</f>
        <v/>
      </c>
    </row>
    <row r="723" spans="1:30" x14ac:dyDescent="0.25">
      <c r="A723" s="48"/>
      <c r="B723" s="64"/>
      <c r="C723" s="57"/>
      <c r="D723" s="59"/>
      <c r="E723" s="57"/>
      <c r="F723" s="59"/>
      <c r="G723" s="57"/>
      <c r="H723" s="59"/>
      <c r="I723" s="57"/>
      <c r="J723" s="59"/>
      <c r="K723" s="48"/>
      <c r="M723" s="17" t="str">
        <f>IF($B723="", "", IF($B723&gt;'Client List'!$AA$22, 'Client List'!$AB$21, TEXT($B723, "mmm yyyy")))</f>
        <v/>
      </c>
      <c r="O723" s="17" t="str">
        <f t="shared" si="55"/>
        <v/>
      </c>
      <c r="S723" s="17" t="str">
        <f t="shared" si="56"/>
        <v/>
      </c>
      <c r="T723" s="17" t="str">
        <f t="shared" si="57"/>
        <v/>
      </c>
      <c r="U723" s="17" t="str">
        <f t="shared" si="58"/>
        <v/>
      </c>
      <c r="V723" s="17" t="str">
        <f t="shared" si="59"/>
        <v/>
      </c>
      <c r="X723" s="17" t="str">
        <f>IF(C723="", "", IF(COUNTIF('Client List'!$Y$12:$Y$261, C723)=0, "X", ""))</f>
        <v/>
      </c>
      <c r="Z723" s="17" t="str">
        <f>IF(E723="", "", IF(COUNTIF('Client List'!$Y$12:$Y$261, E723)=0, "X", ""))</f>
        <v/>
      </c>
      <c r="AB723" s="17" t="str">
        <f>IF(G723="", "", IF(COUNTIF('Client List'!$Y$12:$Y$261, G723)=0, "X", ""))</f>
        <v/>
      </c>
      <c r="AD723" s="17" t="str">
        <f>IF(I723="", "", IF(COUNTIF('Client List'!$Y$12:$Y$261, I723)=0, "X", ""))</f>
        <v/>
      </c>
    </row>
    <row r="724" spans="1:30" x14ac:dyDescent="0.25">
      <c r="A724" s="48"/>
      <c r="B724" s="64"/>
      <c r="C724" s="57"/>
      <c r="D724" s="59"/>
      <c r="E724" s="57"/>
      <c r="F724" s="59"/>
      <c r="G724" s="57"/>
      <c r="H724" s="59"/>
      <c r="I724" s="57"/>
      <c r="J724" s="59"/>
      <c r="K724" s="48"/>
      <c r="M724" s="17" t="str">
        <f>IF($B724="", "", IF($B724&gt;'Client List'!$AA$22, 'Client List'!$AB$21, TEXT($B724, "mmm yyyy")))</f>
        <v/>
      </c>
      <c r="O724" s="17" t="str">
        <f t="shared" si="55"/>
        <v/>
      </c>
      <c r="S724" s="17" t="str">
        <f t="shared" si="56"/>
        <v/>
      </c>
      <c r="T724" s="17" t="str">
        <f t="shared" si="57"/>
        <v/>
      </c>
      <c r="U724" s="17" t="str">
        <f t="shared" si="58"/>
        <v/>
      </c>
      <c r="V724" s="17" t="str">
        <f t="shared" si="59"/>
        <v/>
      </c>
      <c r="X724" s="17" t="str">
        <f>IF(C724="", "", IF(COUNTIF('Client List'!$Y$12:$Y$261, C724)=0, "X", ""))</f>
        <v/>
      </c>
      <c r="Z724" s="17" t="str">
        <f>IF(E724="", "", IF(COUNTIF('Client List'!$Y$12:$Y$261, E724)=0, "X", ""))</f>
        <v/>
      </c>
      <c r="AB724" s="17" t="str">
        <f>IF(G724="", "", IF(COUNTIF('Client List'!$Y$12:$Y$261, G724)=0, "X", ""))</f>
        <v/>
      </c>
      <c r="AD724" s="17" t="str">
        <f>IF(I724="", "", IF(COUNTIF('Client List'!$Y$12:$Y$261, I724)=0, "X", ""))</f>
        <v/>
      </c>
    </row>
    <row r="725" spans="1:30" x14ac:dyDescent="0.25">
      <c r="A725" s="48"/>
      <c r="B725" s="64"/>
      <c r="C725" s="57"/>
      <c r="D725" s="59"/>
      <c r="E725" s="57"/>
      <c r="F725" s="59"/>
      <c r="G725" s="57"/>
      <c r="H725" s="59"/>
      <c r="I725" s="57"/>
      <c r="J725" s="59"/>
      <c r="K725" s="48"/>
      <c r="M725" s="17" t="str">
        <f>IF($B725="", "", IF($B725&gt;'Client List'!$AA$22, 'Client List'!$AB$21, TEXT($B725, "mmm yyyy")))</f>
        <v/>
      </c>
      <c r="O725" s="17" t="str">
        <f t="shared" si="55"/>
        <v/>
      </c>
      <c r="S725" s="17" t="str">
        <f t="shared" si="56"/>
        <v/>
      </c>
      <c r="T725" s="17" t="str">
        <f t="shared" si="57"/>
        <v/>
      </c>
      <c r="U725" s="17" t="str">
        <f t="shared" si="58"/>
        <v/>
      </c>
      <c r="V725" s="17" t="str">
        <f t="shared" si="59"/>
        <v/>
      </c>
      <c r="X725" s="17" t="str">
        <f>IF(C725="", "", IF(COUNTIF('Client List'!$Y$12:$Y$261, C725)=0, "X", ""))</f>
        <v/>
      </c>
      <c r="Z725" s="17" t="str">
        <f>IF(E725="", "", IF(COUNTIF('Client List'!$Y$12:$Y$261, E725)=0, "X", ""))</f>
        <v/>
      </c>
      <c r="AB725" s="17" t="str">
        <f>IF(G725="", "", IF(COUNTIF('Client List'!$Y$12:$Y$261, G725)=0, "X", ""))</f>
        <v/>
      </c>
      <c r="AD725" s="17" t="str">
        <f>IF(I725="", "", IF(COUNTIF('Client List'!$Y$12:$Y$261, I725)=0, "X", ""))</f>
        <v/>
      </c>
    </row>
    <row r="726" spans="1:30" x14ac:dyDescent="0.25">
      <c r="A726" s="48"/>
      <c r="B726" s="64"/>
      <c r="C726" s="57"/>
      <c r="D726" s="59"/>
      <c r="E726" s="57"/>
      <c r="F726" s="59"/>
      <c r="G726" s="57"/>
      <c r="H726" s="59"/>
      <c r="I726" s="57"/>
      <c r="J726" s="59"/>
      <c r="K726" s="48"/>
      <c r="M726" s="17" t="str">
        <f>IF($B726="", "", IF($B726&gt;'Client List'!$AA$22, 'Client List'!$AB$21, TEXT($B726, "mmm yyyy")))</f>
        <v/>
      </c>
      <c r="O726" s="17" t="str">
        <f t="shared" si="55"/>
        <v/>
      </c>
      <c r="S726" s="17" t="str">
        <f t="shared" si="56"/>
        <v/>
      </c>
      <c r="T726" s="17" t="str">
        <f t="shared" si="57"/>
        <v/>
      </c>
      <c r="U726" s="17" t="str">
        <f t="shared" si="58"/>
        <v/>
      </c>
      <c r="V726" s="17" t="str">
        <f t="shared" si="59"/>
        <v/>
      </c>
      <c r="X726" s="17" t="str">
        <f>IF(C726="", "", IF(COUNTIF('Client List'!$Y$12:$Y$261, C726)=0, "X", ""))</f>
        <v/>
      </c>
      <c r="Z726" s="17" t="str">
        <f>IF(E726="", "", IF(COUNTIF('Client List'!$Y$12:$Y$261, E726)=0, "X", ""))</f>
        <v/>
      </c>
      <c r="AB726" s="17" t="str">
        <f>IF(G726="", "", IF(COUNTIF('Client List'!$Y$12:$Y$261, G726)=0, "X", ""))</f>
        <v/>
      </c>
      <c r="AD726" s="17" t="str">
        <f>IF(I726="", "", IF(COUNTIF('Client List'!$Y$12:$Y$261, I726)=0, "X", ""))</f>
        <v/>
      </c>
    </row>
    <row r="727" spans="1:30" x14ac:dyDescent="0.25">
      <c r="A727" s="48"/>
      <c r="B727" s="64"/>
      <c r="C727" s="57"/>
      <c r="D727" s="59"/>
      <c r="E727" s="57"/>
      <c r="F727" s="59"/>
      <c r="G727" s="57"/>
      <c r="H727" s="59"/>
      <c r="I727" s="57"/>
      <c r="J727" s="59"/>
      <c r="K727" s="48"/>
      <c r="M727" s="17" t="str">
        <f>IF($B727="", "", IF($B727&gt;'Client List'!$AA$22, 'Client List'!$AB$21, TEXT($B727, "mmm yyyy")))</f>
        <v/>
      </c>
      <c r="O727" s="17" t="str">
        <f t="shared" si="55"/>
        <v/>
      </c>
      <c r="S727" s="17" t="str">
        <f t="shared" si="56"/>
        <v/>
      </c>
      <c r="T727" s="17" t="str">
        <f t="shared" si="57"/>
        <v/>
      </c>
      <c r="U727" s="17" t="str">
        <f t="shared" si="58"/>
        <v/>
      </c>
      <c r="V727" s="17" t="str">
        <f t="shared" si="59"/>
        <v/>
      </c>
      <c r="X727" s="17" t="str">
        <f>IF(C727="", "", IF(COUNTIF('Client List'!$Y$12:$Y$261, C727)=0, "X", ""))</f>
        <v/>
      </c>
      <c r="Z727" s="17" t="str">
        <f>IF(E727="", "", IF(COUNTIF('Client List'!$Y$12:$Y$261, E727)=0, "X", ""))</f>
        <v/>
      </c>
      <c r="AB727" s="17" t="str">
        <f>IF(G727="", "", IF(COUNTIF('Client List'!$Y$12:$Y$261, G727)=0, "X", ""))</f>
        <v/>
      </c>
      <c r="AD727" s="17" t="str">
        <f>IF(I727="", "", IF(COUNTIF('Client List'!$Y$12:$Y$261, I727)=0, "X", ""))</f>
        <v/>
      </c>
    </row>
    <row r="728" spans="1:30" x14ac:dyDescent="0.25">
      <c r="A728" s="48"/>
      <c r="B728" s="64"/>
      <c r="C728" s="57"/>
      <c r="D728" s="59"/>
      <c r="E728" s="57"/>
      <c r="F728" s="59"/>
      <c r="G728" s="57"/>
      <c r="H728" s="59"/>
      <c r="I728" s="57"/>
      <c r="J728" s="59"/>
      <c r="K728" s="48"/>
      <c r="M728" s="17" t="str">
        <f>IF($B728="", "", IF($B728&gt;'Client List'!$AA$22, 'Client List'!$AB$21, TEXT($B728, "mmm yyyy")))</f>
        <v/>
      </c>
      <c r="O728" s="17" t="str">
        <f t="shared" si="55"/>
        <v/>
      </c>
      <c r="S728" s="17" t="str">
        <f t="shared" si="56"/>
        <v/>
      </c>
      <c r="T728" s="17" t="str">
        <f t="shared" si="57"/>
        <v/>
      </c>
      <c r="U728" s="17" t="str">
        <f t="shared" si="58"/>
        <v/>
      </c>
      <c r="V728" s="17" t="str">
        <f t="shared" si="59"/>
        <v/>
      </c>
      <c r="X728" s="17" t="str">
        <f>IF(C728="", "", IF(COUNTIF('Client List'!$Y$12:$Y$261, C728)=0, "X", ""))</f>
        <v/>
      </c>
      <c r="Z728" s="17" t="str">
        <f>IF(E728="", "", IF(COUNTIF('Client List'!$Y$12:$Y$261, E728)=0, "X", ""))</f>
        <v/>
      </c>
      <c r="AB728" s="17" t="str">
        <f>IF(G728="", "", IF(COUNTIF('Client List'!$Y$12:$Y$261, G728)=0, "X", ""))</f>
        <v/>
      </c>
      <c r="AD728" s="17" t="str">
        <f>IF(I728="", "", IF(COUNTIF('Client List'!$Y$12:$Y$261, I728)=0, "X", ""))</f>
        <v/>
      </c>
    </row>
    <row r="729" spans="1:30" x14ac:dyDescent="0.25">
      <c r="A729" s="48"/>
      <c r="B729" s="64"/>
      <c r="C729" s="57"/>
      <c r="D729" s="59"/>
      <c r="E729" s="57"/>
      <c r="F729" s="59"/>
      <c r="G729" s="57"/>
      <c r="H729" s="59"/>
      <c r="I729" s="57"/>
      <c r="J729" s="59"/>
      <c r="K729" s="48"/>
      <c r="M729" s="17" t="str">
        <f>IF($B729="", "", IF($B729&gt;'Client List'!$AA$22, 'Client List'!$AB$21, TEXT($B729, "mmm yyyy")))</f>
        <v/>
      </c>
      <c r="O729" s="17" t="str">
        <f t="shared" si="55"/>
        <v/>
      </c>
      <c r="S729" s="17" t="str">
        <f t="shared" si="56"/>
        <v/>
      </c>
      <c r="T729" s="17" t="str">
        <f t="shared" si="57"/>
        <v/>
      </c>
      <c r="U729" s="17" t="str">
        <f t="shared" si="58"/>
        <v/>
      </c>
      <c r="V729" s="17" t="str">
        <f t="shared" si="59"/>
        <v/>
      </c>
      <c r="X729" s="17" t="str">
        <f>IF(C729="", "", IF(COUNTIF('Client List'!$Y$12:$Y$261, C729)=0, "X", ""))</f>
        <v/>
      </c>
      <c r="Z729" s="17" t="str">
        <f>IF(E729="", "", IF(COUNTIF('Client List'!$Y$12:$Y$261, E729)=0, "X", ""))</f>
        <v/>
      </c>
      <c r="AB729" s="17" t="str">
        <f>IF(G729="", "", IF(COUNTIF('Client List'!$Y$12:$Y$261, G729)=0, "X", ""))</f>
        <v/>
      </c>
      <c r="AD729" s="17" t="str">
        <f>IF(I729="", "", IF(COUNTIF('Client List'!$Y$12:$Y$261, I729)=0, "X", ""))</f>
        <v/>
      </c>
    </row>
    <row r="730" spans="1:30" x14ac:dyDescent="0.25">
      <c r="A730" s="48"/>
      <c r="B730" s="64"/>
      <c r="C730" s="57"/>
      <c r="D730" s="59"/>
      <c r="E730" s="57"/>
      <c r="F730" s="59"/>
      <c r="G730" s="57"/>
      <c r="H730" s="59"/>
      <c r="I730" s="57"/>
      <c r="J730" s="59"/>
      <c r="K730" s="48"/>
      <c r="M730" s="17" t="str">
        <f>IF($B730="", "", IF($B730&gt;'Client List'!$AA$22, 'Client List'!$AB$21, TEXT($B730, "mmm yyyy")))</f>
        <v/>
      </c>
      <c r="O730" s="17" t="str">
        <f t="shared" si="55"/>
        <v/>
      </c>
      <c r="S730" s="17" t="str">
        <f t="shared" si="56"/>
        <v/>
      </c>
      <c r="T730" s="17" t="str">
        <f t="shared" si="57"/>
        <v/>
      </c>
      <c r="U730" s="17" t="str">
        <f t="shared" si="58"/>
        <v/>
      </c>
      <c r="V730" s="17" t="str">
        <f t="shared" si="59"/>
        <v/>
      </c>
      <c r="X730" s="17" t="str">
        <f>IF(C730="", "", IF(COUNTIF('Client List'!$Y$12:$Y$261, C730)=0, "X", ""))</f>
        <v/>
      </c>
      <c r="Z730" s="17" t="str">
        <f>IF(E730="", "", IF(COUNTIF('Client List'!$Y$12:$Y$261, E730)=0, "X", ""))</f>
        <v/>
      </c>
      <c r="AB730" s="17" t="str">
        <f>IF(G730="", "", IF(COUNTIF('Client List'!$Y$12:$Y$261, G730)=0, "X", ""))</f>
        <v/>
      </c>
      <c r="AD730" s="17" t="str">
        <f>IF(I730="", "", IF(COUNTIF('Client List'!$Y$12:$Y$261, I730)=0, "X", ""))</f>
        <v/>
      </c>
    </row>
    <row r="731" spans="1:30" x14ac:dyDescent="0.25">
      <c r="A731" s="48"/>
      <c r="B731" s="64"/>
      <c r="C731" s="57"/>
      <c r="D731" s="59"/>
      <c r="E731" s="57"/>
      <c r="F731" s="59"/>
      <c r="G731" s="57"/>
      <c r="H731" s="59"/>
      <c r="I731" s="57"/>
      <c r="J731" s="59"/>
      <c r="K731" s="48"/>
      <c r="M731" s="17" t="str">
        <f>IF($B731="", "", IF($B731&gt;'Client List'!$AA$22, 'Client List'!$AB$21, TEXT($B731, "mmm yyyy")))</f>
        <v/>
      </c>
      <c r="O731" s="17" t="str">
        <f t="shared" si="55"/>
        <v/>
      </c>
      <c r="S731" s="17" t="str">
        <f t="shared" si="56"/>
        <v/>
      </c>
      <c r="T731" s="17" t="str">
        <f t="shared" si="57"/>
        <v/>
      </c>
      <c r="U731" s="17" t="str">
        <f t="shared" si="58"/>
        <v/>
      </c>
      <c r="V731" s="17" t="str">
        <f t="shared" si="59"/>
        <v/>
      </c>
      <c r="X731" s="17" t="str">
        <f>IF(C731="", "", IF(COUNTIF('Client List'!$Y$12:$Y$261, C731)=0, "X", ""))</f>
        <v/>
      </c>
      <c r="Z731" s="17" t="str">
        <f>IF(E731="", "", IF(COUNTIF('Client List'!$Y$12:$Y$261, E731)=0, "X", ""))</f>
        <v/>
      </c>
      <c r="AB731" s="17" t="str">
        <f>IF(G731="", "", IF(COUNTIF('Client List'!$Y$12:$Y$261, G731)=0, "X", ""))</f>
        <v/>
      </c>
      <c r="AD731" s="17" t="str">
        <f>IF(I731="", "", IF(COUNTIF('Client List'!$Y$12:$Y$261, I731)=0, "X", ""))</f>
        <v/>
      </c>
    </row>
    <row r="732" spans="1:30" x14ac:dyDescent="0.25">
      <c r="A732" s="48"/>
      <c r="B732" s="64"/>
      <c r="C732" s="57"/>
      <c r="D732" s="59"/>
      <c r="E732" s="57"/>
      <c r="F732" s="59"/>
      <c r="G732" s="57"/>
      <c r="H732" s="59"/>
      <c r="I732" s="57"/>
      <c r="J732" s="59"/>
      <c r="K732" s="48"/>
      <c r="M732" s="17" t="str">
        <f>IF($B732="", "", IF($B732&gt;'Client List'!$AA$22, 'Client List'!$AB$21, TEXT($B732, "mmm yyyy")))</f>
        <v/>
      </c>
      <c r="O732" s="17" t="str">
        <f t="shared" si="55"/>
        <v/>
      </c>
      <c r="S732" s="17" t="str">
        <f t="shared" si="56"/>
        <v/>
      </c>
      <c r="T732" s="17" t="str">
        <f t="shared" si="57"/>
        <v/>
      </c>
      <c r="U732" s="17" t="str">
        <f t="shared" si="58"/>
        <v/>
      </c>
      <c r="V732" s="17" t="str">
        <f t="shared" si="59"/>
        <v/>
      </c>
      <c r="X732" s="17" t="str">
        <f>IF(C732="", "", IF(COUNTIF('Client List'!$Y$12:$Y$261, C732)=0, "X", ""))</f>
        <v/>
      </c>
      <c r="Z732" s="17" t="str">
        <f>IF(E732="", "", IF(COUNTIF('Client List'!$Y$12:$Y$261, E732)=0, "X", ""))</f>
        <v/>
      </c>
      <c r="AB732" s="17" t="str">
        <f>IF(G732="", "", IF(COUNTIF('Client List'!$Y$12:$Y$261, G732)=0, "X", ""))</f>
        <v/>
      </c>
      <c r="AD732" s="17" t="str">
        <f>IF(I732="", "", IF(COUNTIF('Client List'!$Y$12:$Y$261, I732)=0, "X", ""))</f>
        <v/>
      </c>
    </row>
    <row r="733" spans="1:30" x14ac:dyDescent="0.25">
      <c r="A733" s="48"/>
      <c r="B733" s="64"/>
      <c r="C733" s="57"/>
      <c r="D733" s="59"/>
      <c r="E733" s="57"/>
      <c r="F733" s="59"/>
      <c r="G733" s="57"/>
      <c r="H733" s="59"/>
      <c r="I733" s="57"/>
      <c r="J733" s="59"/>
      <c r="K733" s="48"/>
      <c r="M733" s="17" t="str">
        <f>IF($B733="", "", IF($B733&gt;'Client List'!$AA$22, 'Client List'!$AB$21, TEXT($B733, "mmm yyyy")))</f>
        <v/>
      </c>
      <c r="O733" s="17" t="str">
        <f t="shared" si="55"/>
        <v/>
      </c>
      <c r="S733" s="17" t="str">
        <f t="shared" si="56"/>
        <v/>
      </c>
      <c r="T733" s="17" t="str">
        <f t="shared" si="57"/>
        <v/>
      </c>
      <c r="U733" s="17" t="str">
        <f t="shared" si="58"/>
        <v/>
      </c>
      <c r="V733" s="17" t="str">
        <f t="shared" si="59"/>
        <v/>
      </c>
      <c r="X733" s="17" t="str">
        <f>IF(C733="", "", IF(COUNTIF('Client List'!$Y$12:$Y$261, C733)=0, "X", ""))</f>
        <v/>
      </c>
      <c r="Z733" s="17" t="str">
        <f>IF(E733="", "", IF(COUNTIF('Client List'!$Y$12:$Y$261, E733)=0, "X", ""))</f>
        <v/>
      </c>
      <c r="AB733" s="17" t="str">
        <f>IF(G733="", "", IF(COUNTIF('Client List'!$Y$12:$Y$261, G733)=0, "X", ""))</f>
        <v/>
      </c>
      <c r="AD733" s="17" t="str">
        <f>IF(I733="", "", IF(COUNTIF('Client List'!$Y$12:$Y$261, I733)=0, "X", ""))</f>
        <v/>
      </c>
    </row>
    <row r="734" spans="1:30" x14ac:dyDescent="0.25">
      <c r="A734" s="48"/>
      <c r="B734" s="64"/>
      <c r="C734" s="57"/>
      <c r="D734" s="59"/>
      <c r="E734" s="57"/>
      <c r="F734" s="59"/>
      <c r="G734" s="57"/>
      <c r="H734" s="59"/>
      <c r="I734" s="57"/>
      <c r="J734" s="59"/>
      <c r="K734" s="48"/>
      <c r="M734" s="17" t="str">
        <f>IF($B734="", "", IF($B734&gt;'Client List'!$AA$22, 'Client List'!$AB$21, TEXT($B734, "mmm yyyy")))</f>
        <v/>
      </c>
      <c r="O734" s="17" t="str">
        <f t="shared" si="55"/>
        <v/>
      </c>
      <c r="S734" s="17" t="str">
        <f t="shared" si="56"/>
        <v/>
      </c>
      <c r="T734" s="17" t="str">
        <f t="shared" si="57"/>
        <v/>
      </c>
      <c r="U734" s="17" t="str">
        <f t="shared" si="58"/>
        <v/>
      </c>
      <c r="V734" s="17" t="str">
        <f t="shared" si="59"/>
        <v/>
      </c>
      <c r="X734" s="17" t="str">
        <f>IF(C734="", "", IF(COUNTIF('Client List'!$Y$12:$Y$261, C734)=0, "X", ""))</f>
        <v/>
      </c>
      <c r="Z734" s="17" t="str">
        <f>IF(E734="", "", IF(COUNTIF('Client List'!$Y$12:$Y$261, E734)=0, "X", ""))</f>
        <v/>
      </c>
      <c r="AB734" s="17" t="str">
        <f>IF(G734="", "", IF(COUNTIF('Client List'!$Y$12:$Y$261, G734)=0, "X", ""))</f>
        <v/>
      </c>
      <c r="AD734" s="17" t="str">
        <f>IF(I734="", "", IF(COUNTIF('Client List'!$Y$12:$Y$261, I734)=0, "X", ""))</f>
        <v/>
      </c>
    </row>
    <row r="735" spans="1:30" x14ac:dyDescent="0.25">
      <c r="A735" s="48"/>
      <c r="B735" s="64"/>
      <c r="C735" s="57"/>
      <c r="D735" s="59"/>
      <c r="E735" s="57"/>
      <c r="F735" s="59"/>
      <c r="G735" s="57"/>
      <c r="H735" s="59"/>
      <c r="I735" s="57"/>
      <c r="J735" s="59"/>
      <c r="K735" s="48"/>
      <c r="M735" s="17" t="str">
        <f>IF($B735="", "", IF($B735&gt;'Client List'!$AA$22, 'Client List'!$AB$21, TEXT($B735, "mmm yyyy")))</f>
        <v/>
      </c>
      <c r="O735" s="17" t="str">
        <f t="shared" si="55"/>
        <v/>
      </c>
      <c r="S735" s="17" t="str">
        <f t="shared" si="56"/>
        <v/>
      </c>
      <c r="T735" s="17" t="str">
        <f t="shared" si="57"/>
        <v/>
      </c>
      <c r="U735" s="17" t="str">
        <f t="shared" si="58"/>
        <v/>
      </c>
      <c r="V735" s="17" t="str">
        <f t="shared" si="59"/>
        <v/>
      </c>
      <c r="X735" s="17" t="str">
        <f>IF(C735="", "", IF(COUNTIF('Client List'!$Y$12:$Y$261, C735)=0, "X", ""))</f>
        <v/>
      </c>
      <c r="Z735" s="17" t="str">
        <f>IF(E735="", "", IF(COUNTIF('Client List'!$Y$12:$Y$261, E735)=0, "X", ""))</f>
        <v/>
      </c>
      <c r="AB735" s="17" t="str">
        <f>IF(G735="", "", IF(COUNTIF('Client List'!$Y$12:$Y$261, G735)=0, "X", ""))</f>
        <v/>
      </c>
      <c r="AD735" s="17" t="str">
        <f>IF(I735="", "", IF(COUNTIF('Client List'!$Y$12:$Y$261, I735)=0, "X", ""))</f>
        <v/>
      </c>
    </row>
    <row r="736" spans="1:30" x14ac:dyDescent="0.25">
      <c r="A736" s="48"/>
      <c r="B736" s="64"/>
      <c r="C736" s="57"/>
      <c r="D736" s="59"/>
      <c r="E736" s="57"/>
      <c r="F736" s="59"/>
      <c r="G736" s="57"/>
      <c r="H736" s="59"/>
      <c r="I736" s="57"/>
      <c r="J736" s="59"/>
      <c r="K736" s="48"/>
      <c r="M736" s="17" t="str">
        <f>IF($B736="", "", IF($B736&gt;'Client List'!$AA$22, 'Client List'!$AB$21, TEXT($B736, "mmm yyyy")))</f>
        <v/>
      </c>
      <c r="O736" s="17" t="str">
        <f t="shared" si="55"/>
        <v/>
      </c>
      <c r="S736" s="17" t="str">
        <f t="shared" si="56"/>
        <v/>
      </c>
      <c r="T736" s="17" t="str">
        <f t="shared" si="57"/>
        <v/>
      </c>
      <c r="U736" s="17" t="str">
        <f t="shared" si="58"/>
        <v/>
      </c>
      <c r="V736" s="17" t="str">
        <f t="shared" si="59"/>
        <v/>
      </c>
      <c r="X736" s="17" t="str">
        <f>IF(C736="", "", IF(COUNTIF('Client List'!$Y$12:$Y$261, C736)=0, "X", ""))</f>
        <v/>
      </c>
      <c r="Z736" s="17" t="str">
        <f>IF(E736="", "", IF(COUNTIF('Client List'!$Y$12:$Y$261, E736)=0, "X", ""))</f>
        <v/>
      </c>
      <c r="AB736" s="17" t="str">
        <f>IF(G736="", "", IF(COUNTIF('Client List'!$Y$12:$Y$261, G736)=0, "X", ""))</f>
        <v/>
      </c>
      <c r="AD736" s="17" t="str">
        <f>IF(I736="", "", IF(COUNTIF('Client List'!$Y$12:$Y$261, I736)=0, "X", ""))</f>
        <v/>
      </c>
    </row>
    <row r="737" spans="1:30" x14ac:dyDescent="0.25">
      <c r="A737" s="48"/>
      <c r="B737" s="64"/>
      <c r="C737" s="57"/>
      <c r="D737" s="59"/>
      <c r="E737" s="57"/>
      <c r="F737" s="59"/>
      <c r="G737" s="57"/>
      <c r="H737" s="59"/>
      <c r="I737" s="57"/>
      <c r="J737" s="59"/>
      <c r="K737" s="48"/>
      <c r="M737" s="17" t="str">
        <f>IF($B737="", "", IF($B737&gt;'Client List'!$AA$22, 'Client List'!$AB$21, TEXT($B737, "mmm yyyy")))</f>
        <v/>
      </c>
      <c r="O737" s="17" t="str">
        <f t="shared" si="55"/>
        <v/>
      </c>
      <c r="S737" s="17" t="str">
        <f t="shared" si="56"/>
        <v/>
      </c>
      <c r="T737" s="17" t="str">
        <f t="shared" si="57"/>
        <v/>
      </c>
      <c r="U737" s="17" t="str">
        <f t="shared" si="58"/>
        <v/>
      </c>
      <c r="V737" s="17" t="str">
        <f t="shared" si="59"/>
        <v/>
      </c>
      <c r="X737" s="17" t="str">
        <f>IF(C737="", "", IF(COUNTIF('Client List'!$Y$12:$Y$261, C737)=0, "X", ""))</f>
        <v/>
      </c>
      <c r="Z737" s="17" t="str">
        <f>IF(E737="", "", IF(COUNTIF('Client List'!$Y$12:$Y$261, E737)=0, "X", ""))</f>
        <v/>
      </c>
      <c r="AB737" s="17" t="str">
        <f>IF(G737="", "", IF(COUNTIF('Client List'!$Y$12:$Y$261, G737)=0, "X", ""))</f>
        <v/>
      </c>
      <c r="AD737" s="17" t="str">
        <f>IF(I737="", "", IF(COUNTIF('Client List'!$Y$12:$Y$261, I737)=0, "X", ""))</f>
        <v/>
      </c>
    </row>
    <row r="738" spans="1:30" x14ac:dyDescent="0.25">
      <c r="A738" s="48"/>
      <c r="B738" s="64"/>
      <c r="C738" s="57"/>
      <c r="D738" s="59"/>
      <c r="E738" s="57"/>
      <c r="F738" s="59"/>
      <c r="G738" s="57"/>
      <c r="H738" s="59"/>
      <c r="I738" s="57"/>
      <c r="J738" s="59"/>
      <c r="K738" s="48"/>
      <c r="M738" s="17" t="str">
        <f>IF($B738="", "", IF($B738&gt;'Client List'!$AA$22, 'Client List'!$AB$21, TEXT($B738, "mmm yyyy")))</f>
        <v/>
      </c>
      <c r="O738" s="17" t="str">
        <f t="shared" si="55"/>
        <v/>
      </c>
      <c r="S738" s="17" t="str">
        <f t="shared" si="56"/>
        <v/>
      </c>
      <c r="T738" s="17" t="str">
        <f t="shared" si="57"/>
        <v/>
      </c>
      <c r="U738" s="17" t="str">
        <f t="shared" si="58"/>
        <v/>
      </c>
      <c r="V738" s="17" t="str">
        <f t="shared" si="59"/>
        <v/>
      </c>
      <c r="X738" s="17" t="str">
        <f>IF(C738="", "", IF(COUNTIF('Client List'!$Y$12:$Y$261, C738)=0, "X", ""))</f>
        <v/>
      </c>
      <c r="Z738" s="17" t="str">
        <f>IF(E738="", "", IF(COUNTIF('Client List'!$Y$12:$Y$261, E738)=0, "X", ""))</f>
        <v/>
      </c>
      <c r="AB738" s="17" t="str">
        <f>IF(G738="", "", IF(COUNTIF('Client List'!$Y$12:$Y$261, G738)=0, "X", ""))</f>
        <v/>
      </c>
      <c r="AD738" s="17" t="str">
        <f>IF(I738="", "", IF(COUNTIF('Client List'!$Y$12:$Y$261, I738)=0, "X", ""))</f>
        <v/>
      </c>
    </row>
    <row r="739" spans="1:30" x14ac:dyDescent="0.25">
      <c r="A739" s="48"/>
      <c r="B739" s="64"/>
      <c r="C739" s="57"/>
      <c r="D739" s="59"/>
      <c r="E739" s="57"/>
      <c r="F739" s="59"/>
      <c r="G739" s="57"/>
      <c r="H739" s="59"/>
      <c r="I739" s="57"/>
      <c r="J739" s="59"/>
      <c r="K739" s="48"/>
      <c r="M739" s="17" t="str">
        <f>IF($B739="", "", IF($B739&gt;'Client List'!$AA$22, 'Client List'!$AB$21, TEXT($B739, "mmm yyyy")))</f>
        <v/>
      </c>
      <c r="O739" s="17" t="str">
        <f t="shared" si="55"/>
        <v/>
      </c>
      <c r="S739" s="17" t="str">
        <f t="shared" si="56"/>
        <v/>
      </c>
      <c r="T739" s="17" t="str">
        <f t="shared" si="57"/>
        <v/>
      </c>
      <c r="U739" s="17" t="str">
        <f t="shared" si="58"/>
        <v/>
      </c>
      <c r="V739" s="17" t="str">
        <f t="shared" si="59"/>
        <v/>
      </c>
      <c r="X739" s="17" t="str">
        <f>IF(C739="", "", IF(COUNTIF('Client List'!$Y$12:$Y$261, C739)=0, "X", ""))</f>
        <v/>
      </c>
      <c r="Z739" s="17" t="str">
        <f>IF(E739="", "", IF(COUNTIF('Client List'!$Y$12:$Y$261, E739)=0, "X", ""))</f>
        <v/>
      </c>
      <c r="AB739" s="17" t="str">
        <f>IF(G739="", "", IF(COUNTIF('Client List'!$Y$12:$Y$261, G739)=0, "X", ""))</f>
        <v/>
      </c>
      <c r="AD739" s="17" t="str">
        <f>IF(I739="", "", IF(COUNTIF('Client List'!$Y$12:$Y$261, I739)=0, "X", ""))</f>
        <v/>
      </c>
    </row>
    <row r="740" spans="1:30" x14ac:dyDescent="0.25">
      <c r="A740" s="48"/>
      <c r="B740" s="64"/>
      <c r="C740" s="57"/>
      <c r="D740" s="59"/>
      <c r="E740" s="57"/>
      <c r="F740" s="59"/>
      <c r="G740" s="57"/>
      <c r="H740" s="59"/>
      <c r="I740" s="57"/>
      <c r="J740" s="59"/>
      <c r="K740" s="48"/>
      <c r="M740" s="17" t="str">
        <f>IF($B740="", "", IF($B740&gt;'Client List'!$AA$22, 'Client List'!$AB$21, TEXT($B740, "mmm yyyy")))</f>
        <v/>
      </c>
      <c r="O740" s="17" t="str">
        <f t="shared" si="55"/>
        <v/>
      </c>
      <c r="S740" s="17" t="str">
        <f t="shared" si="56"/>
        <v/>
      </c>
      <c r="T740" s="17" t="str">
        <f t="shared" si="57"/>
        <v/>
      </c>
      <c r="U740" s="17" t="str">
        <f t="shared" si="58"/>
        <v/>
      </c>
      <c r="V740" s="17" t="str">
        <f t="shared" si="59"/>
        <v/>
      </c>
      <c r="X740" s="17" t="str">
        <f>IF(C740="", "", IF(COUNTIF('Client List'!$Y$12:$Y$261, C740)=0, "X", ""))</f>
        <v/>
      </c>
      <c r="Z740" s="17" t="str">
        <f>IF(E740="", "", IF(COUNTIF('Client List'!$Y$12:$Y$261, E740)=0, "X", ""))</f>
        <v/>
      </c>
      <c r="AB740" s="17" t="str">
        <f>IF(G740="", "", IF(COUNTIF('Client List'!$Y$12:$Y$261, G740)=0, "X", ""))</f>
        <v/>
      </c>
      <c r="AD740" s="17" t="str">
        <f>IF(I740="", "", IF(COUNTIF('Client List'!$Y$12:$Y$261, I740)=0, "X", ""))</f>
        <v/>
      </c>
    </row>
    <row r="741" spans="1:30" x14ac:dyDescent="0.25">
      <c r="A741" s="48"/>
      <c r="B741" s="64"/>
      <c r="C741" s="57"/>
      <c r="D741" s="59"/>
      <c r="E741" s="57"/>
      <c r="F741" s="59"/>
      <c r="G741" s="57"/>
      <c r="H741" s="59"/>
      <c r="I741" s="57"/>
      <c r="J741" s="59"/>
      <c r="K741" s="48"/>
      <c r="M741" s="17" t="str">
        <f>IF($B741="", "", IF($B741&gt;'Client List'!$AA$22, 'Client List'!$AB$21, TEXT($B741, "mmm yyyy")))</f>
        <v/>
      </c>
      <c r="O741" s="17" t="str">
        <f t="shared" si="55"/>
        <v/>
      </c>
      <c r="S741" s="17" t="str">
        <f t="shared" si="56"/>
        <v/>
      </c>
      <c r="T741" s="17" t="str">
        <f t="shared" si="57"/>
        <v/>
      </c>
      <c r="U741" s="17" t="str">
        <f t="shared" si="58"/>
        <v/>
      </c>
      <c r="V741" s="17" t="str">
        <f t="shared" si="59"/>
        <v/>
      </c>
      <c r="X741" s="17" t="str">
        <f>IF(C741="", "", IF(COUNTIF('Client List'!$Y$12:$Y$261, C741)=0, "X", ""))</f>
        <v/>
      </c>
      <c r="Z741" s="17" t="str">
        <f>IF(E741="", "", IF(COUNTIF('Client List'!$Y$12:$Y$261, E741)=0, "X", ""))</f>
        <v/>
      </c>
      <c r="AB741" s="17" t="str">
        <f>IF(G741="", "", IF(COUNTIF('Client List'!$Y$12:$Y$261, G741)=0, "X", ""))</f>
        <v/>
      </c>
      <c r="AD741" s="17" t="str">
        <f>IF(I741="", "", IF(COUNTIF('Client List'!$Y$12:$Y$261, I741)=0, "X", ""))</f>
        <v/>
      </c>
    </row>
    <row r="742" spans="1:30" x14ac:dyDescent="0.25">
      <c r="A742" s="48"/>
      <c r="B742" s="64"/>
      <c r="C742" s="57"/>
      <c r="D742" s="59"/>
      <c r="E742" s="57"/>
      <c r="F742" s="59"/>
      <c r="G742" s="57"/>
      <c r="H742" s="59"/>
      <c r="I742" s="57"/>
      <c r="J742" s="59"/>
      <c r="K742" s="48"/>
      <c r="M742" s="17" t="str">
        <f>IF($B742="", "", IF($B742&gt;'Client List'!$AA$22, 'Client List'!$AB$21, TEXT($B742, "mmm yyyy")))</f>
        <v/>
      </c>
      <c r="O742" s="17" t="str">
        <f t="shared" si="55"/>
        <v/>
      </c>
      <c r="S742" s="17" t="str">
        <f t="shared" si="56"/>
        <v/>
      </c>
      <c r="T742" s="17" t="str">
        <f t="shared" si="57"/>
        <v/>
      </c>
      <c r="U742" s="17" t="str">
        <f t="shared" si="58"/>
        <v/>
      </c>
      <c r="V742" s="17" t="str">
        <f t="shared" si="59"/>
        <v/>
      </c>
      <c r="X742" s="17" t="str">
        <f>IF(C742="", "", IF(COUNTIF('Client List'!$Y$12:$Y$261, C742)=0, "X", ""))</f>
        <v/>
      </c>
      <c r="Z742" s="17" t="str">
        <f>IF(E742="", "", IF(COUNTIF('Client List'!$Y$12:$Y$261, E742)=0, "X", ""))</f>
        <v/>
      </c>
      <c r="AB742" s="17" t="str">
        <f>IF(G742="", "", IF(COUNTIF('Client List'!$Y$12:$Y$261, G742)=0, "X", ""))</f>
        <v/>
      </c>
      <c r="AD742" s="17" t="str">
        <f>IF(I742="", "", IF(COUNTIF('Client List'!$Y$12:$Y$261, I742)=0, "X", ""))</f>
        <v/>
      </c>
    </row>
    <row r="743" spans="1:30" x14ac:dyDescent="0.25">
      <c r="A743" s="48"/>
      <c r="B743" s="64"/>
      <c r="C743" s="57"/>
      <c r="D743" s="59"/>
      <c r="E743" s="57"/>
      <c r="F743" s="59"/>
      <c r="G743" s="57"/>
      <c r="H743" s="59"/>
      <c r="I743" s="57"/>
      <c r="J743" s="59"/>
      <c r="K743" s="48"/>
      <c r="M743" s="17" t="str">
        <f>IF($B743="", "", IF($B743&gt;'Client List'!$AA$22, 'Client List'!$AB$21, TEXT($B743, "mmm yyyy")))</f>
        <v/>
      </c>
      <c r="O743" s="17" t="str">
        <f t="shared" si="55"/>
        <v/>
      </c>
      <c r="S743" s="17" t="str">
        <f t="shared" si="56"/>
        <v/>
      </c>
      <c r="T743" s="17" t="str">
        <f t="shared" si="57"/>
        <v/>
      </c>
      <c r="U743" s="17" t="str">
        <f t="shared" si="58"/>
        <v/>
      </c>
      <c r="V743" s="17" t="str">
        <f t="shared" si="59"/>
        <v/>
      </c>
      <c r="X743" s="17" t="str">
        <f>IF(C743="", "", IF(COUNTIF('Client List'!$Y$12:$Y$261, C743)=0, "X", ""))</f>
        <v/>
      </c>
      <c r="Z743" s="17" t="str">
        <f>IF(E743="", "", IF(COUNTIF('Client List'!$Y$12:$Y$261, E743)=0, "X", ""))</f>
        <v/>
      </c>
      <c r="AB743" s="17" t="str">
        <f>IF(G743="", "", IF(COUNTIF('Client List'!$Y$12:$Y$261, G743)=0, "X", ""))</f>
        <v/>
      </c>
      <c r="AD743" s="17" t="str">
        <f>IF(I743="", "", IF(COUNTIF('Client List'!$Y$12:$Y$261, I743)=0, "X", ""))</f>
        <v/>
      </c>
    </row>
    <row r="744" spans="1:30" x14ac:dyDescent="0.25">
      <c r="A744" s="48"/>
      <c r="B744" s="64"/>
      <c r="C744" s="57"/>
      <c r="D744" s="59"/>
      <c r="E744" s="57"/>
      <c r="F744" s="59"/>
      <c r="G744" s="57"/>
      <c r="H744" s="59"/>
      <c r="I744" s="57"/>
      <c r="J744" s="59"/>
      <c r="K744" s="48"/>
      <c r="M744" s="17" t="str">
        <f>IF($B744="", "", IF($B744&gt;'Client List'!$AA$22, 'Client List'!$AB$21, TEXT($B744, "mmm yyyy")))</f>
        <v/>
      </c>
      <c r="O744" s="17" t="str">
        <f t="shared" si="55"/>
        <v/>
      </c>
      <c r="S744" s="17" t="str">
        <f t="shared" si="56"/>
        <v/>
      </c>
      <c r="T744" s="17" t="str">
        <f t="shared" si="57"/>
        <v/>
      </c>
      <c r="U744" s="17" t="str">
        <f t="shared" si="58"/>
        <v/>
      </c>
      <c r="V744" s="17" t="str">
        <f t="shared" si="59"/>
        <v/>
      </c>
      <c r="X744" s="17" t="str">
        <f>IF(C744="", "", IF(COUNTIF('Client List'!$Y$12:$Y$261, C744)=0, "X", ""))</f>
        <v/>
      </c>
      <c r="Z744" s="17" t="str">
        <f>IF(E744="", "", IF(COUNTIF('Client List'!$Y$12:$Y$261, E744)=0, "X", ""))</f>
        <v/>
      </c>
      <c r="AB744" s="17" t="str">
        <f>IF(G744="", "", IF(COUNTIF('Client List'!$Y$12:$Y$261, G744)=0, "X", ""))</f>
        <v/>
      </c>
      <c r="AD744" s="17" t="str">
        <f>IF(I744="", "", IF(COUNTIF('Client List'!$Y$12:$Y$261, I744)=0, "X", ""))</f>
        <v/>
      </c>
    </row>
    <row r="745" spans="1:30" x14ac:dyDescent="0.25">
      <c r="A745" s="48"/>
      <c r="B745" s="64"/>
      <c r="C745" s="57"/>
      <c r="D745" s="59"/>
      <c r="E745" s="57"/>
      <c r="F745" s="59"/>
      <c r="G745" s="57"/>
      <c r="H745" s="59"/>
      <c r="I745" s="57"/>
      <c r="J745" s="59"/>
      <c r="K745" s="48"/>
      <c r="M745" s="17" t="str">
        <f>IF($B745="", "", IF($B745&gt;'Client List'!$AA$22, 'Client List'!$AB$21, TEXT($B745, "mmm yyyy")))</f>
        <v/>
      </c>
      <c r="O745" s="17" t="str">
        <f t="shared" si="55"/>
        <v/>
      </c>
      <c r="S745" s="17" t="str">
        <f t="shared" si="56"/>
        <v/>
      </c>
      <c r="T745" s="17" t="str">
        <f t="shared" si="57"/>
        <v/>
      </c>
      <c r="U745" s="17" t="str">
        <f t="shared" si="58"/>
        <v/>
      </c>
      <c r="V745" s="17" t="str">
        <f t="shared" si="59"/>
        <v/>
      </c>
      <c r="X745" s="17" t="str">
        <f>IF(C745="", "", IF(COUNTIF('Client List'!$Y$12:$Y$261, C745)=0, "X", ""))</f>
        <v/>
      </c>
      <c r="Z745" s="17" t="str">
        <f>IF(E745="", "", IF(COUNTIF('Client List'!$Y$12:$Y$261, E745)=0, "X", ""))</f>
        <v/>
      </c>
      <c r="AB745" s="17" t="str">
        <f>IF(G745="", "", IF(COUNTIF('Client List'!$Y$12:$Y$261, G745)=0, "X", ""))</f>
        <v/>
      </c>
      <c r="AD745" s="17" t="str">
        <f>IF(I745="", "", IF(COUNTIF('Client List'!$Y$12:$Y$261, I745)=0, "X", ""))</f>
        <v/>
      </c>
    </row>
    <row r="746" spans="1:30" x14ac:dyDescent="0.25">
      <c r="A746" s="48"/>
      <c r="B746" s="64"/>
      <c r="C746" s="57"/>
      <c r="D746" s="59"/>
      <c r="E746" s="57"/>
      <c r="F746" s="59"/>
      <c r="G746" s="57"/>
      <c r="H746" s="59"/>
      <c r="I746" s="57"/>
      <c r="J746" s="59"/>
      <c r="K746" s="48"/>
      <c r="M746" s="17" t="str">
        <f>IF($B746="", "", IF($B746&gt;'Client List'!$AA$22, 'Client List'!$AB$21, TEXT($B746, "mmm yyyy")))</f>
        <v/>
      </c>
      <c r="O746" s="17" t="str">
        <f t="shared" si="55"/>
        <v/>
      </c>
      <c r="S746" s="17" t="str">
        <f t="shared" si="56"/>
        <v/>
      </c>
      <c r="T746" s="17" t="str">
        <f t="shared" si="57"/>
        <v/>
      </c>
      <c r="U746" s="17" t="str">
        <f t="shared" si="58"/>
        <v/>
      </c>
      <c r="V746" s="17" t="str">
        <f t="shared" si="59"/>
        <v/>
      </c>
      <c r="X746" s="17" t="str">
        <f>IF(C746="", "", IF(COUNTIF('Client List'!$Y$12:$Y$261, C746)=0, "X", ""))</f>
        <v/>
      </c>
      <c r="Z746" s="17" t="str">
        <f>IF(E746="", "", IF(COUNTIF('Client List'!$Y$12:$Y$261, E746)=0, "X", ""))</f>
        <v/>
      </c>
      <c r="AB746" s="17" t="str">
        <f>IF(G746="", "", IF(COUNTIF('Client List'!$Y$12:$Y$261, G746)=0, "X", ""))</f>
        <v/>
      </c>
      <c r="AD746" s="17" t="str">
        <f>IF(I746="", "", IF(COUNTIF('Client List'!$Y$12:$Y$261, I746)=0, "X", ""))</f>
        <v/>
      </c>
    </row>
    <row r="747" spans="1:30" x14ac:dyDescent="0.25">
      <c r="A747" s="48"/>
      <c r="B747" s="64"/>
      <c r="C747" s="57"/>
      <c r="D747" s="59"/>
      <c r="E747" s="57"/>
      <c r="F747" s="59"/>
      <c r="G747" s="57"/>
      <c r="H747" s="59"/>
      <c r="I747" s="57"/>
      <c r="J747" s="59"/>
      <c r="K747" s="48"/>
      <c r="M747" s="17" t="str">
        <f>IF($B747="", "", IF($B747&gt;'Client List'!$AA$22, 'Client List'!$AB$21, TEXT($B747, "mmm yyyy")))</f>
        <v/>
      </c>
      <c r="O747" s="17" t="str">
        <f t="shared" si="55"/>
        <v/>
      </c>
      <c r="S747" s="17" t="str">
        <f t="shared" si="56"/>
        <v/>
      </c>
      <c r="T747" s="17" t="str">
        <f t="shared" si="57"/>
        <v/>
      </c>
      <c r="U747" s="17" t="str">
        <f t="shared" si="58"/>
        <v/>
      </c>
      <c r="V747" s="17" t="str">
        <f t="shared" si="59"/>
        <v/>
      </c>
      <c r="X747" s="17" t="str">
        <f>IF(C747="", "", IF(COUNTIF('Client List'!$Y$12:$Y$261, C747)=0, "X", ""))</f>
        <v/>
      </c>
      <c r="Z747" s="17" t="str">
        <f>IF(E747="", "", IF(COUNTIF('Client List'!$Y$12:$Y$261, E747)=0, "X", ""))</f>
        <v/>
      </c>
      <c r="AB747" s="17" t="str">
        <f>IF(G747="", "", IF(COUNTIF('Client List'!$Y$12:$Y$261, G747)=0, "X", ""))</f>
        <v/>
      </c>
      <c r="AD747" s="17" t="str">
        <f>IF(I747="", "", IF(COUNTIF('Client List'!$Y$12:$Y$261, I747)=0, "X", ""))</f>
        <v/>
      </c>
    </row>
    <row r="748" spans="1:30" x14ac:dyDescent="0.25">
      <c r="A748" s="48"/>
      <c r="B748" s="64"/>
      <c r="C748" s="57"/>
      <c r="D748" s="59"/>
      <c r="E748" s="57"/>
      <c r="F748" s="59"/>
      <c r="G748" s="57"/>
      <c r="H748" s="59"/>
      <c r="I748" s="57"/>
      <c r="J748" s="59"/>
      <c r="K748" s="48"/>
      <c r="M748" s="17" t="str">
        <f>IF($B748="", "", IF($B748&gt;'Client List'!$AA$22, 'Client List'!$AB$21, TEXT($B748, "mmm yyyy")))</f>
        <v/>
      </c>
      <c r="O748" s="17" t="str">
        <f t="shared" si="55"/>
        <v/>
      </c>
      <c r="S748" s="17" t="str">
        <f t="shared" si="56"/>
        <v/>
      </c>
      <c r="T748" s="17" t="str">
        <f t="shared" si="57"/>
        <v/>
      </c>
      <c r="U748" s="17" t="str">
        <f t="shared" si="58"/>
        <v/>
      </c>
      <c r="V748" s="17" t="str">
        <f t="shared" si="59"/>
        <v/>
      </c>
      <c r="X748" s="17" t="str">
        <f>IF(C748="", "", IF(COUNTIF('Client List'!$Y$12:$Y$261, C748)=0, "X", ""))</f>
        <v/>
      </c>
      <c r="Z748" s="17" t="str">
        <f>IF(E748="", "", IF(COUNTIF('Client List'!$Y$12:$Y$261, E748)=0, "X", ""))</f>
        <v/>
      </c>
      <c r="AB748" s="17" t="str">
        <f>IF(G748="", "", IF(COUNTIF('Client List'!$Y$12:$Y$261, G748)=0, "X", ""))</f>
        <v/>
      </c>
      <c r="AD748" s="17" t="str">
        <f>IF(I748="", "", IF(COUNTIF('Client List'!$Y$12:$Y$261, I748)=0, "X", ""))</f>
        <v/>
      </c>
    </row>
    <row r="749" spans="1:30" x14ac:dyDescent="0.25">
      <c r="A749" s="48"/>
      <c r="B749" s="64"/>
      <c r="C749" s="57"/>
      <c r="D749" s="59"/>
      <c r="E749" s="57"/>
      <c r="F749" s="59"/>
      <c r="G749" s="57"/>
      <c r="H749" s="59"/>
      <c r="I749" s="57"/>
      <c r="J749" s="59"/>
      <c r="K749" s="48"/>
      <c r="M749" s="17" t="str">
        <f>IF($B749="", "", IF($B749&gt;'Client List'!$AA$22, 'Client List'!$AB$21, TEXT($B749, "mmm yyyy")))</f>
        <v/>
      </c>
      <c r="O749" s="17" t="str">
        <f t="shared" si="55"/>
        <v/>
      </c>
      <c r="S749" s="17" t="str">
        <f t="shared" si="56"/>
        <v/>
      </c>
      <c r="T749" s="17" t="str">
        <f t="shared" si="57"/>
        <v/>
      </c>
      <c r="U749" s="17" t="str">
        <f t="shared" si="58"/>
        <v/>
      </c>
      <c r="V749" s="17" t="str">
        <f t="shared" si="59"/>
        <v/>
      </c>
      <c r="X749" s="17" t="str">
        <f>IF(C749="", "", IF(COUNTIF('Client List'!$Y$12:$Y$261, C749)=0, "X", ""))</f>
        <v/>
      </c>
      <c r="Z749" s="17" t="str">
        <f>IF(E749="", "", IF(COUNTIF('Client List'!$Y$12:$Y$261, E749)=0, "X", ""))</f>
        <v/>
      </c>
      <c r="AB749" s="17" t="str">
        <f>IF(G749="", "", IF(COUNTIF('Client List'!$Y$12:$Y$261, G749)=0, "X", ""))</f>
        <v/>
      </c>
      <c r="AD749" s="17" t="str">
        <f>IF(I749="", "", IF(COUNTIF('Client List'!$Y$12:$Y$261, I749)=0, "X", ""))</f>
        <v/>
      </c>
    </row>
    <row r="750" spans="1:30" x14ac:dyDescent="0.25">
      <c r="A750" s="48"/>
      <c r="B750" s="64"/>
      <c r="C750" s="57"/>
      <c r="D750" s="59"/>
      <c r="E750" s="57"/>
      <c r="F750" s="59"/>
      <c r="G750" s="57"/>
      <c r="H750" s="59"/>
      <c r="I750" s="57"/>
      <c r="J750" s="59"/>
      <c r="K750" s="48"/>
      <c r="M750" s="17" t="str">
        <f>IF($B750="", "", IF($B750&gt;'Client List'!$AA$22, 'Client List'!$AB$21, TEXT($B750, "mmm yyyy")))</f>
        <v/>
      </c>
      <c r="O750" s="17" t="str">
        <f t="shared" si="55"/>
        <v/>
      </c>
      <c r="S750" s="17" t="str">
        <f t="shared" si="56"/>
        <v/>
      </c>
      <c r="T750" s="17" t="str">
        <f t="shared" si="57"/>
        <v/>
      </c>
      <c r="U750" s="17" t="str">
        <f t="shared" si="58"/>
        <v/>
      </c>
      <c r="V750" s="17" t="str">
        <f t="shared" si="59"/>
        <v/>
      </c>
      <c r="X750" s="17" t="str">
        <f>IF(C750="", "", IF(COUNTIF('Client List'!$Y$12:$Y$261, C750)=0, "X", ""))</f>
        <v/>
      </c>
      <c r="Z750" s="17" t="str">
        <f>IF(E750="", "", IF(COUNTIF('Client List'!$Y$12:$Y$261, E750)=0, "X", ""))</f>
        <v/>
      </c>
      <c r="AB750" s="17" t="str">
        <f>IF(G750="", "", IF(COUNTIF('Client List'!$Y$12:$Y$261, G750)=0, "X", ""))</f>
        <v/>
      </c>
      <c r="AD750" s="17" t="str">
        <f>IF(I750="", "", IF(COUNTIF('Client List'!$Y$12:$Y$261, I750)=0, "X", ""))</f>
        <v/>
      </c>
    </row>
    <row r="751" spans="1:30" x14ac:dyDescent="0.25">
      <c r="A751" s="48"/>
      <c r="B751" s="64"/>
      <c r="C751" s="57"/>
      <c r="D751" s="59"/>
      <c r="E751" s="57"/>
      <c r="F751" s="59"/>
      <c r="G751" s="57"/>
      <c r="H751" s="59"/>
      <c r="I751" s="57"/>
      <c r="J751" s="59"/>
      <c r="K751" s="48"/>
      <c r="M751" s="17" t="str">
        <f>IF($B751="", "", IF($B751&gt;'Client List'!$AA$22, 'Client List'!$AB$21, TEXT($B751, "mmm yyyy")))</f>
        <v/>
      </c>
      <c r="O751" s="17" t="str">
        <f t="shared" si="55"/>
        <v/>
      </c>
      <c r="S751" s="17" t="str">
        <f t="shared" si="56"/>
        <v/>
      </c>
      <c r="T751" s="17" t="str">
        <f t="shared" si="57"/>
        <v/>
      </c>
      <c r="U751" s="17" t="str">
        <f t="shared" si="58"/>
        <v/>
      </c>
      <c r="V751" s="17" t="str">
        <f t="shared" si="59"/>
        <v/>
      </c>
      <c r="X751" s="17" t="str">
        <f>IF(C751="", "", IF(COUNTIF('Client List'!$Y$12:$Y$261, C751)=0, "X", ""))</f>
        <v/>
      </c>
      <c r="Z751" s="17" t="str">
        <f>IF(E751="", "", IF(COUNTIF('Client List'!$Y$12:$Y$261, E751)=0, "X", ""))</f>
        <v/>
      </c>
      <c r="AB751" s="17" t="str">
        <f>IF(G751="", "", IF(COUNTIF('Client List'!$Y$12:$Y$261, G751)=0, "X", ""))</f>
        <v/>
      </c>
      <c r="AD751" s="17" t="str">
        <f>IF(I751="", "", IF(COUNTIF('Client List'!$Y$12:$Y$261, I751)=0, "X", ""))</f>
        <v/>
      </c>
    </row>
    <row r="752" spans="1:30" x14ac:dyDescent="0.25">
      <c r="A752" s="48"/>
      <c r="B752" s="64"/>
      <c r="C752" s="57"/>
      <c r="D752" s="59"/>
      <c r="E752" s="57"/>
      <c r="F752" s="59"/>
      <c r="G752" s="57"/>
      <c r="H752" s="59"/>
      <c r="I752" s="57"/>
      <c r="J752" s="59"/>
      <c r="K752" s="48"/>
      <c r="M752" s="17" t="str">
        <f>IF($B752="", "", IF($B752&gt;'Client List'!$AA$22, 'Client List'!$AB$21, TEXT($B752, "mmm yyyy")))</f>
        <v/>
      </c>
      <c r="O752" s="17" t="str">
        <f t="shared" si="55"/>
        <v/>
      </c>
      <c r="S752" s="17" t="str">
        <f t="shared" si="56"/>
        <v/>
      </c>
      <c r="T752" s="17" t="str">
        <f t="shared" si="57"/>
        <v/>
      </c>
      <c r="U752" s="17" t="str">
        <f t="shared" si="58"/>
        <v/>
      </c>
      <c r="V752" s="17" t="str">
        <f t="shared" si="59"/>
        <v/>
      </c>
      <c r="X752" s="17" t="str">
        <f>IF(C752="", "", IF(COUNTIF('Client List'!$Y$12:$Y$261, C752)=0, "X", ""))</f>
        <v/>
      </c>
      <c r="Z752" s="17" t="str">
        <f>IF(E752="", "", IF(COUNTIF('Client List'!$Y$12:$Y$261, E752)=0, "X", ""))</f>
        <v/>
      </c>
      <c r="AB752" s="17" t="str">
        <f>IF(G752="", "", IF(COUNTIF('Client List'!$Y$12:$Y$261, G752)=0, "X", ""))</f>
        <v/>
      </c>
      <c r="AD752" s="17" t="str">
        <f>IF(I752="", "", IF(COUNTIF('Client List'!$Y$12:$Y$261, I752)=0, "X", ""))</f>
        <v/>
      </c>
    </row>
    <row r="753" spans="1:30" x14ac:dyDescent="0.25">
      <c r="A753" s="48"/>
      <c r="B753" s="64"/>
      <c r="C753" s="57"/>
      <c r="D753" s="59"/>
      <c r="E753" s="57"/>
      <c r="F753" s="59"/>
      <c r="G753" s="57"/>
      <c r="H753" s="59"/>
      <c r="I753" s="57"/>
      <c r="J753" s="59"/>
      <c r="K753" s="48"/>
      <c r="M753" s="17" t="str">
        <f>IF($B753="", "", IF($B753&gt;'Client List'!$AA$22, 'Client List'!$AB$21, TEXT($B753, "mmm yyyy")))</f>
        <v/>
      </c>
      <c r="O753" s="17" t="str">
        <f t="shared" si="55"/>
        <v/>
      </c>
      <c r="S753" s="17" t="str">
        <f t="shared" si="56"/>
        <v/>
      </c>
      <c r="T753" s="17" t="str">
        <f t="shared" si="57"/>
        <v/>
      </c>
      <c r="U753" s="17" t="str">
        <f t="shared" si="58"/>
        <v/>
      </c>
      <c r="V753" s="17" t="str">
        <f t="shared" si="59"/>
        <v/>
      </c>
      <c r="X753" s="17" t="str">
        <f>IF(C753="", "", IF(COUNTIF('Client List'!$Y$12:$Y$261, C753)=0, "X", ""))</f>
        <v/>
      </c>
      <c r="Z753" s="17" t="str">
        <f>IF(E753="", "", IF(COUNTIF('Client List'!$Y$12:$Y$261, E753)=0, "X", ""))</f>
        <v/>
      </c>
      <c r="AB753" s="17" t="str">
        <f>IF(G753="", "", IF(COUNTIF('Client List'!$Y$12:$Y$261, G753)=0, "X", ""))</f>
        <v/>
      </c>
      <c r="AD753" s="17" t="str">
        <f>IF(I753="", "", IF(COUNTIF('Client List'!$Y$12:$Y$261, I753)=0, "X", ""))</f>
        <v/>
      </c>
    </row>
    <row r="754" spans="1:30" x14ac:dyDescent="0.25">
      <c r="A754" s="48"/>
      <c r="B754" s="64"/>
      <c r="C754" s="57"/>
      <c r="D754" s="59"/>
      <c r="E754" s="57"/>
      <c r="F754" s="59"/>
      <c r="G754" s="57"/>
      <c r="H754" s="59"/>
      <c r="I754" s="57"/>
      <c r="J754" s="59"/>
      <c r="K754" s="48"/>
      <c r="M754" s="17" t="str">
        <f>IF($B754="", "", IF($B754&gt;'Client List'!$AA$22, 'Client List'!$AB$21, TEXT($B754, "mmm yyyy")))</f>
        <v/>
      </c>
      <c r="O754" s="17" t="str">
        <f t="shared" si="55"/>
        <v/>
      </c>
      <c r="S754" s="17" t="str">
        <f t="shared" si="56"/>
        <v/>
      </c>
      <c r="T754" s="17" t="str">
        <f t="shared" si="57"/>
        <v/>
      </c>
      <c r="U754" s="17" t="str">
        <f t="shared" si="58"/>
        <v/>
      </c>
      <c r="V754" s="17" t="str">
        <f t="shared" si="59"/>
        <v/>
      </c>
      <c r="X754" s="17" t="str">
        <f>IF(C754="", "", IF(COUNTIF('Client List'!$Y$12:$Y$261, C754)=0, "X", ""))</f>
        <v/>
      </c>
      <c r="Z754" s="17" t="str">
        <f>IF(E754="", "", IF(COUNTIF('Client List'!$Y$12:$Y$261, E754)=0, "X", ""))</f>
        <v/>
      </c>
      <c r="AB754" s="17" t="str">
        <f>IF(G754="", "", IF(COUNTIF('Client List'!$Y$12:$Y$261, G754)=0, "X", ""))</f>
        <v/>
      </c>
      <c r="AD754" s="17" t="str">
        <f>IF(I754="", "", IF(COUNTIF('Client List'!$Y$12:$Y$261, I754)=0, "X", ""))</f>
        <v/>
      </c>
    </row>
    <row r="755" spans="1:30" x14ac:dyDescent="0.25">
      <c r="A755" s="48"/>
      <c r="B755" s="64"/>
      <c r="C755" s="57"/>
      <c r="D755" s="59"/>
      <c r="E755" s="57"/>
      <c r="F755" s="59"/>
      <c r="G755" s="57"/>
      <c r="H755" s="59"/>
      <c r="I755" s="57"/>
      <c r="J755" s="59"/>
      <c r="K755" s="48"/>
      <c r="M755" s="17" t="str">
        <f>IF($B755="", "", IF($B755&gt;'Client List'!$AA$22, 'Client List'!$AB$21, TEXT($B755, "mmm yyyy")))</f>
        <v/>
      </c>
      <c r="O755" s="17" t="str">
        <f t="shared" si="55"/>
        <v/>
      </c>
      <c r="S755" s="17" t="str">
        <f t="shared" si="56"/>
        <v/>
      </c>
      <c r="T755" s="17" t="str">
        <f t="shared" si="57"/>
        <v/>
      </c>
      <c r="U755" s="17" t="str">
        <f t="shared" si="58"/>
        <v/>
      </c>
      <c r="V755" s="17" t="str">
        <f t="shared" si="59"/>
        <v/>
      </c>
      <c r="X755" s="17" t="str">
        <f>IF(C755="", "", IF(COUNTIF('Client List'!$Y$12:$Y$261, C755)=0, "X", ""))</f>
        <v/>
      </c>
      <c r="Z755" s="17" t="str">
        <f>IF(E755="", "", IF(COUNTIF('Client List'!$Y$12:$Y$261, E755)=0, "X", ""))</f>
        <v/>
      </c>
      <c r="AB755" s="17" t="str">
        <f>IF(G755="", "", IF(COUNTIF('Client List'!$Y$12:$Y$261, G755)=0, "X", ""))</f>
        <v/>
      </c>
      <c r="AD755" s="17" t="str">
        <f>IF(I755="", "", IF(COUNTIF('Client List'!$Y$12:$Y$261, I755)=0, "X", ""))</f>
        <v/>
      </c>
    </row>
    <row r="756" spans="1:30" x14ac:dyDescent="0.25">
      <c r="A756" s="48"/>
      <c r="B756" s="64"/>
      <c r="C756" s="57"/>
      <c r="D756" s="59"/>
      <c r="E756" s="57"/>
      <c r="F756" s="59"/>
      <c r="G756" s="57"/>
      <c r="H756" s="59"/>
      <c r="I756" s="57"/>
      <c r="J756" s="59"/>
      <c r="K756" s="48"/>
      <c r="M756" s="17" t="str">
        <f>IF($B756="", "", IF($B756&gt;'Client List'!$AA$22, 'Client List'!$AB$21, TEXT($B756, "mmm yyyy")))</f>
        <v/>
      </c>
      <c r="O756" s="17" t="str">
        <f t="shared" si="55"/>
        <v/>
      </c>
      <c r="S756" s="17" t="str">
        <f t="shared" si="56"/>
        <v/>
      </c>
      <c r="T756" s="17" t="str">
        <f t="shared" si="57"/>
        <v/>
      </c>
      <c r="U756" s="17" t="str">
        <f t="shared" si="58"/>
        <v/>
      </c>
      <c r="V756" s="17" t="str">
        <f t="shared" si="59"/>
        <v/>
      </c>
      <c r="X756" s="17" t="str">
        <f>IF(C756="", "", IF(COUNTIF('Client List'!$Y$12:$Y$261, C756)=0, "X", ""))</f>
        <v/>
      </c>
      <c r="Z756" s="17" t="str">
        <f>IF(E756="", "", IF(COUNTIF('Client List'!$Y$12:$Y$261, E756)=0, "X", ""))</f>
        <v/>
      </c>
      <c r="AB756" s="17" t="str">
        <f>IF(G756="", "", IF(COUNTIF('Client List'!$Y$12:$Y$261, G756)=0, "X", ""))</f>
        <v/>
      </c>
      <c r="AD756" s="17" t="str">
        <f>IF(I756="", "", IF(COUNTIF('Client List'!$Y$12:$Y$261, I756)=0, "X", ""))</f>
        <v/>
      </c>
    </row>
    <row r="757" spans="1:30" x14ac:dyDescent="0.25">
      <c r="A757" s="48"/>
      <c r="B757" s="64"/>
      <c r="C757" s="57"/>
      <c r="D757" s="59"/>
      <c r="E757" s="57"/>
      <c r="F757" s="59"/>
      <c r="G757" s="57"/>
      <c r="H757" s="59"/>
      <c r="I757" s="57"/>
      <c r="J757" s="59"/>
      <c r="K757" s="48"/>
      <c r="M757" s="17" t="str">
        <f>IF($B757="", "", IF($B757&gt;'Client List'!$AA$22, 'Client List'!$AB$21, TEXT($B757, "mmm yyyy")))</f>
        <v/>
      </c>
      <c r="O757" s="17" t="str">
        <f t="shared" si="55"/>
        <v/>
      </c>
      <c r="S757" s="17" t="str">
        <f t="shared" si="56"/>
        <v/>
      </c>
      <c r="T757" s="17" t="str">
        <f t="shared" si="57"/>
        <v/>
      </c>
      <c r="U757" s="17" t="str">
        <f t="shared" si="58"/>
        <v/>
      </c>
      <c r="V757" s="17" t="str">
        <f t="shared" si="59"/>
        <v/>
      </c>
      <c r="X757" s="17" t="str">
        <f>IF(C757="", "", IF(COUNTIF('Client List'!$Y$12:$Y$261, C757)=0, "X", ""))</f>
        <v/>
      </c>
      <c r="Z757" s="17" t="str">
        <f>IF(E757="", "", IF(COUNTIF('Client List'!$Y$12:$Y$261, E757)=0, "X", ""))</f>
        <v/>
      </c>
      <c r="AB757" s="17" t="str">
        <f>IF(G757="", "", IF(COUNTIF('Client List'!$Y$12:$Y$261, G757)=0, "X", ""))</f>
        <v/>
      </c>
      <c r="AD757" s="17" t="str">
        <f>IF(I757="", "", IF(COUNTIF('Client List'!$Y$12:$Y$261, I757)=0, "X", ""))</f>
        <v/>
      </c>
    </row>
    <row r="758" spans="1:30" x14ac:dyDescent="0.25">
      <c r="A758" s="48"/>
      <c r="B758" s="64"/>
      <c r="C758" s="57"/>
      <c r="D758" s="59"/>
      <c r="E758" s="57"/>
      <c r="F758" s="59"/>
      <c r="G758" s="57"/>
      <c r="H758" s="59"/>
      <c r="I758" s="57"/>
      <c r="J758" s="59"/>
      <c r="K758" s="48"/>
      <c r="M758" s="17" t="str">
        <f>IF($B758="", "", IF($B758&gt;'Client List'!$AA$22, 'Client List'!$AB$21, TEXT($B758, "mmm yyyy")))</f>
        <v/>
      </c>
      <c r="O758" s="17" t="str">
        <f t="shared" si="55"/>
        <v/>
      </c>
      <c r="S758" s="17" t="str">
        <f t="shared" si="56"/>
        <v/>
      </c>
      <c r="T758" s="17" t="str">
        <f t="shared" si="57"/>
        <v/>
      </c>
      <c r="U758" s="17" t="str">
        <f t="shared" si="58"/>
        <v/>
      </c>
      <c r="V758" s="17" t="str">
        <f t="shared" si="59"/>
        <v/>
      </c>
      <c r="X758" s="17" t="str">
        <f>IF(C758="", "", IF(COUNTIF('Client List'!$Y$12:$Y$261, C758)=0, "X", ""))</f>
        <v/>
      </c>
      <c r="Z758" s="17" t="str">
        <f>IF(E758="", "", IF(COUNTIF('Client List'!$Y$12:$Y$261, E758)=0, "X", ""))</f>
        <v/>
      </c>
      <c r="AB758" s="17" t="str">
        <f>IF(G758="", "", IF(COUNTIF('Client List'!$Y$12:$Y$261, G758)=0, "X", ""))</f>
        <v/>
      </c>
      <c r="AD758" s="17" t="str">
        <f>IF(I758="", "", IF(COUNTIF('Client List'!$Y$12:$Y$261, I758)=0, "X", ""))</f>
        <v/>
      </c>
    </row>
    <row r="759" spans="1:30" x14ac:dyDescent="0.25">
      <c r="A759" s="48"/>
      <c r="B759" s="64"/>
      <c r="C759" s="57"/>
      <c r="D759" s="59"/>
      <c r="E759" s="57"/>
      <c r="F759" s="59"/>
      <c r="G759" s="57"/>
      <c r="H759" s="59"/>
      <c r="I759" s="57"/>
      <c r="J759" s="59"/>
      <c r="K759" s="48"/>
      <c r="M759" s="17" t="str">
        <f>IF($B759="", "", IF($B759&gt;'Client List'!$AA$22, 'Client List'!$AB$21, TEXT($B759, "mmm yyyy")))</f>
        <v/>
      </c>
      <c r="O759" s="17" t="str">
        <f t="shared" si="55"/>
        <v/>
      </c>
      <c r="S759" s="17" t="str">
        <f t="shared" si="56"/>
        <v/>
      </c>
      <c r="T759" s="17" t="str">
        <f t="shared" si="57"/>
        <v/>
      </c>
      <c r="U759" s="17" t="str">
        <f t="shared" si="58"/>
        <v/>
      </c>
      <c r="V759" s="17" t="str">
        <f t="shared" si="59"/>
        <v/>
      </c>
      <c r="X759" s="17" t="str">
        <f>IF(C759="", "", IF(COUNTIF('Client List'!$Y$12:$Y$261, C759)=0, "X", ""))</f>
        <v/>
      </c>
      <c r="Z759" s="17" t="str">
        <f>IF(E759="", "", IF(COUNTIF('Client List'!$Y$12:$Y$261, E759)=0, "X", ""))</f>
        <v/>
      </c>
      <c r="AB759" s="17" t="str">
        <f>IF(G759="", "", IF(COUNTIF('Client List'!$Y$12:$Y$261, G759)=0, "X", ""))</f>
        <v/>
      </c>
      <c r="AD759" s="17" t="str">
        <f>IF(I759="", "", IF(COUNTIF('Client List'!$Y$12:$Y$261, I759)=0, "X", ""))</f>
        <v/>
      </c>
    </row>
    <row r="760" spans="1:30" x14ac:dyDescent="0.25">
      <c r="A760" s="48"/>
      <c r="B760" s="64"/>
      <c r="C760" s="57"/>
      <c r="D760" s="59"/>
      <c r="E760" s="57"/>
      <c r="F760" s="59"/>
      <c r="G760" s="57"/>
      <c r="H760" s="59"/>
      <c r="I760" s="57"/>
      <c r="J760" s="59"/>
      <c r="K760" s="48"/>
      <c r="M760" s="17" t="str">
        <f>IF($B760="", "", IF($B760&gt;'Client List'!$AA$22, 'Client List'!$AB$21, TEXT($B760, "mmm yyyy")))</f>
        <v/>
      </c>
      <c r="O760" s="17" t="str">
        <f t="shared" si="55"/>
        <v/>
      </c>
      <c r="S760" s="17" t="str">
        <f t="shared" si="56"/>
        <v/>
      </c>
      <c r="T760" s="17" t="str">
        <f t="shared" si="57"/>
        <v/>
      </c>
      <c r="U760" s="17" t="str">
        <f t="shared" si="58"/>
        <v/>
      </c>
      <c r="V760" s="17" t="str">
        <f t="shared" si="59"/>
        <v/>
      </c>
      <c r="X760" s="17" t="str">
        <f>IF(C760="", "", IF(COUNTIF('Client List'!$Y$12:$Y$261, C760)=0, "X", ""))</f>
        <v/>
      </c>
      <c r="Z760" s="17" t="str">
        <f>IF(E760="", "", IF(COUNTIF('Client List'!$Y$12:$Y$261, E760)=0, "X", ""))</f>
        <v/>
      </c>
      <c r="AB760" s="17" t="str">
        <f>IF(G760="", "", IF(COUNTIF('Client List'!$Y$12:$Y$261, G760)=0, "X", ""))</f>
        <v/>
      </c>
      <c r="AD760" s="17" t="str">
        <f>IF(I760="", "", IF(COUNTIF('Client List'!$Y$12:$Y$261, I760)=0, "X", ""))</f>
        <v/>
      </c>
    </row>
    <row r="761" spans="1:30" x14ac:dyDescent="0.25">
      <c r="A761" s="48"/>
      <c r="B761" s="64"/>
      <c r="C761" s="57"/>
      <c r="D761" s="59"/>
      <c r="E761" s="57"/>
      <c r="F761" s="59"/>
      <c r="G761" s="57"/>
      <c r="H761" s="59"/>
      <c r="I761" s="57"/>
      <c r="J761" s="59"/>
      <c r="K761" s="48"/>
      <c r="M761" s="17" t="str">
        <f>IF($B761="", "", IF($B761&gt;'Client List'!$AA$22, 'Client List'!$AB$21, TEXT($B761, "mmm yyyy")))</f>
        <v/>
      </c>
      <c r="O761" s="17" t="str">
        <f t="shared" si="55"/>
        <v/>
      </c>
      <c r="S761" s="17" t="str">
        <f t="shared" si="56"/>
        <v/>
      </c>
      <c r="T761" s="17" t="str">
        <f t="shared" si="57"/>
        <v/>
      </c>
      <c r="U761" s="17" t="str">
        <f t="shared" si="58"/>
        <v/>
      </c>
      <c r="V761" s="17" t="str">
        <f t="shared" si="59"/>
        <v/>
      </c>
      <c r="X761" s="17" t="str">
        <f>IF(C761="", "", IF(COUNTIF('Client List'!$Y$12:$Y$261, C761)=0, "X", ""))</f>
        <v/>
      </c>
      <c r="Z761" s="17" t="str">
        <f>IF(E761="", "", IF(COUNTIF('Client List'!$Y$12:$Y$261, E761)=0, "X", ""))</f>
        <v/>
      </c>
      <c r="AB761" s="17" t="str">
        <f>IF(G761="", "", IF(COUNTIF('Client List'!$Y$12:$Y$261, G761)=0, "X", ""))</f>
        <v/>
      </c>
      <c r="AD761" s="17" t="str">
        <f>IF(I761="", "", IF(COUNTIF('Client List'!$Y$12:$Y$261, I761)=0, "X", ""))</f>
        <v/>
      </c>
    </row>
    <row r="762" spans="1:30" x14ac:dyDescent="0.25">
      <c r="A762" s="48"/>
      <c r="B762" s="64"/>
      <c r="C762" s="57"/>
      <c r="D762" s="59"/>
      <c r="E762" s="57"/>
      <c r="F762" s="59"/>
      <c r="G762" s="57"/>
      <c r="H762" s="59"/>
      <c r="I762" s="57"/>
      <c r="J762" s="59"/>
      <c r="K762" s="48"/>
      <c r="M762" s="17" t="str">
        <f>IF($B762="", "", IF($B762&gt;'Client List'!$AA$22, 'Client List'!$AB$21, TEXT($B762, "mmm yyyy")))</f>
        <v/>
      </c>
      <c r="O762" s="17" t="str">
        <f t="shared" si="55"/>
        <v/>
      </c>
      <c r="S762" s="17" t="str">
        <f t="shared" si="56"/>
        <v/>
      </c>
      <c r="T762" s="17" t="str">
        <f t="shared" si="57"/>
        <v/>
      </c>
      <c r="U762" s="17" t="str">
        <f t="shared" si="58"/>
        <v/>
      </c>
      <c r="V762" s="17" t="str">
        <f t="shared" si="59"/>
        <v/>
      </c>
      <c r="X762" s="17" t="str">
        <f>IF(C762="", "", IF(COUNTIF('Client List'!$Y$12:$Y$261, C762)=0, "X", ""))</f>
        <v/>
      </c>
      <c r="Z762" s="17" t="str">
        <f>IF(E762="", "", IF(COUNTIF('Client List'!$Y$12:$Y$261, E762)=0, "X", ""))</f>
        <v/>
      </c>
      <c r="AB762" s="17" t="str">
        <f>IF(G762="", "", IF(COUNTIF('Client List'!$Y$12:$Y$261, G762)=0, "X", ""))</f>
        <v/>
      </c>
      <c r="AD762" s="17" t="str">
        <f>IF(I762="", "", IF(COUNTIF('Client List'!$Y$12:$Y$261, I762)=0, "X", ""))</f>
        <v/>
      </c>
    </row>
    <row r="763" spans="1:30" x14ac:dyDescent="0.25">
      <c r="A763" s="48"/>
      <c r="B763" s="64"/>
      <c r="C763" s="57"/>
      <c r="D763" s="59"/>
      <c r="E763" s="57"/>
      <c r="F763" s="59"/>
      <c r="G763" s="57"/>
      <c r="H763" s="59"/>
      <c r="I763" s="57"/>
      <c r="J763" s="59"/>
      <c r="K763" s="48"/>
      <c r="M763" s="17" t="str">
        <f>IF($B763="", "", IF($B763&gt;'Client List'!$AA$22, 'Client List'!$AB$21, TEXT($B763, "mmm yyyy")))</f>
        <v/>
      </c>
      <c r="O763" s="17" t="str">
        <f t="shared" si="55"/>
        <v/>
      </c>
      <c r="S763" s="17" t="str">
        <f t="shared" si="56"/>
        <v/>
      </c>
      <c r="T763" s="17" t="str">
        <f t="shared" si="57"/>
        <v/>
      </c>
      <c r="U763" s="17" t="str">
        <f t="shared" si="58"/>
        <v/>
      </c>
      <c r="V763" s="17" t="str">
        <f t="shared" si="59"/>
        <v/>
      </c>
      <c r="X763" s="17" t="str">
        <f>IF(C763="", "", IF(COUNTIF('Client List'!$Y$12:$Y$261, C763)=0, "X", ""))</f>
        <v/>
      </c>
      <c r="Z763" s="17" t="str">
        <f>IF(E763="", "", IF(COUNTIF('Client List'!$Y$12:$Y$261, E763)=0, "X", ""))</f>
        <v/>
      </c>
      <c r="AB763" s="17" t="str">
        <f>IF(G763="", "", IF(COUNTIF('Client List'!$Y$12:$Y$261, G763)=0, "X", ""))</f>
        <v/>
      </c>
      <c r="AD763" s="17" t="str">
        <f>IF(I763="", "", IF(COUNTIF('Client List'!$Y$12:$Y$261, I763)=0, "X", ""))</f>
        <v/>
      </c>
    </row>
    <row r="764" spans="1:30" x14ac:dyDescent="0.25">
      <c r="A764" s="48"/>
      <c r="B764" s="64"/>
      <c r="C764" s="57"/>
      <c r="D764" s="59"/>
      <c r="E764" s="57"/>
      <c r="F764" s="59"/>
      <c r="G764" s="57"/>
      <c r="H764" s="59"/>
      <c r="I764" s="57"/>
      <c r="J764" s="59"/>
      <c r="K764" s="48"/>
      <c r="M764" s="17" t="str">
        <f>IF($B764="", "", IF($B764&gt;'Client List'!$AA$22, 'Client List'!$AB$21, TEXT($B764, "mmm yyyy")))</f>
        <v/>
      </c>
      <c r="O764" s="17" t="str">
        <f t="shared" si="55"/>
        <v/>
      </c>
      <c r="S764" s="17" t="str">
        <f t="shared" si="56"/>
        <v/>
      </c>
      <c r="T764" s="17" t="str">
        <f t="shared" si="57"/>
        <v/>
      </c>
      <c r="U764" s="17" t="str">
        <f t="shared" si="58"/>
        <v/>
      </c>
      <c r="V764" s="17" t="str">
        <f t="shared" si="59"/>
        <v/>
      </c>
      <c r="X764" s="17" t="str">
        <f>IF(C764="", "", IF(COUNTIF('Client List'!$Y$12:$Y$261, C764)=0, "X", ""))</f>
        <v/>
      </c>
      <c r="Z764" s="17" t="str">
        <f>IF(E764="", "", IF(COUNTIF('Client List'!$Y$12:$Y$261, E764)=0, "X", ""))</f>
        <v/>
      </c>
      <c r="AB764" s="17" t="str">
        <f>IF(G764="", "", IF(COUNTIF('Client List'!$Y$12:$Y$261, G764)=0, "X", ""))</f>
        <v/>
      </c>
      <c r="AD764" s="17" t="str">
        <f>IF(I764="", "", IF(COUNTIF('Client List'!$Y$12:$Y$261, I764)=0, "X", ""))</f>
        <v/>
      </c>
    </row>
    <row r="765" spans="1:30" x14ac:dyDescent="0.25">
      <c r="A765" s="48"/>
      <c r="B765" s="64"/>
      <c r="C765" s="57"/>
      <c r="D765" s="59"/>
      <c r="E765" s="57"/>
      <c r="F765" s="59"/>
      <c r="G765" s="57"/>
      <c r="H765" s="59"/>
      <c r="I765" s="57"/>
      <c r="J765" s="59"/>
      <c r="K765" s="48"/>
      <c r="M765" s="17" t="str">
        <f>IF($B765="", "", IF($B765&gt;'Client List'!$AA$22, 'Client List'!$AB$21, TEXT($B765, "mmm yyyy")))</f>
        <v/>
      </c>
      <c r="O765" s="17" t="str">
        <f t="shared" si="55"/>
        <v/>
      </c>
      <c r="S765" s="17" t="str">
        <f t="shared" si="56"/>
        <v/>
      </c>
      <c r="T765" s="17" t="str">
        <f t="shared" si="57"/>
        <v/>
      </c>
      <c r="U765" s="17" t="str">
        <f t="shared" si="58"/>
        <v/>
      </c>
      <c r="V765" s="17" t="str">
        <f t="shared" si="59"/>
        <v/>
      </c>
      <c r="X765" s="17" t="str">
        <f>IF(C765="", "", IF(COUNTIF('Client List'!$Y$12:$Y$261, C765)=0, "X", ""))</f>
        <v/>
      </c>
      <c r="Z765" s="17" t="str">
        <f>IF(E765="", "", IF(COUNTIF('Client List'!$Y$12:$Y$261, E765)=0, "X", ""))</f>
        <v/>
      </c>
      <c r="AB765" s="17" t="str">
        <f>IF(G765="", "", IF(COUNTIF('Client List'!$Y$12:$Y$261, G765)=0, "X", ""))</f>
        <v/>
      </c>
      <c r="AD765" s="17" t="str">
        <f>IF(I765="", "", IF(COUNTIF('Client List'!$Y$12:$Y$261, I765)=0, "X", ""))</f>
        <v/>
      </c>
    </row>
    <row r="766" spans="1:30" x14ac:dyDescent="0.25">
      <c r="A766" s="48"/>
      <c r="B766" s="64"/>
      <c r="C766" s="57"/>
      <c r="D766" s="59"/>
      <c r="E766" s="57"/>
      <c r="F766" s="59"/>
      <c r="G766" s="57"/>
      <c r="H766" s="59"/>
      <c r="I766" s="57"/>
      <c r="J766" s="59"/>
      <c r="K766" s="48"/>
      <c r="M766" s="17" t="str">
        <f>IF($B766="", "", IF($B766&gt;'Client List'!$AA$22, 'Client List'!$AB$21, TEXT($B766, "mmm yyyy")))</f>
        <v/>
      </c>
      <c r="O766" s="17" t="str">
        <f t="shared" si="55"/>
        <v/>
      </c>
      <c r="S766" s="17" t="str">
        <f t="shared" si="56"/>
        <v/>
      </c>
      <c r="T766" s="17" t="str">
        <f t="shared" si="57"/>
        <v/>
      </c>
      <c r="U766" s="17" t="str">
        <f t="shared" si="58"/>
        <v/>
      </c>
      <c r="V766" s="17" t="str">
        <f t="shared" si="59"/>
        <v/>
      </c>
      <c r="X766" s="17" t="str">
        <f>IF(C766="", "", IF(COUNTIF('Client List'!$Y$12:$Y$261, C766)=0, "X", ""))</f>
        <v/>
      </c>
      <c r="Z766" s="17" t="str">
        <f>IF(E766="", "", IF(COUNTIF('Client List'!$Y$12:$Y$261, E766)=0, "X", ""))</f>
        <v/>
      </c>
      <c r="AB766" s="17" t="str">
        <f>IF(G766="", "", IF(COUNTIF('Client List'!$Y$12:$Y$261, G766)=0, "X", ""))</f>
        <v/>
      </c>
      <c r="AD766" s="17" t="str">
        <f>IF(I766="", "", IF(COUNTIF('Client List'!$Y$12:$Y$261, I766)=0, "X", ""))</f>
        <v/>
      </c>
    </row>
    <row r="767" spans="1:30" x14ac:dyDescent="0.25">
      <c r="A767" s="48"/>
      <c r="B767" s="64"/>
      <c r="C767" s="57"/>
      <c r="D767" s="59"/>
      <c r="E767" s="57"/>
      <c r="F767" s="59"/>
      <c r="G767" s="57"/>
      <c r="H767" s="59"/>
      <c r="I767" s="57"/>
      <c r="J767" s="59"/>
      <c r="K767" s="48"/>
      <c r="M767" s="17" t="str">
        <f>IF($B767="", "", IF($B767&gt;'Client List'!$AA$22, 'Client List'!$AB$21, TEXT($B767, "mmm yyyy")))</f>
        <v/>
      </c>
      <c r="O767" s="17" t="str">
        <f t="shared" si="55"/>
        <v/>
      </c>
      <c r="S767" s="17" t="str">
        <f t="shared" si="56"/>
        <v/>
      </c>
      <c r="T767" s="17" t="str">
        <f t="shared" si="57"/>
        <v/>
      </c>
      <c r="U767" s="17" t="str">
        <f t="shared" si="58"/>
        <v/>
      </c>
      <c r="V767" s="17" t="str">
        <f t="shared" si="59"/>
        <v/>
      </c>
      <c r="X767" s="17" t="str">
        <f>IF(C767="", "", IF(COUNTIF('Client List'!$Y$12:$Y$261, C767)=0, "X", ""))</f>
        <v/>
      </c>
      <c r="Z767" s="17" t="str">
        <f>IF(E767="", "", IF(COUNTIF('Client List'!$Y$12:$Y$261, E767)=0, "X", ""))</f>
        <v/>
      </c>
      <c r="AB767" s="17" t="str">
        <f>IF(G767="", "", IF(COUNTIF('Client List'!$Y$12:$Y$261, G767)=0, "X", ""))</f>
        <v/>
      </c>
      <c r="AD767" s="17" t="str">
        <f>IF(I767="", "", IF(COUNTIF('Client List'!$Y$12:$Y$261, I767)=0, "X", ""))</f>
        <v/>
      </c>
    </row>
    <row r="768" spans="1:30" x14ac:dyDescent="0.25">
      <c r="A768" s="48"/>
      <c r="B768" s="64"/>
      <c r="C768" s="57"/>
      <c r="D768" s="59"/>
      <c r="E768" s="57"/>
      <c r="F768" s="59"/>
      <c r="G768" s="57"/>
      <c r="H768" s="59"/>
      <c r="I768" s="57"/>
      <c r="J768" s="59"/>
      <c r="K768" s="48"/>
      <c r="M768" s="17" t="str">
        <f>IF($B768="", "", IF($B768&gt;'Client List'!$AA$22, 'Client List'!$AB$21, TEXT($B768, "mmm yyyy")))</f>
        <v/>
      </c>
      <c r="O768" s="17" t="str">
        <f t="shared" si="55"/>
        <v/>
      </c>
      <c r="S768" s="17" t="str">
        <f t="shared" si="56"/>
        <v/>
      </c>
      <c r="T768" s="17" t="str">
        <f t="shared" si="57"/>
        <v/>
      </c>
      <c r="U768" s="17" t="str">
        <f t="shared" si="58"/>
        <v/>
      </c>
      <c r="V768" s="17" t="str">
        <f t="shared" si="59"/>
        <v/>
      </c>
      <c r="X768" s="17" t="str">
        <f>IF(C768="", "", IF(COUNTIF('Client List'!$Y$12:$Y$261, C768)=0, "X", ""))</f>
        <v/>
      </c>
      <c r="Z768" s="17" t="str">
        <f>IF(E768="", "", IF(COUNTIF('Client List'!$Y$12:$Y$261, E768)=0, "X", ""))</f>
        <v/>
      </c>
      <c r="AB768" s="17" t="str">
        <f>IF(G768="", "", IF(COUNTIF('Client List'!$Y$12:$Y$261, G768)=0, "X", ""))</f>
        <v/>
      </c>
      <c r="AD768" s="17" t="str">
        <f>IF(I768="", "", IF(COUNTIF('Client List'!$Y$12:$Y$261, I768)=0, "X", ""))</f>
        <v/>
      </c>
    </row>
    <row r="769" spans="1:30" x14ac:dyDescent="0.25">
      <c r="A769" s="48"/>
      <c r="B769" s="64"/>
      <c r="C769" s="57"/>
      <c r="D769" s="59"/>
      <c r="E769" s="57"/>
      <c r="F769" s="59"/>
      <c r="G769" s="57"/>
      <c r="H769" s="59"/>
      <c r="I769" s="57"/>
      <c r="J769" s="59"/>
      <c r="K769" s="48"/>
      <c r="M769" s="17" t="str">
        <f>IF($B769="", "", IF($B769&gt;'Client List'!$AA$22, 'Client List'!$AB$21, TEXT($B769, "mmm yyyy")))</f>
        <v/>
      </c>
      <c r="O769" s="17" t="str">
        <f t="shared" si="55"/>
        <v/>
      </c>
      <c r="S769" s="17" t="str">
        <f t="shared" si="56"/>
        <v/>
      </c>
      <c r="T769" s="17" t="str">
        <f t="shared" si="57"/>
        <v/>
      </c>
      <c r="U769" s="17" t="str">
        <f t="shared" si="58"/>
        <v/>
      </c>
      <c r="V769" s="17" t="str">
        <f t="shared" si="59"/>
        <v/>
      </c>
      <c r="X769" s="17" t="str">
        <f>IF(C769="", "", IF(COUNTIF('Client List'!$Y$12:$Y$261, C769)=0, "X", ""))</f>
        <v/>
      </c>
      <c r="Z769" s="17" t="str">
        <f>IF(E769="", "", IF(COUNTIF('Client List'!$Y$12:$Y$261, E769)=0, "X", ""))</f>
        <v/>
      </c>
      <c r="AB769" s="17" t="str">
        <f>IF(G769="", "", IF(COUNTIF('Client List'!$Y$12:$Y$261, G769)=0, "X", ""))</f>
        <v/>
      </c>
      <c r="AD769" s="17" t="str">
        <f>IF(I769="", "", IF(COUNTIF('Client List'!$Y$12:$Y$261, I769)=0, "X", ""))</f>
        <v/>
      </c>
    </row>
    <row r="770" spans="1:30" x14ac:dyDescent="0.25">
      <c r="A770" s="48"/>
      <c r="B770" s="64"/>
      <c r="C770" s="57"/>
      <c r="D770" s="59"/>
      <c r="E770" s="57"/>
      <c r="F770" s="59"/>
      <c r="G770" s="57"/>
      <c r="H770" s="59"/>
      <c r="I770" s="57"/>
      <c r="J770" s="59"/>
      <c r="K770" s="48"/>
      <c r="M770" s="17" t="str">
        <f>IF($B770="", "", IF($B770&gt;'Client List'!$AA$22, 'Client List'!$AB$21, TEXT($B770, "mmm yyyy")))</f>
        <v/>
      </c>
      <c r="O770" s="17" t="str">
        <f t="shared" si="55"/>
        <v/>
      </c>
      <c r="S770" s="17" t="str">
        <f t="shared" si="56"/>
        <v/>
      </c>
      <c r="T770" s="17" t="str">
        <f t="shared" si="57"/>
        <v/>
      </c>
      <c r="U770" s="17" t="str">
        <f t="shared" si="58"/>
        <v/>
      </c>
      <c r="V770" s="17" t="str">
        <f t="shared" si="59"/>
        <v/>
      </c>
      <c r="X770" s="17" t="str">
        <f>IF(C770="", "", IF(COUNTIF('Client List'!$Y$12:$Y$261, C770)=0, "X", ""))</f>
        <v/>
      </c>
      <c r="Z770" s="17" t="str">
        <f>IF(E770="", "", IF(COUNTIF('Client List'!$Y$12:$Y$261, E770)=0, "X", ""))</f>
        <v/>
      </c>
      <c r="AB770" s="17" t="str">
        <f>IF(G770="", "", IF(COUNTIF('Client List'!$Y$12:$Y$261, G770)=0, "X", ""))</f>
        <v/>
      </c>
      <c r="AD770" s="17" t="str">
        <f>IF(I770="", "", IF(COUNTIF('Client List'!$Y$12:$Y$261, I770)=0, "X", ""))</f>
        <v/>
      </c>
    </row>
    <row r="771" spans="1:30" x14ac:dyDescent="0.25">
      <c r="A771" s="48"/>
      <c r="B771" s="64"/>
      <c r="C771" s="57"/>
      <c r="D771" s="59"/>
      <c r="E771" s="57"/>
      <c r="F771" s="59"/>
      <c r="G771" s="57"/>
      <c r="H771" s="59"/>
      <c r="I771" s="57"/>
      <c r="J771" s="59"/>
      <c r="K771" s="48"/>
      <c r="M771" s="17" t="str">
        <f>IF($B771="", "", IF($B771&gt;'Client List'!$AA$22, 'Client List'!$AB$21, TEXT($B771, "mmm yyyy")))</f>
        <v/>
      </c>
      <c r="O771" s="17" t="str">
        <f t="shared" si="55"/>
        <v/>
      </c>
      <c r="S771" s="17" t="str">
        <f t="shared" si="56"/>
        <v/>
      </c>
      <c r="T771" s="17" t="str">
        <f t="shared" si="57"/>
        <v/>
      </c>
      <c r="U771" s="17" t="str">
        <f t="shared" si="58"/>
        <v/>
      </c>
      <c r="V771" s="17" t="str">
        <f t="shared" si="59"/>
        <v/>
      </c>
      <c r="X771" s="17" t="str">
        <f>IF(C771="", "", IF(COUNTIF('Client List'!$Y$12:$Y$261, C771)=0, "X", ""))</f>
        <v/>
      </c>
      <c r="Z771" s="17" t="str">
        <f>IF(E771="", "", IF(COUNTIF('Client List'!$Y$12:$Y$261, E771)=0, "X", ""))</f>
        <v/>
      </c>
      <c r="AB771" s="17" t="str">
        <f>IF(G771="", "", IF(COUNTIF('Client List'!$Y$12:$Y$261, G771)=0, "X", ""))</f>
        <v/>
      </c>
      <c r="AD771" s="17" t="str">
        <f>IF(I771="", "", IF(COUNTIF('Client List'!$Y$12:$Y$261, I771)=0, "X", ""))</f>
        <v/>
      </c>
    </row>
    <row r="772" spans="1:30" x14ac:dyDescent="0.25">
      <c r="A772" s="48"/>
      <c r="B772" s="64"/>
      <c r="C772" s="57"/>
      <c r="D772" s="59"/>
      <c r="E772" s="57"/>
      <c r="F772" s="59"/>
      <c r="G772" s="57"/>
      <c r="H772" s="59"/>
      <c r="I772" s="57"/>
      <c r="J772" s="59"/>
      <c r="K772" s="48"/>
      <c r="M772" s="17" t="str">
        <f>IF($B772="", "", IF($B772&gt;'Client List'!$AA$22, 'Client List'!$AB$21, TEXT($B772, "mmm yyyy")))</f>
        <v/>
      </c>
      <c r="O772" s="17" t="str">
        <f t="shared" si="55"/>
        <v/>
      </c>
      <c r="S772" s="17" t="str">
        <f t="shared" si="56"/>
        <v/>
      </c>
      <c r="T772" s="17" t="str">
        <f t="shared" si="57"/>
        <v/>
      </c>
      <c r="U772" s="17" t="str">
        <f t="shared" si="58"/>
        <v/>
      </c>
      <c r="V772" s="17" t="str">
        <f t="shared" si="59"/>
        <v/>
      </c>
      <c r="X772" s="17" t="str">
        <f>IF(C772="", "", IF(COUNTIF('Client List'!$Y$12:$Y$261, C772)=0, "X", ""))</f>
        <v/>
      </c>
      <c r="Z772" s="17" t="str">
        <f>IF(E772="", "", IF(COUNTIF('Client List'!$Y$12:$Y$261, E772)=0, "X", ""))</f>
        <v/>
      </c>
      <c r="AB772" s="17" t="str">
        <f>IF(G772="", "", IF(COUNTIF('Client List'!$Y$12:$Y$261, G772)=0, "X", ""))</f>
        <v/>
      </c>
      <c r="AD772" s="17" t="str">
        <f>IF(I772="", "", IF(COUNTIF('Client List'!$Y$12:$Y$261, I772)=0, "X", ""))</f>
        <v/>
      </c>
    </row>
    <row r="773" spans="1:30" x14ac:dyDescent="0.25">
      <c r="A773" s="48"/>
      <c r="B773" s="64"/>
      <c r="C773" s="57"/>
      <c r="D773" s="59"/>
      <c r="E773" s="57"/>
      <c r="F773" s="59"/>
      <c r="G773" s="57"/>
      <c r="H773" s="59"/>
      <c r="I773" s="57"/>
      <c r="J773" s="59"/>
      <c r="K773" s="48"/>
      <c r="M773" s="17" t="str">
        <f>IF($B773="", "", IF($B773&gt;'Client List'!$AA$22, 'Client List'!$AB$21, TEXT($B773, "mmm yyyy")))</f>
        <v/>
      </c>
      <c r="O773" s="17" t="str">
        <f t="shared" si="55"/>
        <v/>
      </c>
      <c r="S773" s="17" t="str">
        <f t="shared" si="56"/>
        <v/>
      </c>
      <c r="T773" s="17" t="str">
        <f t="shared" si="57"/>
        <v/>
      </c>
      <c r="U773" s="17" t="str">
        <f t="shared" si="58"/>
        <v/>
      </c>
      <c r="V773" s="17" t="str">
        <f t="shared" si="59"/>
        <v/>
      </c>
      <c r="X773" s="17" t="str">
        <f>IF(C773="", "", IF(COUNTIF('Client List'!$Y$12:$Y$261, C773)=0, "X", ""))</f>
        <v/>
      </c>
      <c r="Z773" s="17" t="str">
        <f>IF(E773="", "", IF(COUNTIF('Client List'!$Y$12:$Y$261, E773)=0, "X", ""))</f>
        <v/>
      </c>
      <c r="AB773" s="17" t="str">
        <f>IF(G773="", "", IF(COUNTIF('Client List'!$Y$12:$Y$261, G773)=0, "X", ""))</f>
        <v/>
      </c>
      <c r="AD773" s="17" t="str">
        <f>IF(I773="", "", IF(COUNTIF('Client List'!$Y$12:$Y$261, I773)=0, "X", ""))</f>
        <v/>
      </c>
    </row>
    <row r="774" spans="1:30" x14ac:dyDescent="0.25">
      <c r="A774" s="48"/>
      <c r="B774" s="64"/>
      <c r="C774" s="57"/>
      <c r="D774" s="59"/>
      <c r="E774" s="57"/>
      <c r="F774" s="59"/>
      <c r="G774" s="57"/>
      <c r="H774" s="59"/>
      <c r="I774" s="57"/>
      <c r="J774" s="59"/>
      <c r="K774" s="48"/>
      <c r="M774" s="17" t="str">
        <f>IF($B774="", "", IF($B774&gt;'Client List'!$AA$22, 'Client List'!$AB$21, TEXT($B774, "mmm yyyy")))</f>
        <v/>
      </c>
      <c r="O774" s="17" t="str">
        <f t="shared" si="55"/>
        <v/>
      </c>
      <c r="S774" s="17" t="str">
        <f t="shared" si="56"/>
        <v/>
      </c>
      <c r="T774" s="17" t="str">
        <f t="shared" si="57"/>
        <v/>
      </c>
      <c r="U774" s="17" t="str">
        <f t="shared" si="58"/>
        <v/>
      </c>
      <c r="V774" s="17" t="str">
        <f t="shared" si="59"/>
        <v/>
      </c>
      <c r="X774" s="17" t="str">
        <f>IF(C774="", "", IF(COUNTIF('Client List'!$Y$12:$Y$261, C774)=0, "X", ""))</f>
        <v/>
      </c>
      <c r="Z774" s="17" t="str">
        <f>IF(E774="", "", IF(COUNTIF('Client List'!$Y$12:$Y$261, E774)=0, "X", ""))</f>
        <v/>
      </c>
      <c r="AB774" s="17" t="str">
        <f>IF(G774="", "", IF(COUNTIF('Client List'!$Y$12:$Y$261, G774)=0, "X", ""))</f>
        <v/>
      </c>
      <c r="AD774" s="17" t="str">
        <f>IF(I774="", "", IF(COUNTIF('Client List'!$Y$12:$Y$261, I774)=0, "X", ""))</f>
        <v/>
      </c>
    </row>
    <row r="775" spans="1:30" x14ac:dyDescent="0.25">
      <c r="A775" s="48"/>
      <c r="B775" s="64"/>
      <c r="C775" s="57"/>
      <c r="D775" s="59"/>
      <c r="E775" s="57"/>
      <c r="F775" s="59"/>
      <c r="G775" s="57"/>
      <c r="H775" s="59"/>
      <c r="I775" s="57"/>
      <c r="J775" s="59"/>
      <c r="K775" s="48"/>
      <c r="M775" s="17" t="str">
        <f>IF($B775="", "", IF($B775&gt;'Client List'!$AA$22, 'Client List'!$AB$21, TEXT($B775, "mmm yyyy")))</f>
        <v/>
      </c>
      <c r="O775" s="17" t="str">
        <f t="shared" si="55"/>
        <v/>
      </c>
      <c r="S775" s="17" t="str">
        <f t="shared" si="56"/>
        <v/>
      </c>
      <c r="T775" s="17" t="str">
        <f t="shared" si="57"/>
        <v/>
      </c>
      <c r="U775" s="17" t="str">
        <f t="shared" si="58"/>
        <v/>
      </c>
      <c r="V775" s="17" t="str">
        <f t="shared" si="59"/>
        <v/>
      </c>
      <c r="X775" s="17" t="str">
        <f>IF(C775="", "", IF(COUNTIF('Client List'!$Y$12:$Y$261, C775)=0, "X", ""))</f>
        <v/>
      </c>
      <c r="Z775" s="17" t="str">
        <f>IF(E775="", "", IF(COUNTIF('Client List'!$Y$12:$Y$261, E775)=0, "X", ""))</f>
        <v/>
      </c>
      <c r="AB775" s="17" t="str">
        <f>IF(G775="", "", IF(COUNTIF('Client List'!$Y$12:$Y$261, G775)=0, "X", ""))</f>
        <v/>
      </c>
      <c r="AD775" s="17" t="str">
        <f>IF(I775="", "", IF(COUNTIF('Client List'!$Y$12:$Y$261, I775)=0, "X", ""))</f>
        <v/>
      </c>
    </row>
    <row r="776" spans="1:30" x14ac:dyDescent="0.25">
      <c r="A776" s="48"/>
      <c r="B776" s="64"/>
      <c r="C776" s="57"/>
      <c r="D776" s="59"/>
      <c r="E776" s="57"/>
      <c r="F776" s="59"/>
      <c r="G776" s="57"/>
      <c r="H776" s="59"/>
      <c r="I776" s="57"/>
      <c r="J776" s="59"/>
      <c r="K776" s="48"/>
      <c r="M776" s="17" t="str">
        <f>IF($B776="", "", IF($B776&gt;'Client List'!$AA$22, 'Client List'!$AB$21, TEXT($B776, "mmm yyyy")))</f>
        <v/>
      </c>
      <c r="O776" s="17" t="str">
        <f t="shared" si="55"/>
        <v/>
      </c>
      <c r="S776" s="17" t="str">
        <f t="shared" si="56"/>
        <v/>
      </c>
      <c r="T776" s="17" t="str">
        <f t="shared" si="57"/>
        <v/>
      </c>
      <c r="U776" s="17" t="str">
        <f t="shared" si="58"/>
        <v/>
      </c>
      <c r="V776" s="17" t="str">
        <f t="shared" si="59"/>
        <v/>
      </c>
      <c r="X776" s="17" t="str">
        <f>IF(C776="", "", IF(COUNTIF('Client List'!$Y$12:$Y$261, C776)=0, "X", ""))</f>
        <v/>
      </c>
      <c r="Z776" s="17" t="str">
        <f>IF(E776="", "", IF(COUNTIF('Client List'!$Y$12:$Y$261, E776)=0, "X", ""))</f>
        <v/>
      </c>
      <c r="AB776" s="17" t="str">
        <f>IF(G776="", "", IF(COUNTIF('Client List'!$Y$12:$Y$261, G776)=0, "X", ""))</f>
        <v/>
      </c>
      <c r="AD776" s="17" t="str">
        <f>IF(I776="", "", IF(COUNTIF('Client List'!$Y$12:$Y$261, I776)=0, "X", ""))</f>
        <v/>
      </c>
    </row>
    <row r="777" spans="1:30" x14ac:dyDescent="0.25">
      <c r="A777" s="48"/>
      <c r="B777" s="64"/>
      <c r="C777" s="57"/>
      <c r="D777" s="59"/>
      <c r="E777" s="57"/>
      <c r="F777" s="59"/>
      <c r="G777" s="57"/>
      <c r="H777" s="59"/>
      <c r="I777" s="57"/>
      <c r="J777" s="59"/>
      <c r="K777" s="48"/>
      <c r="M777" s="17" t="str">
        <f>IF($B777="", "", IF($B777&gt;'Client List'!$AA$22, 'Client List'!$AB$21, TEXT($B777, "mmm yyyy")))</f>
        <v/>
      </c>
      <c r="O777" s="17" t="str">
        <f t="shared" si="55"/>
        <v/>
      </c>
      <c r="S777" s="17" t="str">
        <f t="shared" si="56"/>
        <v/>
      </c>
      <c r="T777" s="17" t="str">
        <f t="shared" si="57"/>
        <v/>
      </c>
      <c r="U777" s="17" t="str">
        <f t="shared" si="58"/>
        <v/>
      </c>
      <c r="V777" s="17" t="str">
        <f t="shared" si="59"/>
        <v/>
      </c>
      <c r="X777" s="17" t="str">
        <f>IF(C777="", "", IF(COUNTIF('Client List'!$Y$12:$Y$261, C777)=0, "X", ""))</f>
        <v/>
      </c>
      <c r="Z777" s="17" t="str">
        <f>IF(E777="", "", IF(COUNTIF('Client List'!$Y$12:$Y$261, E777)=0, "X", ""))</f>
        <v/>
      </c>
      <c r="AB777" s="17" t="str">
        <f>IF(G777="", "", IF(COUNTIF('Client List'!$Y$12:$Y$261, G777)=0, "X", ""))</f>
        <v/>
      </c>
      <c r="AD777" s="17" t="str">
        <f>IF(I777="", "", IF(COUNTIF('Client List'!$Y$12:$Y$261, I777)=0, "X", ""))</f>
        <v/>
      </c>
    </row>
    <row r="778" spans="1:30" x14ac:dyDescent="0.25">
      <c r="A778" s="48"/>
      <c r="B778" s="64"/>
      <c r="C778" s="57"/>
      <c r="D778" s="59"/>
      <c r="E778" s="57"/>
      <c r="F778" s="59"/>
      <c r="G778" s="57"/>
      <c r="H778" s="59"/>
      <c r="I778" s="57"/>
      <c r="J778" s="59"/>
      <c r="K778" s="48"/>
      <c r="M778" s="17" t="str">
        <f>IF($B778="", "", IF($B778&gt;'Client List'!$AA$22, 'Client List'!$AB$21, TEXT($B778, "mmm yyyy")))</f>
        <v/>
      </c>
      <c r="O778" s="17" t="str">
        <f t="shared" si="55"/>
        <v/>
      </c>
      <c r="S778" s="17" t="str">
        <f t="shared" si="56"/>
        <v/>
      </c>
      <c r="T778" s="17" t="str">
        <f t="shared" si="57"/>
        <v/>
      </c>
      <c r="U778" s="17" t="str">
        <f t="shared" si="58"/>
        <v/>
      </c>
      <c r="V778" s="17" t="str">
        <f t="shared" si="59"/>
        <v/>
      </c>
      <c r="X778" s="17" t="str">
        <f>IF(C778="", "", IF(COUNTIF('Client List'!$Y$12:$Y$261, C778)=0, "X", ""))</f>
        <v/>
      </c>
      <c r="Z778" s="17" t="str">
        <f>IF(E778="", "", IF(COUNTIF('Client List'!$Y$12:$Y$261, E778)=0, "X", ""))</f>
        <v/>
      </c>
      <c r="AB778" s="17" t="str">
        <f>IF(G778="", "", IF(COUNTIF('Client List'!$Y$12:$Y$261, G778)=0, "X", ""))</f>
        <v/>
      </c>
      <c r="AD778" s="17" t="str">
        <f>IF(I778="", "", IF(COUNTIF('Client List'!$Y$12:$Y$261, I778)=0, "X", ""))</f>
        <v/>
      </c>
    </row>
    <row r="779" spans="1:30" x14ac:dyDescent="0.25">
      <c r="A779" s="48"/>
      <c r="B779" s="64"/>
      <c r="C779" s="57"/>
      <c r="D779" s="59"/>
      <c r="E779" s="57"/>
      <c r="F779" s="59"/>
      <c r="G779" s="57"/>
      <c r="H779" s="59"/>
      <c r="I779" s="57"/>
      <c r="J779" s="59"/>
      <c r="K779" s="48"/>
      <c r="M779" s="17" t="str">
        <f>IF($B779="", "", IF($B779&gt;'Client List'!$AA$22, 'Client List'!$AB$21, TEXT($B779, "mmm yyyy")))</f>
        <v/>
      </c>
      <c r="O779" s="17" t="str">
        <f t="shared" si="55"/>
        <v/>
      </c>
      <c r="S779" s="17" t="str">
        <f t="shared" si="56"/>
        <v/>
      </c>
      <c r="T779" s="17" t="str">
        <f t="shared" si="57"/>
        <v/>
      </c>
      <c r="U779" s="17" t="str">
        <f t="shared" si="58"/>
        <v/>
      </c>
      <c r="V779" s="17" t="str">
        <f t="shared" si="59"/>
        <v/>
      </c>
      <c r="X779" s="17" t="str">
        <f>IF(C779="", "", IF(COUNTIF('Client List'!$Y$12:$Y$261, C779)=0, "X", ""))</f>
        <v/>
      </c>
      <c r="Z779" s="17" t="str">
        <f>IF(E779="", "", IF(COUNTIF('Client List'!$Y$12:$Y$261, E779)=0, "X", ""))</f>
        <v/>
      </c>
      <c r="AB779" s="17" t="str">
        <f>IF(G779="", "", IF(COUNTIF('Client List'!$Y$12:$Y$261, G779)=0, "X", ""))</f>
        <v/>
      </c>
      <c r="AD779" s="17" t="str">
        <f>IF(I779="", "", IF(COUNTIF('Client List'!$Y$12:$Y$261, I779)=0, "X", ""))</f>
        <v/>
      </c>
    </row>
    <row r="780" spans="1:30" x14ac:dyDescent="0.25">
      <c r="A780" s="48"/>
      <c r="B780" s="64"/>
      <c r="C780" s="57"/>
      <c r="D780" s="59"/>
      <c r="E780" s="57"/>
      <c r="F780" s="59"/>
      <c r="G780" s="57"/>
      <c r="H780" s="59"/>
      <c r="I780" s="57"/>
      <c r="J780" s="59"/>
      <c r="K780" s="48"/>
      <c r="M780" s="17" t="str">
        <f>IF($B780="", "", IF($B780&gt;'Client List'!$AA$22, 'Client List'!$AB$21, TEXT($B780, "mmm yyyy")))</f>
        <v/>
      </c>
      <c r="O780" s="17" t="str">
        <f t="shared" si="55"/>
        <v/>
      </c>
      <c r="S780" s="17" t="str">
        <f t="shared" si="56"/>
        <v/>
      </c>
      <c r="T780" s="17" t="str">
        <f t="shared" si="57"/>
        <v/>
      </c>
      <c r="U780" s="17" t="str">
        <f t="shared" si="58"/>
        <v/>
      </c>
      <c r="V780" s="17" t="str">
        <f t="shared" si="59"/>
        <v/>
      </c>
      <c r="X780" s="17" t="str">
        <f>IF(C780="", "", IF(COUNTIF('Client List'!$Y$12:$Y$261, C780)=0, "X", ""))</f>
        <v/>
      </c>
      <c r="Z780" s="17" t="str">
        <f>IF(E780="", "", IF(COUNTIF('Client List'!$Y$12:$Y$261, E780)=0, "X", ""))</f>
        <v/>
      </c>
      <c r="AB780" s="17" t="str">
        <f>IF(G780="", "", IF(COUNTIF('Client List'!$Y$12:$Y$261, G780)=0, "X", ""))</f>
        <v/>
      </c>
      <c r="AD780" s="17" t="str">
        <f>IF(I780="", "", IF(COUNTIF('Client List'!$Y$12:$Y$261, I780)=0, "X", ""))</f>
        <v/>
      </c>
    </row>
    <row r="781" spans="1:30" x14ac:dyDescent="0.25">
      <c r="A781" s="48"/>
      <c r="B781" s="64"/>
      <c r="C781" s="57"/>
      <c r="D781" s="59"/>
      <c r="E781" s="57"/>
      <c r="F781" s="59"/>
      <c r="G781" s="57"/>
      <c r="H781" s="59"/>
      <c r="I781" s="57"/>
      <c r="J781" s="59"/>
      <c r="K781" s="48"/>
      <c r="M781" s="17" t="str">
        <f>IF($B781="", "", IF($B781&gt;'Client List'!$AA$22, 'Client List'!$AB$21, TEXT($B781, "mmm yyyy")))</f>
        <v/>
      </c>
      <c r="O781" s="17" t="str">
        <f t="shared" ref="O781:O844" si="60">IF($B781="", "", IF(OR($B781&lt;$O$6, $B781&gt;$O$7), "X", ""))</f>
        <v/>
      </c>
      <c r="S781" s="17" t="str">
        <f t="shared" ref="S781:S844" si="61">IF($C781="", "", _xlfn.CONCAT($M781, " - ", $C781))</f>
        <v/>
      </c>
      <c r="T781" s="17" t="str">
        <f t="shared" ref="T781:T844" si="62">IF($E781="", "", _xlfn.CONCAT($M781, " - ", $E781))</f>
        <v/>
      </c>
      <c r="U781" s="17" t="str">
        <f t="shared" ref="U781:U844" si="63">IF($G781="", "", _xlfn.CONCAT($M781, " - ", $G781))</f>
        <v/>
      </c>
      <c r="V781" s="17" t="str">
        <f t="shared" ref="V781:V844" si="64">IF($I781="", "", _xlfn.CONCAT($M781, " - ", $I781))</f>
        <v/>
      </c>
      <c r="X781" s="17" t="str">
        <f>IF(C781="", "", IF(COUNTIF('Client List'!$Y$12:$Y$261, C781)=0, "X", ""))</f>
        <v/>
      </c>
      <c r="Z781" s="17" t="str">
        <f>IF(E781="", "", IF(COUNTIF('Client List'!$Y$12:$Y$261, E781)=0, "X", ""))</f>
        <v/>
      </c>
      <c r="AB781" s="17" t="str">
        <f>IF(G781="", "", IF(COUNTIF('Client List'!$Y$12:$Y$261, G781)=0, "X", ""))</f>
        <v/>
      </c>
      <c r="AD781" s="17" t="str">
        <f>IF(I781="", "", IF(COUNTIF('Client List'!$Y$12:$Y$261, I781)=0, "X", ""))</f>
        <v/>
      </c>
    </row>
    <row r="782" spans="1:30" x14ac:dyDescent="0.25">
      <c r="A782" s="48"/>
      <c r="B782" s="64"/>
      <c r="C782" s="57"/>
      <c r="D782" s="59"/>
      <c r="E782" s="57"/>
      <c r="F782" s="59"/>
      <c r="G782" s="57"/>
      <c r="H782" s="59"/>
      <c r="I782" s="57"/>
      <c r="J782" s="59"/>
      <c r="K782" s="48"/>
      <c r="M782" s="17" t="str">
        <f>IF($B782="", "", IF($B782&gt;'Client List'!$AA$22, 'Client List'!$AB$21, TEXT($B782, "mmm yyyy")))</f>
        <v/>
      </c>
      <c r="O782" s="17" t="str">
        <f t="shared" si="60"/>
        <v/>
      </c>
      <c r="S782" s="17" t="str">
        <f t="shared" si="61"/>
        <v/>
      </c>
      <c r="T782" s="17" t="str">
        <f t="shared" si="62"/>
        <v/>
      </c>
      <c r="U782" s="17" t="str">
        <f t="shared" si="63"/>
        <v/>
      </c>
      <c r="V782" s="17" t="str">
        <f t="shared" si="64"/>
        <v/>
      </c>
      <c r="X782" s="17" t="str">
        <f>IF(C782="", "", IF(COUNTIF('Client List'!$Y$12:$Y$261, C782)=0, "X", ""))</f>
        <v/>
      </c>
      <c r="Z782" s="17" t="str">
        <f>IF(E782="", "", IF(COUNTIF('Client List'!$Y$12:$Y$261, E782)=0, "X", ""))</f>
        <v/>
      </c>
      <c r="AB782" s="17" t="str">
        <f>IF(G782="", "", IF(COUNTIF('Client List'!$Y$12:$Y$261, G782)=0, "X", ""))</f>
        <v/>
      </c>
      <c r="AD782" s="17" t="str">
        <f>IF(I782="", "", IF(COUNTIF('Client List'!$Y$12:$Y$261, I782)=0, "X", ""))</f>
        <v/>
      </c>
    </row>
    <row r="783" spans="1:30" x14ac:dyDescent="0.25">
      <c r="A783" s="48"/>
      <c r="B783" s="64"/>
      <c r="C783" s="57"/>
      <c r="D783" s="59"/>
      <c r="E783" s="57"/>
      <c r="F783" s="59"/>
      <c r="G783" s="57"/>
      <c r="H783" s="59"/>
      <c r="I783" s="57"/>
      <c r="J783" s="59"/>
      <c r="K783" s="48"/>
      <c r="M783" s="17" t="str">
        <f>IF($B783="", "", IF($B783&gt;'Client List'!$AA$22, 'Client List'!$AB$21, TEXT($B783, "mmm yyyy")))</f>
        <v/>
      </c>
      <c r="O783" s="17" t="str">
        <f t="shared" si="60"/>
        <v/>
      </c>
      <c r="S783" s="17" t="str">
        <f t="shared" si="61"/>
        <v/>
      </c>
      <c r="T783" s="17" t="str">
        <f t="shared" si="62"/>
        <v/>
      </c>
      <c r="U783" s="17" t="str">
        <f t="shared" si="63"/>
        <v/>
      </c>
      <c r="V783" s="17" t="str">
        <f t="shared" si="64"/>
        <v/>
      </c>
      <c r="X783" s="17" t="str">
        <f>IF(C783="", "", IF(COUNTIF('Client List'!$Y$12:$Y$261, C783)=0, "X", ""))</f>
        <v/>
      </c>
      <c r="Z783" s="17" t="str">
        <f>IF(E783="", "", IF(COUNTIF('Client List'!$Y$12:$Y$261, E783)=0, "X", ""))</f>
        <v/>
      </c>
      <c r="AB783" s="17" t="str">
        <f>IF(G783="", "", IF(COUNTIF('Client List'!$Y$12:$Y$261, G783)=0, "X", ""))</f>
        <v/>
      </c>
      <c r="AD783" s="17" t="str">
        <f>IF(I783="", "", IF(COUNTIF('Client List'!$Y$12:$Y$261, I783)=0, "X", ""))</f>
        <v/>
      </c>
    </row>
    <row r="784" spans="1:30" x14ac:dyDescent="0.25">
      <c r="A784" s="48"/>
      <c r="B784" s="64"/>
      <c r="C784" s="57"/>
      <c r="D784" s="59"/>
      <c r="E784" s="57"/>
      <c r="F784" s="59"/>
      <c r="G784" s="57"/>
      <c r="H784" s="59"/>
      <c r="I784" s="57"/>
      <c r="J784" s="59"/>
      <c r="K784" s="48"/>
      <c r="M784" s="17" t="str">
        <f>IF($B784="", "", IF($B784&gt;'Client List'!$AA$22, 'Client List'!$AB$21, TEXT($B784, "mmm yyyy")))</f>
        <v/>
      </c>
      <c r="O784" s="17" t="str">
        <f t="shared" si="60"/>
        <v/>
      </c>
      <c r="S784" s="17" t="str">
        <f t="shared" si="61"/>
        <v/>
      </c>
      <c r="T784" s="17" t="str">
        <f t="shared" si="62"/>
        <v/>
      </c>
      <c r="U784" s="17" t="str">
        <f t="shared" si="63"/>
        <v/>
      </c>
      <c r="V784" s="17" t="str">
        <f t="shared" si="64"/>
        <v/>
      </c>
      <c r="X784" s="17" t="str">
        <f>IF(C784="", "", IF(COUNTIF('Client List'!$Y$12:$Y$261, C784)=0, "X", ""))</f>
        <v/>
      </c>
      <c r="Z784" s="17" t="str">
        <f>IF(E784="", "", IF(COUNTIF('Client List'!$Y$12:$Y$261, E784)=0, "X", ""))</f>
        <v/>
      </c>
      <c r="AB784" s="17" t="str">
        <f>IF(G784="", "", IF(COUNTIF('Client List'!$Y$12:$Y$261, G784)=0, "X", ""))</f>
        <v/>
      </c>
      <c r="AD784" s="17" t="str">
        <f>IF(I784="", "", IF(COUNTIF('Client List'!$Y$12:$Y$261, I784)=0, "X", ""))</f>
        <v/>
      </c>
    </row>
    <row r="785" spans="1:30" x14ac:dyDescent="0.25">
      <c r="A785" s="48"/>
      <c r="B785" s="64"/>
      <c r="C785" s="57"/>
      <c r="D785" s="59"/>
      <c r="E785" s="57"/>
      <c r="F785" s="59"/>
      <c r="G785" s="57"/>
      <c r="H785" s="59"/>
      <c r="I785" s="57"/>
      <c r="J785" s="59"/>
      <c r="K785" s="48"/>
      <c r="M785" s="17" t="str">
        <f>IF($B785="", "", IF($B785&gt;'Client List'!$AA$22, 'Client List'!$AB$21, TEXT($B785, "mmm yyyy")))</f>
        <v/>
      </c>
      <c r="O785" s="17" t="str">
        <f t="shared" si="60"/>
        <v/>
      </c>
      <c r="S785" s="17" t="str">
        <f t="shared" si="61"/>
        <v/>
      </c>
      <c r="T785" s="17" t="str">
        <f t="shared" si="62"/>
        <v/>
      </c>
      <c r="U785" s="17" t="str">
        <f t="shared" si="63"/>
        <v/>
      </c>
      <c r="V785" s="17" t="str">
        <f t="shared" si="64"/>
        <v/>
      </c>
      <c r="X785" s="17" t="str">
        <f>IF(C785="", "", IF(COUNTIF('Client List'!$Y$12:$Y$261, C785)=0, "X", ""))</f>
        <v/>
      </c>
      <c r="Z785" s="17" t="str">
        <f>IF(E785="", "", IF(COUNTIF('Client List'!$Y$12:$Y$261, E785)=0, "X", ""))</f>
        <v/>
      </c>
      <c r="AB785" s="17" t="str">
        <f>IF(G785="", "", IF(COUNTIF('Client List'!$Y$12:$Y$261, G785)=0, "X", ""))</f>
        <v/>
      </c>
      <c r="AD785" s="17" t="str">
        <f>IF(I785="", "", IF(COUNTIF('Client List'!$Y$12:$Y$261, I785)=0, "X", ""))</f>
        <v/>
      </c>
    </row>
    <row r="786" spans="1:30" x14ac:dyDescent="0.25">
      <c r="A786" s="48"/>
      <c r="B786" s="64"/>
      <c r="C786" s="57"/>
      <c r="D786" s="59"/>
      <c r="E786" s="57"/>
      <c r="F786" s="59"/>
      <c r="G786" s="57"/>
      <c r="H786" s="59"/>
      <c r="I786" s="57"/>
      <c r="J786" s="59"/>
      <c r="K786" s="48"/>
      <c r="M786" s="17" t="str">
        <f>IF($B786="", "", IF($B786&gt;'Client List'!$AA$22, 'Client List'!$AB$21, TEXT($B786, "mmm yyyy")))</f>
        <v/>
      </c>
      <c r="O786" s="17" t="str">
        <f t="shared" si="60"/>
        <v/>
      </c>
      <c r="S786" s="17" t="str">
        <f t="shared" si="61"/>
        <v/>
      </c>
      <c r="T786" s="17" t="str">
        <f t="shared" si="62"/>
        <v/>
      </c>
      <c r="U786" s="17" t="str">
        <f t="shared" si="63"/>
        <v/>
      </c>
      <c r="V786" s="17" t="str">
        <f t="shared" si="64"/>
        <v/>
      </c>
      <c r="X786" s="17" t="str">
        <f>IF(C786="", "", IF(COUNTIF('Client List'!$Y$12:$Y$261, C786)=0, "X", ""))</f>
        <v/>
      </c>
      <c r="Z786" s="17" t="str">
        <f>IF(E786="", "", IF(COUNTIF('Client List'!$Y$12:$Y$261, E786)=0, "X", ""))</f>
        <v/>
      </c>
      <c r="AB786" s="17" t="str">
        <f>IF(G786="", "", IF(COUNTIF('Client List'!$Y$12:$Y$261, G786)=0, "X", ""))</f>
        <v/>
      </c>
      <c r="AD786" s="17" t="str">
        <f>IF(I786="", "", IF(COUNTIF('Client List'!$Y$12:$Y$261, I786)=0, "X", ""))</f>
        <v/>
      </c>
    </row>
    <row r="787" spans="1:30" x14ac:dyDescent="0.25">
      <c r="A787" s="48"/>
      <c r="B787" s="64"/>
      <c r="C787" s="57"/>
      <c r="D787" s="59"/>
      <c r="E787" s="57"/>
      <c r="F787" s="59"/>
      <c r="G787" s="57"/>
      <c r="H787" s="59"/>
      <c r="I787" s="57"/>
      <c r="J787" s="59"/>
      <c r="K787" s="48"/>
      <c r="M787" s="17" t="str">
        <f>IF($B787="", "", IF($B787&gt;'Client List'!$AA$22, 'Client List'!$AB$21, TEXT($B787, "mmm yyyy")))</f>
        <v/>
      </c>
      <c r="O787" s="17" t="str">
        <f t="shared" si="60"/>
        <v/>
      </c>
      <c r="S787" s="17" t="str">
        <f t="shared" si="61"/>
        <v/>
      </c>
      <c r="T787" s="17" t="str">
        <f t="shared" si="62"/>
        <v/>
      </c>
      <c r="U787" s="17" t="str">
        <f t="shared" si="63"/>
        <v/>
      </c>
      <c r="V787" s="17" t="str">
        <f t="shared" si="64"/>
        <v/>
      </c>
      <c r="X787" s="17" t="str">
        <f>IF(C787="", "", IF(COUNTIF('Client List'!$Y$12:$Y$261, C787)=0, "X", ""))</f>
        <v/>
      </c>
      <c r="Z787" s="17" t="str">
        <f>IF(E787="", "", IF(COUNTIF('Client List'!$Y$12:$Y$261, E787)=0, "X", ""))</f>
        <v/>
      </c>
      <c r="AB787" s="17" t="str">
        <f>IF(G787="", "", IF(COUNTIF('Client List'!$Y$12:$Y$261, G787)=0, "X", ""))</f>
        <v/>
      </c>
      <c r="AD787" s="17" t="str">
        <f>IF(I787="", "", IF(COUNTIF('Client List'!$Y$12:$Y$261, I787)=0, "X", ""))</f>
        <v/>
      </c>
    </row>
    <row r="788" spans="1:30" x14ac:dyDescent="0.25">
      <c r="A788" s="48"/>
      <c r="B788" s="64"/>
      <c r="C788" s="57"/>
      <c r="D788" s="59"/>
      <c r="E788" s="57"/>
      <c r="F788" s="59"/>
      <c r="G788" s="57"/>
      <c r="H788" s="59"/>
      <c r="I788" s="57"/>
      <c r="J788" s="59"/>
      <c r="K788" s="48"/>
      <c r="M788" s="17" t="str">
        <f>IF($B788="", "", IF($B788&gt;'Client List'!$AA$22, 'Client List'!$AB$21, TEXT($B788, "mmm yyyy")))</f>
        <v/>
      </c>
      <c r="O788" s="17" t="str">
        <f t="shared" si="60"/>
        <v/>
      </c>
      <c r="S788" s="17" t="str">
        <f t="shared" si="61"/>
        <v/>
      </c>
      <c r="T788" s="17" t="str">
        <f t="shared" si="62"/>
        <v/>
      </c>
      <c r="U788" s="17" t="str">
        <f t="shared" si="63"/>
        <v/>
      </c>
      <c r="V788" s="17" t="str">
        <f t="shared" si="64"/>
        <v/>
      </c>
      <c r="X788" s="17" t="str">
        <f>IF(C788="", "", IF(COUNTIF('Client List'!$Y$12:$Y$261, C788)=0, "X", ""))</f>
        <v/>
      </c>
      <c r="Z788" s="17" t="str">
        <f>IF(E788="", "", IF(COUNTIF('Client List'!$Y$12:$Y$261, E788)=0, "X", ""))</f>
        <v/>
      </c>
      <c r="AB788" s="17" t="str">
        <f>IF(G788="", "", IF(COUNTIF('Client List'!$Y$12:$Y$261, G788)=0, "X", ""))</f>
        <v/>
      </c>
      <c r="AD788" s="17" t="str">
        <f>IF(I788="", "", IF(COUNTIF('Client List'!$Y$12:$Y$261, I788)=0, "X", ""))</f>
        <v/>
      </c>
    </row>
    <row r="789" spans="1:30" x14ac:dyDescent="0.25">
      <c r="A789" s="48"/>
      <c r="B789" s="64"/>
      <c r="C789" s="57"/>
      <c r="D789" s="59"/>
      <c r="E789" s="57"/>
      <c r="F789" s="59"/>
      <c r="G789" s="57"/>
      <c r="H789" s="59"/>
      <c r="I789" s="57"/>
      <c r="J789" s="59"/>
      <c r="K789" s="48"/>
      <c r="M789" s="17" t="str">
        <f>IF($B789="", "", IF($B789&gt;'Client List'!$AA$22, 'Client List'!$AB$21, TEXT($B789, "mmm yyyy")))</f>
        <v/>
      </c>
      <c r="O789" s="17" t="str">
        <f t="shared" si="60"/>
        <v/>
      </c>
      <c r="S789" s="17" t="str">
        <f t="shared" si="61"/>
        <v/>
      </c>
      <c r="T789" s="17" t="str">
        <f t="shared" si="62"/>
        <v/>
      </c>
      <c r="U789" s="17" t="str">
        <f t="shared" si="63"/>
        <v/>
      </c>
      <c r="V789" s="17" t="str">
        <f t="shared" si="64"/>
        <v/>
      </c>
      <c r="X789" s="17" t="str">
        <f>IF(C789="", "", IF(COUNTIF('Client List'!$Y$12:$Y$261, C789)=0, "X", ""))</f>
        <v/>
      </c>
      <c r="Z789" s="17" t="str">
        <f>IF(E789="", "", IF(COUNTIF('Client List'!$Y$12:$Y$261, E789)=0, "X", ""))</f>
        <v/>
      </c>
      <c r="AB789" s="17" t="str">
        <f>IF(G789="", "", IF(COUNTIF('Client List'!$Y$12:$Y$261, G789)=0, "X", ""))</f>
        <v/>
      </c>
      <c r="AD789" s="17" t="str">
        <f>IF(I789="", "", IF(COUNTIF('Client List'!$Y$12:$Y$261, I789)=0, "X", ""))</f>
        <v/>
      </c>
    </row>
    <row r="790" spans="1:30" x14ac:dyDescent="0.25">
      <c r="A790" s="48"/>
      <c r="B790" s="64"/>
      <c r="C790" s="57"/>
      <c r="D790" s="59"/>
      <c r="E790" s="57"/>
      <c r="F790" s="59"/>
      <c r="G790" s="57"/>
      <c r="H790" s="59"/>
      <c r="I790" s="57"/>
      <c r="J790" s="59"/>
      <c r="K790" s="48"/>
      <c r="M790" s="17" t="str">
        <f>IF($B790="", "", IF($B790&gt;'Client List'!$AA$22, 'Client List'!$AB$21, TEXT($B790, "mmm yyyy")))</f>
        <v/>
      </c>
      <c r="O790" s="17" t="str">
        <f t="shared" si="60"/>
        <v/>
      </c>
      <c r="S790" s="17" t="str">
        <f t="shared" si="61"/>
        <v/>
      </c>
      <c r="T790" s="17" t="str">
        <f t="shared" si="62"/>
        <v/>
      </c>
      <c r="U790" s="17" t="str">
        <f t="shared" si="63"/>
        <v/>
      </c>
      <c r="V790" s="17" t="str">
        <f t="shared" si="64"/>
        <v/>
      </c>
      <c r="X790" s="17" t="str">
        <f>IF(C790="", "", IF(COUNTIF('Client List'!$Y$12:$Y$261, C790)=0, "X", ""))</f>
        <v/>
      </c>
      <c r="Z790" s="17" t="str">
        <f>IF(E790="", "", IF(COUNTIF('Client List'!$Y$12:$Y$261, E790)=0, "X", ""))</f>
        <v/>
      </c>
      <c r="AB790" s="17" t="str">
        <f>IF(G790="", "", IF(COUNTIF('Client List'!$Y$12:$Y$261, G790)=0, "X", ""))</f>
        <v/>
      </c>
      <c r="AD790" s="17" t="str">
        <f>IF(I790="", "", IF(COUNTIF('Client List'!$Y$12:$Y$261, I790)=0, "X", ""))</f>
        <v/>
      </c>
    </row>
    <row r="791" spans="1:30" x14ac:dyDescent="0.25">
      <c r="A791" s="48"/>
      <c r="B791" s="64"/>
      <c r="C791" s="57"/>
      <c r="D791" s="59"/>
      <c r="E791" s="57"/>
      <c r="F791" s="59"/>
      <c r="G791" s="57"/>
      <c r="H791" s="59"/>
      <c r="I791" s="57"/>
      <c r="J791" s="59"/>
      <c r="K791" s="48"/>
      <c r="M791" s="17" t="str">
        <f>IF($B791="", "", IF($B791&gt;'Client List'!$AA$22, 'Client List'!$AB$21, TEXT($B791, "mmm yyyy")))</f>
        <v/>
      </c>
      <c r="O791" s="17" t="str">
        <f t="shared" si="60"/>
        <v/>
      </c>
      <c r="S791" s="17" t="str">
        <f t="shared" si="61"/>
        <v/>
      </c>
      <c r="T791" s="17" t="str">
        <f t="shared" si="62"/>
        <v/>
      </c>
      <c r="U791" s="17" t="str">
        <f t="shared" si="63"/>
        <v/>
      </c>
      <c r="V791" s="17" t="str">
        <f t="shared" si="64"/>
        <v/>
      </c>
      <c r="X791" s="17" t="str">
        <f>IF(C791="", "", IF(COUNTIF('Client List'!$Y$12:$Y$261, C791)=0, "X", ""))</f>
        <v/>
      </c>
      <c r="Z791" s="17" t="str">
        <f>IF(E791="", "", IF(COUNTIF('Client List'!$Y$12:$Y$261, E791)=0, "X", ""))</f>
        <v/>
      </c>
      <c r="AB791" s="17" t="str">
        <f>IF(G791="", "", IF(COUNTIF('Client List'!$Y$12:$Y$261, G791)=0, "X", ""))</f>
        <v/>
      </c>
      <c r="AD791" s="17" t="str">
        <f>IF(I791="", "", IF(COUNTIF('Client List'!$Y$12:$Y$261, I791)=0, "X", ""))</f>
        <v/>
      </c>
    </row>
    <row r="792" spans="1:30" x14ac:dyDescent="0.25">
      <c r="A792" s="48"/>
      <c r="B792" s="64"/>
      <c r="C792" s="57"/>
      <c r="D792" s="59"/>
      <c r="E792" s="57"/>
      <c r="F792" s="59"/>
      <c r="G792" s="57"/>
      <c r="H792" s="59"/>
      <c r="I792" s="57"/>
      <c r="J792" s="59"/>
      <c r="K792" s="48"/>
      <c r="M792" s="17" t="str">
        <f>IF($B792="", "", IF($B792&gt;'Client List'!$AA$22, 'Client List'!$AB$21, TEXT($B792, "mmm yyyy")))</f>
        <v/>
      </c>
      <c r="O792" s="17" t="str">
        <f t="shared" si="60"/>
        <v/>
      </c>
      <c r="S792" s="17" t="str">
        <f t="shared" si="61"/>
        <v/>
      </c>
      <c r="T792" s="17" t="str">
        <f t="shared" si="62"/>
        <v/>
      </c>
      <c r="U792" s="17" t="str">
        <f t="shared" si="63"/>
        <v/>
      </c>
      <c r="V792" s="17" t="str">
        <f t="shared" si="64"/>
        <v/>
      </c>
      <c r="X792" s="17" t="str">
        <f>IF(C792="", "", IF(COUNTIF('Client List'!$Y$12:$Y$261, C792)=0, "X", ""))</f>
        <v/>
      </c>
      <c r="Z792" s="17" t="str">
        <f>IF(E792="", "", IF(COUNTIF('Client List'!$Y$12:$Y$261, E792)=0, "X", ""))</f>
        <v/>
      </c>
      <c r="AB792" s="17" t="str">
        <f>IF(G792="", "", IF(COUNTIF('Client List'!$Y$12:$Y$261, G792)=0, "X", ""))</f>
        <v/>
      </c>
      <c r="AD792" s="17" t="str">
        <f>IF(I792="", "", IF(COUNTIF('Client List'!$Y$12:$Y$261, I792)=0, "X", ""))</f>
        <v/>
      </c>
    </row>
    <row r="793" spans="1:30" x14ac:dyDescent="0.25">
      <c r="A793" s="48"/>
      <c r="B793" s="64"/>
      <c r="C793" s="57"/>
      <c r="D793" s="59"/>
      <c r="E793" s="57"/>
      <c r="F793" s="59"/>
      <c r="G793" s="57"/>
      <c r="H793" s="59"/>
      <c r="I793" s="57"/>
      <c r="J793" s="59"/>
      <c r="K793" s="48"/>
      <c r="M793" s="17" t="str">
        <f>IF($B793="", "", IF($B793&gt;'Client List'!$AA$22, 'Client List'!$AB$21, TEXT($B793, "mmm yyyy")))</f>
        <v/>
      </c>
      <c r="O793" s="17" t="str">
        <f t="shared" si="60"/>
        <v/>
      </c>
      <c r="S793" s="17" t="str">
        <f t="shared" si="61"/>
        <v/>
      </c>
      <c r="T793" s="17" t="str">
        <f t="shared" si="62"/>
        <v/>
      </c>
      <c r="U793" s="17" t="str">
        <f t="shared" si="63"/>
        <v/>
      </c>
      <c r="V793" s="17" t="str">
        <f t="shared" si="64"/>
        <v/>
      </c>
      <c r="X793" s="17" t="str">
        <f>IF(C793="", "", IF(COUNTIF('Client List'!$Y$12:$Y$261, C793)=0, "X", ""))</f>
        <v/>
      </c>
      <c r="Z793" s="17" t="str">
        <f>IF(E793="", "", IF(COUNTIF('Client List'!$Y$12:$Y$261, E793)=0, "X", ""))</f>
        <v/>
      </c>
      <c r="AB793" s="17" t="str">
        <f>IF(G793="", "", IF(COUNTIF('Client List'!$Y$12:$Y$261, G793)=0, "X", ""))</f>
        <v/>
      </c>
      <c r="AD793" s="17" t="str">
        <f>IF(I793="", "", IF(COUNTIF('Client List'!$Y$12:$Y$261, I793)=0, "X", ""))</f>
        <v/>
      </c>
    </row>
    <row r="794" spans="1:30" x14ac:dyDescent="0.25">
      <c r="A794" s="48"/>
      <c r="B794" s="64"/>
      <c r="C794" s="57"/>
      <c r="D794" s="59"/>
      <c r="E794" s="57"/>
      <c r="F794" s="59"/>
      <c r="G794" s="57"/>
      <c r="H794" s="59"/>
      <c r="I794" s="57"/>
      <c r="J794" s="59"/>
      <c r="K794" s="48"/>
      <c r="M794" s="17" t="str">
        <f>IF($B794="", "", IF($B794&gt;'Client List'!$AA$22, 'Client List'!$AB$21, TEXT($B794, "mmm yyyy")))</f>
        <v/>
      </c>
      <c r="O794" s="17" t="str">
        <f t="shared" si="60"/>
        <v/>
      </c>
      <c r="S794" s="17" t="str">
        <f t="shared" si="61"/>
        <v/>
      </c>
      <c r="T794" s="17" t="str">
        <f t="shared" si="62"/>
        <v/>
      </c>
      <c r="U794" s="17" t="str">
        <f t="shared" si="63"/>
        <v/>
      </c>
      <c r="V794" s="17" t="str">
        <f t="shared" si="64"/>
        <v/>
      </c>
      <c r="X794" s="17" t="str">
        <f>IF(C794="", "", IF(COUNTIF('Client List'!$Y$12:$Y$261, C794)=0, "X", ""))</f>
        <v/>
      </c>
      <c r="Z794" s="17" t="str">
        <f>IF(E794="", "", IF(COUNTIF('Client List'!$Y$12:$Y$261, E794)=0, "X", ""))</f>
        <v/>
      </c>
      <c r="AB794" s="17" t="str">
        <f>IF(G794="", "", IF(COUNTIF('Client List'!$Y$12:$Y$261, G794)=0, "X", ""))</f>
        <v/>
      </c>
      <c r="AD794" s="17" t="str">
        <f>IF(I794="", "", IF(COUNTIF('Client List'!$Y$12:$Y$261, I794)=0, "X", ""))</f>
        <v/>
      </c>
    </row>
    <row r="795" spans="1:30" x14ac:dyDescent="0.25">
      <c r="A795" s="48"/>
      <c r="B795" s="64"/>
      <c r="C795" s="57"/>
      <c r="D795" s="59"/>
      <c r="E795" s="57"/>
      <c r="F795" s="59"/>
      <c r="G795" s="57"/>
      <c r="H795" s="59"/>
      <c r="I795" s="57"/>
      <c r="J795" s="59"/>
      <c r="K795" s="48"/>
      <c r="M795" s="17" t="str">
        <f>IF($B795="", "", IF($B795&gt;'Client List'!$AA$22, 'Client List'!$AB$21, TEXT($B795, "mmm yyyy")))</f>
        <v/>
      </c>
      <c r="O795" s="17" t="str">
        <f t="shared" si="60"/>
        <v/>
      </c>
      <c r="S795" s="17" t="str">
        <f t="shared" si="61"/>
        <v/>
      </c>
      <c r="T795" s="17" t="str">
        <f t="shared" si="62"/>
        <v/>
      </c>
      <c r="U795" s="17" t="str">
        <f t="shared" si="63"/>
        <v/>
      </c>
      <c r="V795" s="17" t="str">
        <f t="shared" si="64"/>
        <v/>
      </c>
      <c r="X795" s="17" t="str">
        <f>IF(C795="", "", IF(COUNTIF('Client List'!$Y$12:$Y$261, C795)=0, "X", ""))</f>
        <v/>
      </c>
      <c r="Z795" s="17" t="str">
        <f>IF(E795="", "", IF(COUNTIF('Client List'!$Y$12:$Y$261, E795)=0, "X", ""))</f>
        <v/>
      </c>
      <c r="AB795" s="17" t="str">
        <f>IF(G795="", "", IF(COUNTIF('Client List'!$Y$12:$Y$261, G795)=0, "X", ""))</f>
        <v/>
      </c>
      <c r="AD795" s="17" t="str">
        <f>IF(I795="", "", IF(COUNTIF('Client List'!$Y$12:$Y$261, I795)=0, "X", ""))</f>
        <v/>
      </c>
    </row>
    <row r="796" spans="1:30" x14ac:dyDescent="0.25">
      <c r="A796" s="48"/>
      <c r="B796" s="64"/>
      <c r="C796" s="57"/>
      <c r="D796" s="59"/>
      <c r="E796" s="57"/>
      <c r="F796" s="59"/>
      <c r="G796" s="57"/>
      <c r="H796" s="59"/>
      <c r="I796" s="57"/>
      <c r="J796" s="59"/>
      <c r="K796" s="48"/>
      <c r="M796" s="17" t="str">
        <f>IF($B796="", "", IF($B796&gt;'Client List'!$AA$22, 'Client List'!$AB$21, TEXT($B796, "mmm yyyy")))</f>
        <v/>
      </c>
      <c r="O796" s="17" t="str">
        <f t="shared" si="60"/>
        <v/>
      </c>
      <c r="S796" s="17" t="str">
        <f t="shared" si="61"/>
        <v/>
      </c>
      <c r="T796" s="17" t="str">
        <f t="shared" si="62"/>
        <v/>
      </c>
      <c r="U796" s="17" t="str">
        <f t="shared" si="63"/>
        <v/>
      </c>
      <c r="V796" s="17" t="str">
        <f t="shared" si="64"/>
        <v/>
      </c>
      <c r="X796" s="17" t="str">
        <f>IF(C796="", "", IF(COUNTIF('Client List'!$Y$12:$Y$261, C796)=0, "X", ""))</f>
        <v/>
      </c>
      <c r="Z796" s="17" t="str">
        <f>IF(E796="", "", IF(COUNTIF('Client List'!$Y$12:$Y$261, E796)=0, "X", ""))</f>
        <v/>
      </c>
      <c r="AB796" s="17" t="str">
        <f>IF(G796="", "", IF(COUNTIF('Client List'!$Y$12:$Y$261, G796)=0, "X", ""))</f>
        <v/>
      </c>
      <c r="AD796" s="17" t="str">
        <f>IF(I796="", "", IF(COUNTIF('Client List'!$Y$12:$Y$261, I796)=0, "X", ""))</f>
        <v/>
      </c>
    </row>
    <row r="797" spans="1:30" x14ac:dyDescent="0.25">
      <c r="A797" s="48"/>
      <c r="B797" s="64"/>
      <c r="C797" s="57"/>
      <c r="D797" s="59"/>
      <c r="E797" s="57"/>
      <c r="F797" s="59"/>
      <c r="G797" s="57"/>
      <c r="H797" s="59"/>
      <c r="I797" s="57"/>
      <c r="J797" s="59"/>
      <c r="K797" s="48"/>
      <c r="M797" s="17" t="str">
        <f>IF($B797="", "", IF($B797&gt;'Client List'!$AA$22, 'Client List'!$AB$21, TEXT($B797, "mmm yyyy")))</f>
        <v/>
      </c>
      <c r="O797" s="17" t="str">
        <f t="shared" si="60"/>
        <v/>
      </c>
      <c r="S797" s="17" t="str">
        <f t="shared" si="61"/>
        <v/>
      </c>
      <c r="T797" s="17" t="str">
        <f t="shared" si="62"/>
        <v/>
      </c>
      <c r="U797" s="17" t="str">
        <f t="shared" si="63"/>
        <v/>
      </c>
      <c r="V797" s="17" t="str">
        <f t="shared" si="64"/>
        <v/>
      </c>
      <c r="X797" s="17" t="str">
        <f>IF(C797="", "", IF(COUNTIF('Client List'!$Y$12:$Y$261, C797)=0, "X", ""))</f>
        <v/>
      </c>
      <c r="Z797" s="17" t="str">
        <f>IF(E797="", "", IF(COUNTIF('Client List'!$Y$12:$Y$261, E797)=0, "X", ""))</f>
        <v/>
      </c>
      <c r="AB797" s="17" t="str">
        <f>IF(G797="", "", IF(COUNTIF('Client List'!$Y$12:$Y$261, G797)=0, "X", ""))</f>
        <v/>
      </c>
      <c r="AD797" s="17" t="str">
        <f>IF(I797="", "", IF(COUNTIF('Client List'!$Y$12:$Y$261, I797)=0, "X", ""))</f>
        <v/>
      </c>
    </row>
    <row r="798" spans="1:30" x14ac:dyDescent="0.25">
      <c r="A798" s="48"/>
      <c r="B798" s="64"/>
      <c r="C798" s="57"/>
      <c r="D798" s="59"/>
      <c r="E798" s="57"/>
      <c r="F798" s="59"/>
      <c r="G798" s="57"/>
      <c r="H798" s="59"/>
      <c r="I798" s="57"/>
      <c r="J798" s="59"/>
      <c r="K798" s="48"/>
      <c r="M798" s="17" t="str">
        <f>IF($B798="", "", IF($B798&gt;'Client List'!$AA$22, 'Client List'!$AB$21, TEXT($B798, "mmm yyyy")))</f>
        <v/>
      </c>
      <c r="O798" s="17" t="str">
        <f t="shared" si="60"/>
        <v/>
      </c>
      <c r="S798" s="17" t="str">
        <f t="shared" si="61"/>
        <v/>
      </c>
      <c r="T798" s="17" t="str">
        <f t="shared" si="62"/>
        <v/>
      </c>
      <c r="U798" s="17" t="str">
        <f t="shared" si="63"/>
        <v/>
      </c>
      <c r="V798" s="17" t="str">
        <f t="shared" si="64"/>
        <v/>
      </c>
      <c r="X798" s="17" t="str">
        <f>IF(C798="", "", IF(COUNTIF('Client List'!$Y$12:$Y$261, C798)=0, "X", ""))</f>
        <v/>
      </c>
      <c r="Z798" s="17" t="str">
        <f>IF(E798="", "", IF(COUNTIF('Client List'!$Y$12:$Y$261, E798)=0, "X", ""))</f>
        <v/>
      </c>
      <c r="AB798" s="17" t="str">
        <f>IF(G798="", "", IF(COUNTIF('Client List'!$Y$12:$Y$261, G798)=0, "X", ""))</f>
        <v/>
      </c>
      <c r="AD798" s="17" t="str">
        <f>IF(I798="", "", IF(COUNTIF('Client List'!$Y$12:$Y$261, I798)=0, "X", ""))</f>
        <v/>
      </c>
    </row>
    <row r="799" spans="1:30" x14ac:dyDescent="0.25">
      <c r="A799" s="48"/>
      <c r="B799" s="64"/>
      <c r="C799" s="57"/>
      <c r="D799" s="59"/>
      <c r="E799" s="57"/>
      <c r="F799" s="59"/>
      <c r="G799" s="57"/>
      <c r="H799" s="59"/>
      <c r="I799" s="57"/>
      <c r="J799" s="59"/>
      <c r="K799" s="48"/>
      <c r="M799" s="17" t="str">
        <f>IF($B799="", "", IF($B799&gt;'Client List'!$AA$22, 'Client List'!$AB$21, TEXT($B799, "mmm yyyy")))</f>
        <v/>
      </c>
      <c r="O799" s="17" t="str">
        <f t="shared" si="60"/>
        <v/>
      </c>
      <c r="S799" s="17" t="str">
        <f t="shared" si="61"/>
        <v/>
      </c>
      <c r="T799" s="17" t="str">
        <f t="shared" si="62"/>
        <v/>
      </c>
      <c r="U799" s="17" t="str">
        <f t="shared" si="63"/>
        <v/>
      </c>
      <c r="V799" s="17" t="str">
        <f t="shared" si="64"/>
        <v/>
      </c>
      <c r="X799" s="17" t="str">
        <f>IF(C799="", "", IF(COUNTIF('Client List'!$Y$12:$Y$261, C799)=0, "X", ""))</f>
        <v/>
      </c>
      <c r="Z799" s="17" t="str">
        <f>IF(E799="", "", IF(COUNTIF('Client List'!$Y$12:$Y$261, E799)=0, "X", ""))</f>
        <v/>
      </c>
      <c r="AB799" s="17" t="str">
        <f>IF(G799="", "", IF(COUNTIF('Client List'!$Y$12:$Y$261, G799)=0, "X", ""))</f>
        <v/>
      </c>
      <c r="AD799" s="17" t="str">
        <f>IF(I799="", "", IF(COUNTIF('Client List'!$Y$12:$Y$261, I799)=0, "X", ""))</f>
        <v/>
      </c>
    </row>
    <row r="800" spans="1:30" x14ac:dyDescent="0.25">
      <c r="A800" s="48"/>
      <c r="B800" s="64"/>
      <c r="C800" s="57"/>
      <c r="D800" s="59"/>
      <c r="E800" s="57"/>
      <c r="F800" s="59"/>
      <c r="G800" s="57"/>
      <c r="H800" s="59"/>
      <c r="I800" s="57"/>
      <c r="J800" s="59"/>
      <c r="K800" s="48"/>
      <c r="M800" s="17" t="str">
        <f>IF($B800="", "", IF($B800&gt;'Client List'!$AA$22, 'Client List'!$AB$21, TEXT($B800, "mmm yyyy")))</f>
        <v/>
      </c>
      <c r="O800" s="17" t="str">
        <f t="shared" si="60"/>
        <v/>
      </c>
      <c r="S800" s="17" t="str">
        <f t="shared" si="61"/>
        <v/>
      </c>
      <c r="T800" s="17" t="str">
        <f t="shared" si="62"/>
        <v/>
      </c>
      <c r="U800" s="17" t="str">
        <f t="shared" si="63"/>
        <v/>
      </c>
      <c r="V800" s="17" t="str">
        <f t="shared" si="64"/>
        <v/>
      </c>
      <c r="X800" s="17" t="str">
        <f>IF(C800="", "", IF(COUNTIF('Client List'!$Y$12:$Y$261, C800)=0, "X", ""))</f>
        <v/>
      </c>
      <c r="Z800" s="17" t="str">
        <f>IF(E800="", "", IF(COUNTIF('Client List'!$Y$12:$Y$261, E800)=0, "X", ""))</f>
        <v/>
      </c>
      <c r="AB800" s="17" t="str">
        <f>IF(G800="", "", IF(COUNTIF('Client List'!$Y$12:$Y$261, G800)=0, "X", ""))</f>
        <v/>
      </c>
      <c r="AD800" s="17" t="str">
        <f>IF(I800="", "", IF(COUNTIF('Client List'!$Y$12:$Y$261, I800)=0, "X", ""))</f>
        <v/>
      </c>
    </row>
    <row r="801" spans="1:30" x14ac:dyDescent="0.25">
      <c r="A801" s="48"/>
      <c r="B801" s="64"/>
      <c r="C801" s="57"/>
      <c r="D801" s="59"/>
      <c r="E801" s="57"/>
      <c r="F801" s="59"/>
      <c r="G801" s="57"/>
      <c r="H801" s="59"/>
      <c r="I801" s="57"/>
      <c r="J801" s="59"/>
      <c r="K801" s="48"/>
      <c r="M801" s="17" t="str">
        <f>IF($B801="", "", IF($B801&gt;'Client List'!$AA$22, 'Client List'!$AB$21, TEXT($B801, "mmm yyyy")))</f>
        <v/>
      </c>
      <c r="O801" s="17" t="str">
        <f t="shared" si="60"/>
        <v/>
      </c>
      <c r="S801" s="17" t="str">
        <f t="shared" si="61"/>
        <v/>
      </c>
      <c r="T801" s="17" t="str">
        <f t="shared" si="62"/>
        <v/>
      </c>
      <c r="U801" s="17" t="str">
        <f t="shared" si="63"/>
        <v/>
      </c>
      <c r="V801" s="17" t="str">
        <f t="shared" si="64"/>
        <v/>
      </c>
      <c r="X801" s="17" t="str">
        <f>IF(C801="", "", IF(COUNTIF('Client List'!$Y$12:$Y$261, C801)=0, "X", ""))</f>
        <v/>
      </c>
      <c r="Z801" s="17" t="str">
        <f>IF(E801="", "", IF(COUNTIF('Client List'!$Y$12:$Y$261, E801)=0, "X", ""))</f>
        <v/>
      </c>
      <c r="AB801" s="17" t="str">
        <f>IF(G801="", "", IF(COUNTIF('Client List'!$Y$12:$Y$261, G801)=0, "X", ""))</f>
        <v/>
      </c>
      <c r="AD801" s="17" t="str">
        <f>IF(I801="", "", IF(COUNTIF('Client List'!$Y$12:$Y$261, I801)=0, "X", ""))</f>
        <v/>
      </c>
    </row>
    <row r="802" spans="1:30" x14ac:dyDescent="0.25">
      <c r="A802" s="48"/>
      <c r="B802" s="64"/>
      <c r="C802" s="57"/>
      <c r="D802" s="59"/>
      <c r="E802" s="57"/>
      <c r="F802" s="59"/>
      <c r="G802" s="57"/>
      <c r="H802" s="59"/>
      <c r="I802" s="57"/>
      <c r="J802" s="59"/>
      <c r="K802" s="48"/>
      <c r="M802" s="17" t="str">
        <f>IF($B802="", "", IF($B802&gt;'Client List'!$AA$22, 'Client List'!$AB$21, TEXT($B802, "mmm yyyy")))</f>
        <v/>
      </c>
      <c r="O802" s="17" t="str">
        <f t="shared" si="60"/>
        <v/>
      </c>
      <c r="S802" s="17" t="str">
        <f t="shared" si="61"/>
        <v/>
      </c>
      <c r="T802" s="17" t="str">
        <f t="shared" si="62"/>
        <v/>
      </c>
      <c r="U802" s="17" t="str">
        <f t="shared" si="63"/>
        <v/>
      </c>
      <c r="V802" s="17" t="str">
        <f t="shared" si="64"/>
        <v/>
      </c>
      <c r="X802" s="17" t="str">
        <f>IF(C802="", "", IF(COUNTIF('Client List'!$Y$12:$Y$261, C802)=0, "X", ""))</f>
        <v/>
      </c>
      <c r="Z802" s="17" t="str">
        <f>IF(E802="", "", IF(COUNTIF('Client List'!$Y$12:$Y$261, E802)=0, "X", ""))</f>
        <v/>
      </c>
      <c r="AB802" s="17" t="str">
        <f>IF(G802="", "", IF(COUNTIF('Client List'!$Y$12:$Y$261, G802)=0, "X", ""))</f>
        <v/>
      </c>
      <c r="AD802" s="17" t="str">
        <f>IF(I802="", "", IF(COUNTIF('Client List'!$Y$12:$Y$261, I802)=0, "X", ""))</f>
        <v/>
      </c>
    </row>
    <row r="803" spans="1:30" x14ac:dyDescent="0.25">
      <c r="A803" s="48"/>
      <c r="B803" s="64"/>
      <c r="C803" s="57"/>
      <c r="D803" s="59"/>
      <c r="E803" s="57"/>
      <c r="F803" s="59"/>
      <c r="G803" s="57"/>
      <c r="H803" s="59"/>
      <c r="I803" s="57"/>
      <c r="J803" s="59"/>
      <c r="K803" s="48"/>
      <c r="M803" s="17" t="str">
        <f>IF($B803="", "", IF($B803&gt;'Client List'!$AA$22, 'Client List'!$AB$21, TEXT($B803, "mmm yyyy")))</f>
        <v/>
      </c>
      <c r="O803" s="17" t="str">
        <f t="shared" si="60"/>
        <v/>
      </c>
      <c r="S803" s="17" t="str">
        <f t="shared" si="61"/>
        <v/>
      </c>
      <c r="T803" s="17" t="str">
        <f t="shared" si="62"/>
        <v/>
      </c>
      <c r="U803" s="17" t="str">
        <f t="shared" si="63"/>
        <v/>
      </c>
      <c r="V803" s="17" t="str">
        <f t="shared" si="64"/>
        <v/>
      </c>
      <c r="X803" s="17" t="str">
        <f>IF(C803="", "", IF(COUNTIF('Client List'!$Y$12:$Y$261, C803)=0, "X", ""))</f>
        <v/>
      </c>
      <c r="Z803" s="17" t="str">
        <f>IF(E803="", "", IF(COUNTIF('Client List'!$Y$12:$Y$261, E803)=0, "X", ""))</f>
        <v/>
      </c>
      <c r="AB803" s="17" t="str">
        <f>IF(G803="", "", IF(COUNTIF('Client List'!$Y$12:$Y$261, G803)=0, "X", ""))</f>
        <v/>
      </c>
      <c r="AD803" s="17" t="str">
        <f>IF(I803="", "", IF(COUNTIF('Client List'!$Y$12:$Y$261, I803)=0, "X", ""))</f>
        <v/>
      </c>
    </row>
    <row r="804" spans="1:30" x14ac:dyDescent="0.25">
      <c r="A804" s="48"/>
      <c r="B804" s="64"/>
      <c r="C804" s="57"/>
      <c r="D804" s="59"/>
      <c r="E804" s="57"/>
      <c r="F804" s="59"/>
      <c r="G804" s="57"/>
      <c r="H804" s="59"/>
      <c r="I804" s="57"/>
      <c r="J804" s="59"/>
      <c r="K804" s="48"/>
      <c r="M804" s="17" t="str">
        <f>IF($B804="", "", IF($B804&gt;'Client List'!$AA$22, 'Client List'!$AB$21, TEXT($B804, "mmm yyyy")))</f>
        <v/>
      </c>
      <c r="O804" s="17" t="str">
        <f t="shared" si="60"/>
        <v/>
      </c>
      <c r="S804" s="17" t="str">
        <f t="shared" si="61"/>
        <v/>
      </c>
      <c r="T804" s="17" t="str">
        <f t="shared" si="62"/>
        <v/>
      </c>
      <c r="U804" s="17" t="str">
        <f t="shared" si="63"/>
        <v/>
      </c>
      <c r="V804" s="17" t="str">
        <f t="shared" si="64"/>
        <v/>
      </c>
      <c r="X804" s="17" t="str">
        <f>IF(C804="", "", IF(COUNTIF('Client List'!$Y$12:$Y$261, C804)=0, "X", ""))</f>
        <v/>
      </c>
      <c r="Z804" s="17" t="str">
        <f>IF(E804="", "", IF(COUNTIF('Client List'!$Y$12:$Y$261, E804)=0, "X", ""))</f>
        <v/>
      </c>
      <c r="AB804" s="17" t="str">
        <f>IF(G804="", "", IF(COUNTIF('Client List'!$Y$12:$Y$261, G804)=0, "X", ""))</f>
        <v/>
      </c>
      <c r="AD804" s="17" t="str">
        <f>IF(I804="", "", IF(COUNTIF('Client List'!$Y$12:$Y$261, I804)=0, "X", ""))</f>
        <v/>
      </c>
    </row>
    <row r="805" spans="1:30" x14ac:dyDescent="0.25">
      <c r="A805" s="48"/>
      <c r="B805" s="64"/>
      <c r="C805" s="57"/>
      <c r="D805" s="59"/>
      <c r="E805" s="57"/>
      <c r="F805" s="59"/>
      <c r="G805" s="57"/>
      <c r="H805" s="59"/>
      <c r="I805" s="57"/>
      <c r="J805" s="59"/>
      <c r="K805" s="48"/>
      <c r="M805" s="17" t="str">
        <f>IF($B805="", "", IF($B805&gt;'Client List'!$AA$22, 'Client List'!$AB$21, TEXT($B805, "mmm yyyy")))</f>
        <v/>
      </c>
      <c r="O805" s="17" t="str">
        <f t="shared" si="60"/>
        <v/>
      </c>
      <c r="S805" s="17" t="str">
        <f t="shared" si="61"/>
        <v/>
      </c>
      <c r="T805" s="17" t="str">
        <f t="shared" si="62"/>
        <v/>
      </c>
      <c r="U805" s="17" t="str">
        <f t="shared" si="63"/>
        <v/>
      </c>
      <c r="V805" s="17" t="str">
        <f t="shared" si="64"/>
        <v/>
      </c>
      <c r="X805" s="17" t="str">
        <f>IF(C805="", "", IF(COUNTIF('Client List'!$Y$12:$Y$261, C805)=0, "X", ""))</f>
        <v/>
      </c>
      <c r="Z805" s="17" t="str">
        <f>IF(E805="", "", IF(COUNTIF('Client List'!$Y$12:$Y$261, E805)=0, "X", ""))</f>
        <v/>
      </c>
      <c r="AB805" s="17" t="str">
        <f>IF(G805="", "", IF(COUNTIF('Client List'!$Y$12:$Y$261, G805)=0, "X", ""))</f>
        <v/>
      </c>
      <c r="AD805" s="17" t="str">
        <f>IF(I805="", "", IF(COUNTIF('Client List'!$Y$12:$Y$261, I805)=0, "X", ""))</f>
        <v/>
      </c>
    </row>
    <row r="806" spans="1:30" x14ac:dyDescent="0.25">
      <c r="A806" s="48"/>
      <c r="B806" s="64"/>
      <c r="C806" s="57"/>
      <c r="D806" s="59"/>
      <c r="E806" s="57"/>
      <c r="F806" s="59"/>
      <c r="G806" s="57"/>
      <c r="H806" s="59"/>
      <c r="I806" s="57"/>
      <c r="J806" s="59"/>
      <c r="K806" s="48"/>
      <c r="M806" s="17" t="str">
        <f>IF($B806="", "", IF($B806&gt;'Client List'!$AA$22, 'Client List'!$AB$21, TEXT($B806, "mmm yyyy")))</f>
        <v/>
      </c>
      <c r="O806" s="17" t="str">
        <f t="shared" si="60"/>
        <v/>
      </c>
      <c r="S806" s="17" t="str">
        <f t="shared" si="61"/>
        <v/>
      </c>
      <c r="T806" s="17" t="str">
        <f t="shared" si="62"/>
        <v/>
      </c>
      <c r="U806" s="17" t="str">
        <f t="shared" si="63"/>
        <v/>
      </c>
      <c r="V806" s="17" t="str">
        <f t="shared" si="64"/>
        <v/>
      </c>
      <c r="X806" s="17" t="str">
        <f>IF(C806="", "", IF(COUNTIF('Client List'!$Y$12:$Y$261, C806)=0, "X", ""))</f>
        <v/>
      </c>
      <c r="Z806" s="17" t="str">
        <f>IF(E806="", "", IF(COUNTIF('Client List'!$Y$12:$Y$261, E806)=0, "X", ""))</f>
        <v/>
      </c>
      <c r="AB806" s="17" t="str">
        <f>IF(G806="", "", IF(COUNTIF('Client List'!$Y$12:$Y$261, G806)=0, "X", ""))</f>
        <v/>
      </c>
      <c r="AD806" s="17" t="str">
        <f>IF(I806="", "", IF(COUNTIF('Client List'!$Y$12:$Y$261, I806)=0, "X", ""))</f>
        <v/>
      </c>
    </row>
    <row r="807" spans="1:30" x14ac:dyDescent="0.25">
      <c r="A807" s="48"/>
      <c r="B807" s="64"/>
      <c r="C807" s="57"/>
      <c r="D807" s="59"/>
      <c r="E807" s="57"/>
      <c r="F807" s="59"/>
      <c r="G807" s="57"/>
      <c r="H807" s="59"/>
      <c r="I807" s="57"/>
      <c r="J807" s="59"/>
      <c r="K807" s="48"/>
      <c r="M807" s="17" t="str">
        <f>IF($B807="", "", IF($B807&gt;'Client List'!$AA$22, 'Client List'!$AB$21, TEXT($B807, "mmm yyyy")))</f>
        <v/>
      </c>
      <c r="O807" s="17" t="str">
        <f t="shared" si="60"/>
        <v/>
      </c>
      <c r="S807" s="17" t="str">
        <f t="shared" si="61"/>
        <v/>
      </c>
      <c r="T807" s="17" t="str">
        <f t="shared" si="62"/>
        <v/>
      </c>
      <c r="U807" s="17" t="str">
        <f t="shared" si="63"/>
        <v/>
      </c>
      <c r="V807" s="17" t="str">
        <f t="shared" si="64"/>
        <v/>
      </c>
      <c r="X807" s="17" t="str">
        <f>IF(C807="", "", IF(COUNTIF('Client List'!$Y$12:$Y$261, C807)=0, "X", ""))</f>
        <v/>
      </c>
      <c r="Z807" s="17" t="str">
        <f>IF(E807="", "", IF(COUNTIF('Client List'!$Y$12:$Y$261, E807)=0, "X", ""))</f>
        <v/>
      </c>
      <c r="AB807" s="17" t="str">
        <f>IF(G807="", "", IF(COUNTIF('Client List'!$Y$12:$Y$261, G807)=0, "X", ""))</f>
        <v/>
      </c>
      <c r="AD807" s="17" t="str">
        <f>IF(I807="", "", IF(COUNTIF('Client List'!$Y$12:$Y$261, I807)=0, "X", ""))</f>
        <v/>
      </c>
    </row>
    <row r="808" spans="1:30" x14ac:dyDescent="0.25">
      <c r="A808" s="48"/>
      <c r="B808" s="64"/>
      <c r="C808" s="57"/>
      <c r="D808" s="59"/>
      <c r="E808" s="57"/>
      <c r="F808" s="59"/>
      <c r="G808" s="57"/>
      <c r="H808" s="59"/>
      <c r="I808" s="57"/>
      <c r="J808" s="59"/>
      <c r="K808" s="48"/>
      <c r="M808" s="17" t="str">
        <f>IF($B808="", "", IF($B808&gt;'Client List'!$AA$22, 'Client List'!$AB$21, TEXT($B808, "mmm yyyy")))</f>
        <v/>
      </c>
      <c r="O808" s="17" t="str">
        <f t="shared" si="60"/>
        <v/>
      </c>
      <c r="S808" s="17" t="str">
        <f t="shared" si="61"/>
        <v/>
      </c>
      <c r="T808" s="17" t="str">
        <f t="shared" si="62"/>
        <v/>
      </c>
      <c r="U808" s="17" t="str">
        <f t="shared" si="63"/>
        <v/>
      </c>
      <c r="V808" s="17" t="str">
        <f t="shared" si="64"/>
        <v/>
      </c>
      <c r="X808" s="17" t="str">
        <f>IF(C808="", "", IF(COUNTIF('Client List'!$Y$12:$Y$261, C808)=0, "X", ""))</f>
        <v/>
      </c>
      <c r="Z808" s="17" t="str">
        <f>IF(E808="", "", IF(COUNTIF('Client List'!$Y$12:$Y$261, E808)=0, "X", ""))</f>
        <v/>
      </c>
      <c r="AB808" s="17" t="str">
        <f>IF(G808="", "", IF(COUNTIF('Client List'!$Y$12:$Y$261, G808)=0, "X", ""))</f>
        <v/>
      </c>
      <c r="AD808" s="17" t="str">
        <f>IF(I808="", "", IF(COUNTIF('Client List'!$Y$12:$Y$261, I808)=0, "X", ""))</f>
        <v/>
      </c>
    </row>
    <row r="809" spans="1:30" x14ac:dyDescent="0.25">
      <c r="A809" s="48"/>
      <c r="B809" s="64"/>
      <c r="C809" s="57"/>
      <c r="D809" s="59"/>
      <c r="E809" s="57"/>
      <c r="F809" s="59"/>
      <c r="G809" s="57"/>
      <c r="H809" s="59"/>
      <c r="I809" s="57"/>
      <c r="J809" s="59"/>
      <c r="K809" s="48"/>
      <c r="M809" s="17" t="str">
        <f>IF($B809="", "", IF($B809&gt;'Client List'!$AA$22, 'Client List'!$AB$21, TEXT($B809, "mmm yyyy")))</f>
        <v/>
      </c>
      <c r="O809" s="17" t="str">
        <f t="shared" si="60"/>
        <v/>
      </c>
      <c r="S809" s="17" t="str">
        <f t="shared" si="61"/>
        <v/>
      </c>
      <c r="T809" s="17" t="str">
        <f t="shared" si="62"/>
        <v/>
      </c>
      <c r="U809" s="17" t="str">
        <f t="shared" si="63"/>
        <v/>
      </c>
      <c r="V809" s="17" t="str">
        <f t="shared" si="64"/>
        <v/>
      </c>
      <c r="X809" s="17" t="str">
        <f>IF(C809="", "", IF(COUNTIF('Client List'!$Y$12:$Y$261, C809)=0, "X", ""))</f>
        <v/>
      </c>
      <c r="Z809" s="17" t="str">
        <f>IF(E809="", "", IF(COUNTIF('Client List'!$Y$12:$Y$261, E809)=0, "X", ""))</f>
        <v/>
      </c>
      <c r="AB809" s="17" t="str">
        <f>IF(G809="", "", IF(COUNTIF('Client List'!$Y$12:$Y$261, G809)=0, "X", ""))</f>
        <v/>
      </c>
      <c r="AD809" s="17" t="str">
        <f>IF(I809="", "", IF(COUNTIF('Client List'!$Y$12:$Y$261, I809)=0, "X", ""))</f>
        <v/>
      </c>
    </row>
    <row r="810" spans="1:30" x14ac:dyDescent="0.25">
      <c r="A810" s="48"/>
      <c r="B810" s="64"/>
      <c r="C810" s="57"/>
      <c r="D810" s="59"/>
      <c r="E810" s="57"/>
      <c r="F810" s="59"/>
      <c r="G810" s="57"/>
      <c r="H810" s="59"/>
      <c r="I810" s="57"/>
      <c r="J810" s="59"/>
      <c r="K810" s="48"/>
      <c r="M810" s="17" t="str">
        <f>IF($B810="", "", IF($B810&gt;'Client List'!$AA$22, 'Client List'!$AB$21, TEXT($B810, "mmm yyyy")))</f>
        <v/>
      </c>
      <c r="O810" s="17" t="str">
        <f t="shared" si="60"/>
        <v/>
      </c>
      <c r="S810" s="17" t="str">
        <f t="shared" si="61"/>
        <v/>
      </c>
      <c r="T810" s="17" t="str">
        <f t="shared" si="62"/>
        <v/>
      </c>
      <c r="U810" s="17" t="str">
        <f t="shared" si="63"/>
        <v/>
      </c>
      <c r="V810" s="17" t="str">
        <f t="shared" si="64"/>
        <v/>
      </c>
      <c r="X810" s="17" t="str">
        <f>IF(C810="", "", IF(COUNTIF('Client List'!$Y$12:$Y$261, C810)=0, "X", ""))</f>
        <v/>
      </c>
      <c r="Z810" s="17" t="str">
        <f>IF(E810="", "", IF(COUNTIF('Client List'!$Y$12:$Y$261, E810)=0, "X", ""))</f>
        <v/>
      </c>
      <c r="AB810" s="17" t="str">
        <f>IF(G810="", "", IF(COUNTIF('Client List'!$Y$12:$Y$261, G810)=0, "X", ""))</f>
        <v/>
      </c>
      <c r="AD810" s="17" t="str">
        <f>IF(I810="", "", IF(COUNTIF('Client List'!$Y$12:$Y$261, I810)=0, "X", ""))</f>
        <v/>
      </c>
    </row>
    <row r="811" spans="1:30" x14ac:dyDescent="0.25">
      <c r="A811" s="48"/>
      <c r="B811" s="64"/>
      <c r="C811" s="57"/>
      <c r="D811" s="59"/>
      <c r="E811" s="57"/>
      <c r="F811" s="59"/>
      <c r="G811" s="57"/>
      <c r="H811" s="59"/>
      <c r="I811" s="57"/>
      <c r="J811" s="59"/>
      <c r="K811" s="48"/>
      <c r="M811" s="17" t="str">
        <f>IF($B811="", "", IF($B811&gt;'Client List'!$AA$22, 'Client List'!$AB$21, TEXT($B811, "mmm yyyy")))</f>
        <v/>
      </c>
      <c r="O811" s="17" t="str">
        <f t="shared" si="60"/>
        <v/>
      </c>
      <c r="S811" s="17" t="str">
        <f t="shared" si="61"/>
        <v/>
      </c>
      <c r="T811" s="17" t="str">
        <f t="shared" si="62"/>
        <v/>
      </c>
      <c r="U811" s="17" t="str">
        <f t="shared" si="63"/>
        <v/>
      </c>
      <c r="V811" s="17" t="str">
        <f t="shared" si="64"/>
        <v/>
      </c>
      <c r="X811" s="17" t="str">
        <f>IF(C811="", "", IF(COUNTIF('Client List'!$Y$12:$Y$261, C811)=0, "X", ""))</f>
        <v/>
      </c>
      <c r="Z811" s="17" t="str">
        <f>IF(E811="", "", IF(COUNTIF('Client List'!$Y$12:$Y$261, E811)=0, "X", ""))</f>
        <v/>
      </c>
      <c r="AB811" s="17" t="str">
        <f>IF(G811="", "", IF(COUNTIF('Client List'!$Y$12:$Y$261, G811)=0, "X", ""))</f>
        <v/>
      </c>
      <c r="AD811" s="17" t="str">
        <f>IF(I811="", "", IF(COUNTIF('Client List'!$Y$12:$Y$261, I811)=0, "X", ""))</f>
        <v/>
      </c>
    </row>
    <row r="812" spans="1:30" x14ac:dyDescent="0.25">
      <c r="A812" s="48"/>
      <c r="B812" s="64"/>
      <c r="C812" s="57"/>
      <c r="D812" s="59"/>
      <c r="E812" s="57"/>
      <c r="F812" s="59"/>
      <c r="G812" s="57"/>
      <c r="H812" s="59"/>
      <c r="I812" s="57"/>
      <c r="J812" s="59"/>
      <c r="K812" s="48"/>
      <c r="M812" s="17" t="str">
        <f>IF($B812="", "", IF($B812&gt;'Client List'!$AA$22, 'Client List'!$AB$21, TEXT($B812, "mmm yyyy")))</f>
        <v/>
      </c>
      <c r="O812" s="17" t="str">
        <f t="shared" si="60"/>
        <v/>
      </c>
      <c r="S812" s="17" t="str">
        <f t="shared" si="61"/>
        <v/>
      </c>
      <c r="T812" s="17" t="str">
        <f t="shared" si="62"/>
        <v/>
      </c>
      <c r="U812" s="17" t="str">
        <f t="shared" si="63"/>
        <v/>
      </c>
      <c r="V812" s="17" t="str">
        <f t="shared" si="64"/>
        <v/>
      </c>
      <c r="X812" s="17" t="str">
        <f>IF(C812="", "", IF(COUNTIF('Client List'!$Y$12:$Y$261, C812)=0, "X", ""))</f>
        <v/>
      </c>
      <c r="Z812" s="17" t="str">
        <f>IF(E812="", "", IF(COUNTIF('Client List'!$Y$12:$Y$261, E812)=0, "X", ""))</f>
        <v/>
      </c>
      <c r="AB812" s="17" t="str">
        <f>IF(G812="", "", IF(COUNTIF('Client List'!$Y$12:$Y$261, G812)=0, "X", ""))</f>
        <v/>
      </c>
      <c r="AD812" s="17" t="str">
        <f>IF(I812="", "", IF(COUNTIF('Client List'!$Y$12:$Y$261, I812)=0, "X", ""))</f>
        <v/>
      </c>
    </row>
    <row r="813" spans="1:30" x14ac:dyDescent="0.25">
      <c r="A813" s="48"/>
      <c r="B813" s="64"/>
      <c r="C813" s="57"/>
      <c r="D813" s="59"/>
      <c r="E813" s="57"/>
      <c r="F813" s="59"/>
      <c r="G813" s="57"/>
      <c r="H813" s="59"/>
      <c r="I813" s="57"/>
      <c r="J813" s="59"/>
      <c r="K813" s="48"/>
      <c r="M813" s="17" t="str">
        <f>IF($B813="", "", IF($B813&gt;'Client List'!$AA$22, 'Client List'!$AB$21, TEXT($B813, "mmm yyyy")))</f>
        <v/>
      </c>
      <c r="O813" s="17" t="str">
        <f t="shared" si="60"/>
        <v/>
      </c>
      <c r="S813" s="17" t="str">
        <f t="shared" si="61"/>
        <v/>
      </c>
      <c r="T813" s="17" t="str">
        <f t="shared" si="62"/>
        <v/>
      </c>
      <c r="U813" s="17" t="str">
        <f t="shared" si="63"/>
        <v/>
      </c>
      <c r="V813" s="17" t="str">
        <f t="shared" si="64"/>
        <v/>
      </c>
      <c r="X813" s="17" t="str">
        <f>IF(C813="", "", IF(COUNTIF('Client List'!$Y$12:$Y$261, C813)=0, "X", ""))</f>
        <v/>
      </c>
      <c r="Z813" s="17" t="str">
        <f>IF(E813="", "", IF(COUNTIF('Client List'!$Y$12:$Y$261, E813)=0, "X", ""))</f>
        <v/>
      </c>
      <c r="AB813" s="17" t="str">
        <f>IF(G813="", "", IF(COUNTIF('Client List'!$Y$12:$Y$261, G813)=0, "X", ""))</f>
        <v/>
      </c>
      <c r="AD813" s="17" t="str">
        <f>IF(I813="", "", IF(COUNTIF('Client List'!$Y$12:$Y$261, I813)=0, "X", ""))</f>
        <v/>
      </c>
    </row>
    <row r="814" spans="1:30" x14ac:dyDescent="0.25">
      <c r="A814" s="48"/>
      <c r="B814" s="64"/>
      <c r="C814" s="57"/>
      <c r="D814" s="59"/>
      <c r="E814" s="57"/>
      <c r="F814" s="59"/>
      <c r="G814" s="57"/>
      <c r="H814" s="59"/>
      <c r="I814" s="57"/>
      <c r="J814" s="59"/>
      <c r="K814" s="48"/>
      <c r="M814" s="17" t="str">
        <f>IF($B814="", "", IF($B814&gt;'Client List'!$AA$22, 'Client List'!$AB$21, TEXT($B814, "mmm yyyy")))</f>
        <v/>
      </c>
      <c r="O814" s="17" t="str">
        <f t="shared" si="60"/>
        <v/>
      </c>
      <c r="S814" s="17" t="str">
        <f t="shared" si="61"/>
        <v/>
      </c>
      <c r="T814" s="17" t="str">
        <f t="shared" si="62"/>
        <v/>
      </c>
      <c r="U814" s="17" t="str">
        <f t="shared" si="63"/>
        <v/>
      </c>
      <c r="V814" s="17" t="str">
        <f t="shared" si="64"/>
        <v/>
      </c>
      <c r="X814" s="17" t="str">
        <f>IF(C814="", "", IF(COUNTIF('Client List'!$Y$12:$Y$261, C814)=0, "X", ""))</f>
        <v/>
      </c>
      <c r="Z814" s="17" t="str">
        <f>IF(E814="", "", IF(COUNTIF('Client List'!$Y$12:$Y$261, E814)=0, "X", ""))</f>
        <v/>
      </c>
      <c r="AB814" s="17" t="str">
        <f>IF(G814="", "", IF(COUNTIF('Client List'!$Y$12:$Y$261, G814)=0, "X", ""))</f>
        <v/>
      </c>
      <c r="AD814" s="17" t="str">
        <f>IF(I814="", "", IF(COUNTIF('Client List'!$Y$12:$Y$261, I814)=0, "X", ""))</f>
        <v/>
      </c>
    </row>
    <row r="815" spans="1:30" x14ac:dyDescent="0.25">
      <c r="A815" s="48"/>
      <c r="B815" s="64"/>
      <c r="C815" s="57"/>
      <c r="D815" s="59"/>
      <c r="E815" s="57"/>
      <c r="F815" s="59"/>
      <c r="G815" s="57"/>
      <c r="H815" s="59"/>
      <c r="I815" s="57"/>
      <c r="J815" s="59"/>
      <c r="K815" s="48"/>
      <c r="M815" s="17" t="str">
        <f>IF($B815="", "", IF($B815&gt;'Client List'!$AA$22, 'Client List'!$AB$21, TEXT($B815, "mmm yyyy")))</f>
        <v/>
      </c>
      <c r="O815" s="17" t="str">
        <f t="shared" si="60"/>
        <v/>
      </c>
      <c r="S815" s="17" t="str">
        <f t="shared" si="61"/>
        <v/>
      </c>
      <c r="T815" s="17" t="str">
        <f t="shared" si="62"/>
        <v/>
      </c>
      <c r="U815" s="17" t="str">
        <f t="shared" si="63"/>
        <v/>
      </c>
      <c r="V815" s="17" t="str">
        <f t="shared" si="64"/>
        <v/>
      </c>
      <c r="X815" s="17" t="str">
        <f>IF(C815="", "", IF(COUNTIF('Client List'!$Y$12:$Y$261, C815)=0, "X", ""))</f>
        <v/>
      </c>
      <c r="Z815" s="17" t="str">
        <f>IF(E815="", "", IF(COUNTIF('Client List'!$Y$12:$Y$261, E815)=0, "X", ""))</f>
        <v/>
      </c>
      <c r="AB815" s="17" t="str">
        <f>IF(G815="", "", IF(COUNTIF('Client List'!$Y$12:$Y$261, G815)=0, "X", ""))</f>
        <v/>
      </c>
      <c r="AD815" s="17" t="str">
        <f>IF(I815="", "", IF(COUNTIF('Client List'!$Y$12:$Y$261, I815)=0, "X", ""))</f>
        <v/>
      </c>
    </row>
    <row r="816" spans="1:30" x14ac:dyDescent="0.25">
      <c r="A816" s="48"/>
      <c r="B816" s="64"/>
      <c r="C816" s="57"/>
      <c r="D816" s="59"/>
      <c r="E816" s="57"/>
      <c r="F816" s="59"/>
      <c r="G816" s="57"/>
      <c r="H816" s="59"/>
      <c r="I816" s="57"/>
      <c r="J816" s="59"/>
      <c r="K816" s="48"/>
      <c r="M816" s="17" t="str">
        <f>IF($B816="", "", IF($B816&gt;'Client List'!$AA$22, 'Client List'!$AB$21, TEXT($B816, "mmm yyyy")))</f>
        <v/>
      </c>
      <c r="O816" s="17" t="str">
        <f t="shared" si="60"/>
        <v/>
      </c>
      <c r="S816" s="17" t="str">
        <f t="shared" si="61"/>
        <v/>
      </c>
      <c r="T816" s="17" t="str">
        <f t="shared" si="62"/>
        <v/>
      </c>
      <c r="U816" s="17" t="str">
        <f t="shared" si="63"/>
        <v/>
      </c>
      <c r="V816" s="17" t="str">
        <f t="shared" si="64"/>
        <v/>
      </c>
      <c r="X816" s="17" t="str">
        <f>IF(C816="", "", IF(COUNTIF('Client List'!$Y$12:$Y$261, C816)=0, "X", ""))</f>
        <v/>
      </c>
      <c r="Z816" s="17" t="str">
        <f>IF(E816="", "", IF(COUNTIF('Client List'!$Y$12:$Y$261, E816)=0, "X", ""))</f>
        <v/>
      </c>
      <c r="AB816" s="17" t="str">
        <f>IF(G816="", "", IF(COUNTIF('Client List'!$Y$12:$Y$261, G816)=0, "X", ""))</f>
        <v/>
      </c>
      <c r="AD816" s="17" t="str">
        <f>IF(I816="", "", IF(COUNTIF('Client List'!$Y$12:$Y$261, I816)=0, "X", ""))</f>
        <v/>
      </c>
    </row>
    <row r="817" spans="1:30" x14ac:dyDescent="0.25">
      <c r="A817" s="48"/>
      <c r="B817" s="64"/>
      <c r="C817" s="57"/>
      <c r="D817" s="59"/>
      <c r="E817" s="57"/>
      <c r="F817" s="59"/>
      <c r="G817" s="57"/>
      <c r="H817" s="59"/>
      <c r="I817" s="57"/>
      <c r="J817" s="59"/>
      <c r="K817" s="48"/>
      <c r="M817" s="17" t="str">
        <f>IF($B817="", "", IF($B817&gt;'Client List'!$AA$22, 'Client List'!$AB$21, TEXT($B817, "mmm yyyy")))</f>
        <v/>
      </c>
      <c r="O817" s="17" t="str">
        <f t="shared" si="60"/>
        <v/>
      </c>
      <c r="S817" s="17" t="str">
        <f t="shared" si="61"/>
        <v/>
      </c>
      <c r="T817" s="17" t="str">
        <f t="shared" si="62"/>
        <v/>
      </c>
      <c r="U817" s="17" t="str">
        <f t="shared" si="63"/>
        <v/>
      </c>
      <c r="V817" s="17" t="str">
        <f t="shared" si="64"/>
        <v/>
      </c>
      <c r="X817" s="17" t="str">
        <f>IF(C817="", "", IF(COUNTIF('Client List'!$Y$12:$Y$261, C817)=0, "X", ""))</f>
        <v/>
      </c>
      <c r="Z817" s="17" t="str">
        <f>IF(E817="", "", IF(COUNTIF('Client List'!$Y$12:$Y$261, E817)=0, "X", ""))</f>
        <v/>
      </c>
      <c r="AB817" s="17" t="str">
        <f>IF(G817="", "", IF(COUNTIF('Client List'!$Y$12:$Y$261, G817)=0, "X", ""))</f>
        <v/>
      </c>
      <c r="AD817" s="17" t="str">
        <f>IF(I817="", "", IF(COUNTIF('Client List'!$Y$12:$Y$261, I817)=0, "X", ""))</f>
        <v/>
      </c>
    </row>
    <row r="818" spans="1:30" x14ac:dyDescent="0.25">
      <c r="A818" s="48"/>
      <c r="B818" s="64"/>
      <c r="C818" s="57"/>
      <c r="D818" s="59"/>
      <c r="E818" s="57"/>
      <c r="F818" s="59"/>
      <c r="G818" s="57"/>
      <c r="H818" s="59"/>
      <c r="I818" s="57"/>
      <c r="J818" s="59"/>
      <c r="K818" s="48"/>
      <c r="M818" s="17" t="str">
        <f>IF($B818="", "", IF($B818&gt;'Client List'!$AA$22, 'Client List'!$AB$21, TEXT($B818, "mmm yyyy")))</f>
        <v/>
      </c>
      <c r="O818" s="17" t="str">
        <f t="shared" si="60"/>
        <v/>
      </c>
      <c r="S818" s="17" t="str">
        <f t="shared" si="61"/>
        <v/>
      </c>
      <c r="T818" s="17" t="str">
        <f t="shared" si="62"/>
        <v/>
      </c>
      <c r="U818" s="17" t="str">
        <f t="shared" si="63"/>
        <v/>
      </c>
      <c r="V818" s="17" t="str">
        <f t="shared" si="64"/>
        <v/>
      </c>
      <c r="X818" s="17" t="str">
        <f>IF(C818="", "", IF(COUNTIF('Client List'!$Y$12:$Y$261, C818)=0, "X", ""))</f>
        <v/>
      </c>
      <c r="Z818" s="17" t="str">
        <f>IF(E818="", "", IF(COUNTIF('Client List'!$Y$12:$Y$261, E818)=0, "X", ""))</f>
        <v/>
      </c>
      <c r="AB818" s="17" t="str">
        <f>IF(G818="", "", IF(COUNTIF('Client List'!$Y$12:$Y$261, G818)=0, "X", ""))</f>
        <v/>
      </c>
      <c r="AD818" s="17" t="str">
        <f>IF(I818="", "", IF(COUNTIF('Client List'!$Y$12:$Y$261, I818)=0, "X", ""))</f>
        <v/>
      </c>
    </row>
    <row r="819" spans="1:30" x14ac:dyDescent="0.25">
      <c r="A819" s="48"/>
      <c r="B819" s="64"/>
      <c r="C819" s="57"/>
      <c r="D819" s="59"/>
      <c r="E819" s="57"/>
      <c r="F819" s="59"/>
      <c r="G819" s="57"/>
      <c r="H819" s="59"/>
      <c r="I819" s="57"/>
      <c r="J819" s="59"/>
      <c r="K819" s="48"/>
      <c r="M819" s="17" t="str">
        <f>IF($B819="", "", IF($B819&gt;'Client List'!$AA$22, 'Client List'!$AB$21, TEXT($B819, "mmm yyyy")))</f>
        <v/>
      </c>
      <c r="O819" s="17" t="str">
        <f t="shared" si="60"/>
        <v/>
      </c>
      <c r="S819" s="17" t="str">
        <f t="shared" si="61"/>
        <v/>
      </c>
      <c r="T819" s="17" t="str">
        <f t="shared" si="62"/>
        <v/>
      </c>
      <c r="U819" s="17" t="str">
        <f t="shared" si="63"/>
        <v/>
      </c>
      <c r="V819" s="17" t="str">
        <f t="shared" si="64"/>
        <v/>
      </c>
      <c r="X819" s="17" t="str">
        <f>IF(C819="", "", IF(COUNTIF('Client List'!$Y$12:$Y$261, C819)=0, "X", ""))</f>
        <v/>
      </c>
      <c r="Z819" s="17" t="str">
        <f>IF(E819="", "", IF(COUNTIF('Client List'!$Y$12:$Y$261, E819)=0, "X", ""))</f>
        <v/>
      </c>
      <c r="AB819" s="17" t="str">
        <f>IF(G819="", "", IF(COUNTIF('Client List'!$Y$12:$Y$261, G819)=0, "X", ""))</f>
        <v/>
      </c>
      <c r="AD819" s="17" t="str">
        <f>IF(I819="", "", IF(COUNTIF('Client List'!$Y$12:$Y$261, I819)=0, "X", ""))</f>
        <v/>
      </c>
    </row>
    <row r="820" spans="1:30" x14ac:dyDescent="0.25">
      <c r="A820" s="48"/>
      <c r="B820" s="64"/>
      <c r="C820" s="57"/>
      <c r="D820" s="59"/>
      <c r="E820" s="57"/>
      <c r="F820" s="59"/>
      <c r="G820" s="57"/>
      <c r="H820" s="59"/>
      <c r="I820" s="57"/>
      <c r="J820" s="59"/>
      <c r="K820" s="48"/>
      <c r="M820" s="17" t="str">
        <f>IF($B820="", "", IF($B820&gt;'Client List'!$AA$22, 'Client List'!$AB$21, TEXT($B820, "mmm yyyy")))</f>
        <v/>
      </c>
      <c r="O820" s="17" t="str">
        <f t="shared" si="60"/>
        <v/>
      </c>
      <c r="S820" s="17" t="str">
        <f t="shared" si="61"/>
        <v/>
      </c>
      <c r="T820" s="17" t="str">
        <f t="shared" si="62"/>
        <v/>
      </c>
      <c r="U820" s="17" t="str">
        <f t="shared" si="63"/>
        <v/>
      </c>
      <c r="V820" s="17" t="str">
        <f t="shared" si="64"/>
        <v/>
      </c>
      <c r="X820" s="17" t="str">
        <f>IF(C820="", "", IF(COUNTIF('Client List'!$Y$12:$Y$261, C820)=0, "X", ""))</f>
        <v/>
      </c>
      <c r="Z820" s="17" t="str">
        <f>IF(E820="", "", IF(COUNTIF('Client List'!$Y$12:$Y$261, E820)=0, "X", ""))</f>
        <v/>
      </c>
      <c r="AB820" s="17" t="str">
        <f>IF(G820="", "", IF(COUNTIF('Client List'!$Y$12:$Y$261, G820)=0, "X", ""))</f>
        <v/>
      </c>
      <c r="AD820" s="17" t="str">
        <f>IF(I820="", "", IF(COUNTIF('Client List'!$Y$12:$Y$261, I820)=0, "X", ""))</f>
        <v/>
      </c>
    </row>
    <row r="821" spans="1:30" x14ac:dyDescent="0.25">
      <c r="A821" s="48"/>
      <c r="B821" s="64"/>
      <c r="C821" s="57"/>
      <c r="D821" s="59"/>
      <c r="E821" s="57"/>
      <c r="F821" s="59"/>
      <c r="G821" s="57"/>
      <c r="H821" s="59"/>
      <c r="I821" s="57"/>
      <c r="J821" s="59"/>
      <c r="K821" s="48"/>
      <c r="M821" s="17" t="str">
        <f>IF($B821="", "", IF($B821&gt;'Client List'!$AA$22, 'Client List'!$AB$21, TEXT($B821, "mmm yyyy")))</f>
        <v/>
      </c>
      <c r="O821" s="17" t="str">
        <f t="shared" si="60"/>
        <v/>
      </c>
      <c r="S821" s="17" t="str">
        <f t="shared" si="61"/>
        <v/>
      </c>
      <c r="T821" s="17" t="str">
        <f t="shared" si="62"/>
        <v/>
      </c>
      <c r="U821" s="17" t="str">
        <f t="shared" si="63"/>
        <v/>
      </c>
      <c r="V821" s="17" t="str">
        <f t="shared" si="64"/>
        <v/>
      </c>
      <c r="X821" s="17" t="str">
        <f>IF(C821="", "", IF(COUNTIF('Client List'!$Y$12:$Y$261, C821)=0, "X", ""))</f>
        <v/>
      </c>
      <c r="Z821" s="17" t="str">
        <f>IF(E821="", "", IF(COUNTIF('Client List'!$Y$12:$Y$261, E821)=0, "X", ""))</f>
        <v/>
      </c>
      <c r="AB821" s="17" t="str">
        <f>IF(G821="", "", IF(COUNTIF('Client List'!$Y$12:$Y$261, G821)=0, "X", ""))</f>
        <v/>
      </c>
      <c r="AD821" s="17" t="str">
        <f>IF(I821="", "", IF(COUNTIF('Client List'!$Y$12:$Y$261, I821)=0, "X", ""))</f>
        <v/>
      </c>
    </row>
    <row r="822" spans="1:30" x14ac:dyDescent="0.25">
      <c r="A822" s="48"/>
      <c r="B822" s="64"/>
      <c r="C822" s="57"/>
      <c r="D822" s="59"/>
      <c r="E822" s="57"/>
      <c r="F822" s="59"/>
      <c r="G822" s="57"/>
      <c r="H822" s="59"/>
      <c r="I822" s="57"/>
      <c r="J822" s="59"/>
      <c r="K822" s="48"/>
      <c r="M822" s="17" t="str">
        <f>IF($B822="", "", IF($B822&gt;'Client List'!$AA$22, 'Client List'!$AB$21, TEXT($B822, "mmm yyyy")))</f>
        <v/>
      </c>
      <c r="O822" s="17" t="str">
        <f t="shared" si="60"/>
        <v/>
      </c>
      <c r="S822" s="17" t="str">
        <f t="shared" si="61"/>
        <v/>
      </c>
      <c r="T822" s="17" t="str">
        <f t="shared" si="62"/>
        <v/>
      </c>
      <c r="U822" s="17" t="str">
        <f t="shared" si="63"/>
        <v/>
      </c>
      <c r="V822" s="17" t="str">
        <f t="shared" si="64"/>
        <v/>
      </c>
      <c r="X822" s="17" t="str">
        <f>IF(C822="", "", IF(COUNTIF('Client List'!$Y$12:$Y$261, C822)=0, "X", ""))</f>
        <v/>
      </c>
      <c r="Z822" s="17" t="str">
        <f>IF(E822="", "", IF(COUNTIF('Client List'!$Y$12:$Y$261, E822)=0, "X", ""))</f>
        <v/>
      </c>
      <c r="AB822" s="17" t="str">
        <f>IF(G822="", "", IF(COUNTIF('Client List'!$Y$12:$Y$261, G822)=0, "X", ""))</f>
        <v/>
      </c>
      <c r="AD822" s="17" t="str">
        <f>IF(I822="", "", IF(COUNTIF('Client List'!$Y$12:$Y$261, I822)=0, "X", ""))</f>
        <v/>
      </c>
    </row>
    <row r="823" spans="1:30" x14ac:dyDescent="0.25">
      <c r="A823" s="48"/>
      <c r="B823" s="64"/>
      <c r="C823" s="57"/>
      <c r="D823" s="59"/>
      <c r="E823" s="57"/>
      <c r="F823" s="59"/>
      <c r="G823" s="57"/>
      <c r="H823" s="59"/>
      <c r="I823" s="57"/>
      <c r="J823" s="59"/>
      <c r="K823" s="48"/>
      <c r="M823" s="17" t="str">
        <f>IF($B823="", "", IF($B823&gt;'Client List'!$AA$22, 'Client List'!$AB$21, TEXT($B823, "mmm yyyy")))</f>
        <v/>
      </c>
      <c r="O823" s="17" t="str">
        <f t="shared" si="60"/>
        <v/>
      </c>
      <c r="S823" s="17" t="str">
        <f t="shared" si="61"/>
        <v/>
      </c>
      <c r="T823" s="17" t="str">
        <f t="shared" si="62"/>
        <v/>
      </c>
      <c r="U823" s="17" t="str">
        <f t="shared" si="63"/>
        <v/>
      </c>
      <c r="V823" s="17" t="str">
        <f t="shared" si="64"/>
        <v/>
      </c>
      <c r="X823" s="17" t="str">
        <f>IF(C823="", "", IF(COUNTIF('Client List'!$Y$12:$Y$261, C823)=0, "X", ""))</f>
        <v/>
      </c>
      <c r="Z823" s="17" t="str">
        <f>IF(E823="", "", IF(COUNTIF('Client List'!$Y$12:$Y$261, E823)=0, "X", ""))</f>
        <v/>
      </c>
      <c r="AB823" s="17" t="str">
        <f>IF(G823="", "", IF(COUNTIF('Client List'!$Y$12:$Y$261, G823)=0, "X", ""))</f>
        <v/>
      </c>
      <c r="AD823" s="17" t="str">
        <f>IF(I823="", "", IF(COUNTIF('Client List'!$Y$12:$Y$261, I823)=0, "X", ""))</f>
        <v/>
      </c>
    </row>
    <row r="824" spans="1:30" x14ac:dyDescent="0.25">
      <c r="A824" s="48"/>
      <c r="B824" s="64"/>
      <c r="C824" s="57"/>
      <c r="D824" s="59"/>
      <c r="E824" s="57"/>
      <c r="F824" s="59"/>
      <c r="G824" s="57"/>
      <c r="H824" s="59"/>
      <c r="I824" s="57"/>
      <c r="J824" s="59"/>
      <c r="K824" s="48"/>
      <c r="M824" s="17" t="str">
        <f>IF($B824="", "", IF($B824&gt;'Client List'!$AA$22, 'Client List'!$AB$21, TEXT($B824, "mmm yyyy")))</f>
        <v/>
      </c>
      <c r="O824" s="17" t="str">
        <f t="shared" si="60"/>
        <v/>
      </c>
      <c r="S824" s="17" t="str">
        <f t="shared" si="61"/>
        <v/>
      </c>
      <c r="T824" s="17" t="str">
        <f t="shared" si="62"/>
        <v/>
      </c>
      <c r="U824" s="17" t="str">
        <f t="shared" si="63"/>
        <v/>
      </c>
      <c r="V824" s="17" t="str">
        <f t="shared" si="64"/>
        <v/>
      </c>
      <c r="X824" s="17" t="str">
        <f>IF(C824="", "", IF(COUNTIF('Client List'!$Y$12:$Y$261, C824)=0, "X", ""))</f>
        <v/>
      </c>
      <c r="Z824" s="17" t="str">
        <f>IF(E824="", "", IF(COUNTIF('Client List'!$Y$12:$Y$261, E824)=0, "X", ""))</f>
        <v/>
      </c>
      <c r="AB824" s="17" t="str">
        <f>IF(G824="", "", IF(COUNTIF('Client List'!$Y$12:$Y$261, G824)=0, "X", ""))</f>
        <v/>
      </c>
      <c r="AD824" s="17" t="str">
        <f>IF(I824="", "", IF(COUNTIF('Client List'!$Y$12:$Y$261, I824)=0, "X", ""))</f>
        <v/>
      </c>
    </row>
    <row r="825" spans="1:30" x14ac:dyDescent="0.25">
      <c r="A825" s="48"/>
      <c r="B825" s="64"/>
      <c r="C825" s="57"/>
      <c r="D825" s="59"/>
      <c r="E825" s="57"/>
      <c r="F825" s="59"/>
      <c r="G825" s="57"/>
      <c r="H825" s="59"/>
      <c r="I825" s="57"/>
      <c r="J825" s="59"/>
      <c r="K825" s="48"/>
      <c r="M825" s="17" t="str">
        <f>IF($B825="", "", IF($B825&gt;'Client List'!$AA$22, 'Client List'!$AB$21, TEXT($B825, "mmm yyyy")))</f>
        <v/>
      </c>
      <c r="O825" s="17" t="str">
        <f t="shared" si="60"/>
        <v/>
      </c>
      <c r="S825" s="17" t="str">
        <f t="shared" si="61"/>
        <v/>
      </c>
      <c r="T825" s="17" t="str">
        <f t="shared" si="62"/>
        <v/>
      </c>
      <c r="U825" s="17" t="str">
        <f t="shared" si="63"/>
        <v/>
      </c>
      <c r="V825" s="17" t="str">
        <f t="shared" si="64"/>
        <v/>
      </c>
      <c r="X825" s="17" t="str">
        <f>IF(C825="", "", IF(COUNTIF('Client List'!$Y$12:$Y$261, C825)=0, "X", ""))</f>
        <v/>
      </c>
      <c r="Z825" s="17" t="str">
        <f>IF(E825="", "", IF(COUNTIF('Client List'!$Y$12:$Y$261, E825)=0, "X", ""))</f>
        <v/>
      </c>
      <c r="AB825" s="17" t="str">
        <f>IF(G825="", "", IF(COUNTIF('Client List'!$Y$12:$Y$261, G825)=0, "X", ""))</f>
        <v/>
      </c>
      <c r="AD825" s="17" t="str">
        <f>IF(I825="", "", IF(COUNTIF('Client List'!$Y$12:$Y$261, I825)=0, "X", ""))</f>
        <v/>
      </c>
    </row>
    <row r="826" spans="1:30" x14ac:dyDescent="0.25">
      <c r="A826" s="48"/>
      <c r="B826" s="64"/>
      <c r="C826" s="57"/>
      <c r="D826" s="59"/>
      <c r="E826" s="57"/>
      <c r="F826" s="59"/>
      <c r="G826" s="57"/>
      <c r="H826" s="59"/>
      <c r="I826" s="57"/>
      <c r="J826" s="59"/>
      <c r="K826" s="48"/>
      <c r="M826" s="17" t="str">
        <f>IF($B826="", "", IF($B826&gt;'Client List'!$AA$22, 'Client List'!$AB$21, TEXT($B826, "mmm yyyy")))</f>
        <v/>
      </c>
      <c r="O826" s="17" t="str">
        <f t="shared" si="60"/>
        <v/>
      </c>
      <c r="S826" s="17" t="str">
        <f t="shared" si="61"/>
        <v/>
      </c>
      <c r="T826" s="17" t="str">
        <f t="shared" si="62"/>
        <v/>
      </c>
      <c r="U826" s="17" t="str">
        <f t="shared" si="63"/>
        <v/>
      </c>
      <c r="V826" s="17" t="str">
        <f t="shared" si="64"/>
        <v/>
      </c>
      <c r="X826" s="17" t="str">
        <f>IF(C826="", "", IF(COUNTIF('Client List'!$Y$12:$Y$261, C826)=0, "X", ""))</f>
        <v/>
      </c>
      <c r="Z826" s="17" t="str">
        <f>IF(E826="", "", IF(COUNTIF('Client List'!$Y$12:$Y$261, E826)=0, "X", ""))</f>
        <v/>
      </c>
      <c r="AB826" s="17" t="str">
        <f>IF(G826="", "", IF(COUNTIF('Client List'!$Y$12:$Y$261, G826)=0, "X", ""))</f>
        <v/>
      </c>
      <c r="AD826" s="17" t="str">
        <f>IF(I826="", "", IF(COUNTIF('Client List'!$Y$12:$Y$261, I826)=0, "X", ""))</f>
        <v/>
      </c>
    </row>
    <row r="827" spans="1:30" x14ac:dyDescent="0.25">
      <c r="A827" s="48"/>
      <c r="B827" s="64"/>
      <c r="C827" s="57"/>
      <c r="D827" s="59"/>
      <c r="E827" s="57"/>
      <c r="F827" s="59"/>
      <c r="G827" s="57"/>
      <c r="H827" s="59"/>
      <c r="I827" s="57"/>
      <c r="J827" s="59"/>
      <c r="K827" s="48"/>
      <c r="M827" s="17" t="str">
        <f>IF($B827="", "", IF($B827&gt;'Client List'!$AA$22, 'Client List'!$AB$21, TEXT($B827, "mmm yyyy")))</f>
        <v/>
      </c>
      <c r="O827" s="17" t="str">
        <f t="shared" si="60"/>
        <v/>
      </c>
      <c r="S827" s="17" t="str">
        <f t="shared" si="61"/>
        <v/>
      </c>
      <c r="T827" s="17" t="str">
        <f t="shared" si="62"/>
        <v/>
      </c>
      <c r="U827" s="17" t="str">
        <f t="shared" si="63"/>
        <v/>
      </c>
      <c r="V827" s="17" t="str">
        <f t="shared" si="64"/>
        <v/>
      </c>
      <c r="X827" s="17" t="str">
        <f>IF(C827="", "", IF(COUNTIF('Client List'!$Y$12:$Y$261, C827)=0, "X", ""))</f>
        <v/>
      </c>
      <c r="Z827" s="17" t="str">
        <f>IF(E827="", "", IF(COUNTIF('Client List'!$Y$12:$Y$261, E827)=0, "X", ""))</f>
        <v/>
      </c>
      <c r="AB827" s="17" t="str">
        <f>IF(G827="", "", IF(COUNTIF('Client List'!$Y$12:$Y$261, G827)=0, "X", ""))</f>
        <v/>
      </c>
      <c r="AD827" s="17" t="str">
        <f>IF(I827="", "", IF(COUNTIF('Client List'!$Y$12:$Y$261, I827)=0, "X", ""))</f>
        <v/>
      </c>
    </row>
    <row r="828" spans="1:30" x14ac:dyDescent="0.25">
      <c r="A828" s="48"/>
      <c r="B828" s="64"/>
      <c r="C828" s="57"/>
      <c r="D828" s="59"/>
      <c r="E828" s="57"/>
      <c r="F828" s="59"/>
      <c r="G828" s="57"/>
      <c r="H828" s="59"/>
      <c r="I828" s="57"/>
      <c r="J828" s="59"/>
      <c r="K828" s="48"/>
      <c r="M828" s="17" t="str">
        <f>IF($B828="", "", IF($B828&gt;'Client List'!$AA$22, 'Client List'!$AB$21, TEXT($B828, "mmm yyyy")))</f>
        <v/>
      </c>
      <c r="O828" s="17" t="str">
        <f t="shared" si="60"/>
        <v/>
      </c>
      <c r="S828" s="17" t="str">
        <f t="shared" si="61"/>
        <v/>
      </c>
      <c r="T828" s="17" t="str">
        <f t="shared" si="62"/>
        <v/>
      </c>
      <c r="U828" s="17" t="str">
        <f t="shared" si="63"/>
        <v/>
      </c>
      <c r="V828" s="17" t="str">
        <f t="shared" si="64"/>
        <v/>
      </c>
      <c r="X828" s="17" t="str">
        <f>IF(C828="", "", IF(COUNTIF('Client List'!$Y$12:$Y$261, C828)=0, "X", ""))</f>
        <v/>
      </c>
      <c r="Z828" s="17" t="str">
        <f>IF(E828="", "", IF(COUNTIF('Client List'!$Y$12:$Y$261, E828)=0, "X", ""))</f>
        <v/>
      </c>
      <c r="AB828" s="17" t="str">
        <f>IF(G828="", "", IF(COUNTIF('Client List'!$Y$12:$Y$261, G828)=0, "X", ""))</f>
        <v/>
      </c>
      <c r="AD828" s="17" t="str">
        <f>IF(I828="", "", IF(COUNTIF('Client List'!$Y$12:$Y$261, I828)=0, "X", ""))</f>
        <v/>
      </c>
    </row>
    <row r="829" spans="1:30" x14ac:dyDescent="0.25">
      <c r="A829" s="48"/>
      <c r="B829" s="64"/>
      <c r="C829" s="57"/>
      <c r="D829" s="59"/>
      <c r="E829" s="57"/>
      <c r="F829" s="59"/>
      <c r="G829" s="57"/>
      <c r="H829" s="59"/>
      <c r="I829" s="57"/>
      <c r="J829" s="59"/>
      <c r="K829" s="48"/>
      <c r="M829" s="17" t="str">
        <f>IF($B829="", "", IF($B829&gt;'Client List'!$AA$22, 'Client List'!$AB$21, TEXT($B829, "mmm yyyy")))</f>
        <v/>
      </c>
      <c r="O829" s="17" t="str">
        <f t="shared" si="60"/>
        <v/>
      </c>
      <c r="S829" s="17" t="str">
        <f t="shared" si="61"/>
        <v/>
      </c>
      <c r="T829" s="17" t="str">
        <f t="shared" si="62"/>
        <v/>
      </c>
      <c r="U829" s="17" t="str">
        <f t="shared" si="63"/>
        <v/>
      </c>
      <c r="V829" s="17" t="str">
        <f t="shared" si="64"/>
        <v/>
      </c>
      <c r="X829" s="17" t="str">
        <f>IF(C829="", "", IF(COUNTIF('Client List'!$Y$12:$Y$261, C829)=0, "X", ""))</f>
        <v/>
      </c>
      <c r="Z829" s="17" t="str">
        <f>IF(E829="", "", IF(COUNTIF('Client List'!$Y$12:$Y$261, E829)=0, "X", ""))</f>
        <v/>
      </c>
      <c r="AB829" s="17" t="str">
        <f>IF(G829="", "", IF(COUNTIF('Client List'!$Y$12:$Y$261, G829)=0, "X", ""))</f>
        <v/>
      </c>
      <c r="AD829" s="17" t="str">
        <f>IF(I829="", "", IF(COUNTIF('Client List'!$Y$12:$Y$261, I829)=0, "X", ""))</f>
        <v/>
      </c>
    </row>
    <row r="830" spans="1:30" x14ac:dyDescent="0.25">
      <c r="A830" s="48"/>
      <c r="B830" s="64"/>
      <c r="C830" s="57"/>
      <c r="D830" s="59"/>
      <c r="E830" s="57"/>
      <c r="F830" s="59"/>
      <c r="G830" s="57"/>
      <c r="H830" s="59"/>
      <c r="I830" s="57"/>
      <c r="J830" s="59"/>
      <c r="K830" s="48"/>
      <c r="M830" s="17" t="str">
        <f>IF($B830="", "", IF($B830&gt;'Client List'!$AA$22, 'Client List'!$AB$21, TEXT($B830, "mmm yyyy")))</f>
        <v/>
      </c>
      <c r="O830" s="17" t="str">
        <f t="shared" si="60"/>
        <v/>
      </c>
      <c r="S830" s="17" t="str">
        <f t="shared" si="61"/>
        <v/>
      </c>
      <c r="T830" s="17" t="str">
        <f t="shared" si="62"/>
        <v/>
      </c>
      <c r="U830" s="17" t="str">
        <f t="shared" si="63"/>
        <v/>
      </c>
      <c r="V830" s="17" t="str">
        <f t="shared" si="64"/>
        <v/>
      </c>
      <c r="X830" s="17" t="str">
        <f>IF(C830="", "", IF(COUNTIF('Client List'!$Y$12:$Y$261, C830)=0, "X", ""))</f>
        <v/>
      </c>
      <c r="Z830" s="17" t="str">
        <f>IF(E830="", "", IF(COUNTIF('Client List'!$Y$12:$Y$261, E830)=0, "X", ""))</f>
        <v/>
      </c>
      <c r="AB830" s="17" t="str">
        <f>IF(G830="", "", IF(COUNTIF('Client List'!$Y$12:$Y$261, G830)=0, "X", ""))</f>
        <v/>
      </c>
      <c r="AD830" s="17" t="str">
        <f>IF(I830="", "", IF(COUNTIF('Client List'!$Y$12:$Y$261, I830)=0, "X", ""))</f>
        <v/>
      </c>
    </row>
    <row r="831" spans="1:30" x14ac:dyDescent="0.25">
      <c r="A831" s="48"/>
      <c r="B831" s="64"/>
      <c r="C831" s="57"/>
      <c r="D831" s="59"/>
      <c r="E831" s="57"/>
      <c r="F831" s="59"/>
      <c r="G831" s="57"/>
      <c r="H831" s="59"/>
      <c r="I831" s="57"/>
      <c r="J831" s="59"/>
      <c r="K831" s="48"/>
      <c r="M831" s="17" t="str">
        <f>IF($B831="", "", IF($B831&gt;'Client List'!$AA$22, 'Client List'!$AB$21, TEXT($B831, "mmm yyyy")))</f>
        <v/>
      </c>
      <c r="O831" s="17" t="str">
        <f t="shared" si="60"/>
        <v/>
      </c>
      <c r="S831" s="17" t="str">
        <f t="shared" si="61"/>
        <v/>
      </c>
      <c r="T831" s="17" t="str">
        <f t="shared" si="62"/>
        <v/>
      </c>
      <c r="U831" s="17" t="str">
        <f t="shared" si="63"/>
        <v/>
      </c>
      <c r="V831" s="17" t="str">
        <f t="shared" si="64"/>
        <v/>
      </c>
      <c r="X831" s="17" t="str">
        <f>IF(C831="", "", IF(COUNTIF('Client List'!$Y$12:$Y$261, C831)=0, "X", ""))</f>
        <v/>
      </c>
      <c r="Z831" s="17" t="str">
        <f>IF(E831="", "", IF(COUNTIF('Client List'!$Y$12:$Y$261, E831)=0, "X", ""))</f>
        <v/>
      </c>
      <c r="AB831" s="17" t="str">
        <f>IF(G831="", "", IF(COUNTIF('Client List'!$Y$12:$Y$261, G831)=0, "X", ""))</f>
        <v/>
      </c>
      <c r="AD831" s="17" t="str">
        <f>IF(I831="", "", IF(COUNTIF('Client List'!$Y$12:$Y$261, I831)=0, "X", ""))</f>
        <v/>
      </c>
    </row>
    <row r="832" spans="1:30" x14ac:dyDescent="0.25">
      <c r="A832" s="48"/>
      <c r="B832" s="64"/>
      <c r="C832" s="57"/>
      <c r="D832" s="59"/>
      <c r="E832" s="57"/>
      <c r="F832" s="59"/>
      <c r="G832" s="57"/>
      <c r="H832" s="59"/>
      <c r="I832" s="57"/>
      <c r="J832" s="59"/>
      <c r="K832" s="48"/>
      <c r="M832" s="17" t="str">
        <f>IF($B832="", "", IF($B832&gt;'Client List'!$AA$22, 'Client List'!$AB$21, TEXT($B832, "mmm yyyy")))</f>
        <v/>
      </c>
      <c r="O832" s="17" t="str">
        <f t="shared" si="60"/>
        <v/>
      </c>
      <c r="S832" s="17" t="str">
        <f t="shared" si="61"/>
        <v/>
      </c>
      <c r="T832" s="17" t="str">
        <f t="shared" si="62"/>
        <v/>
      </c>
      <c r="U832" s="17" t="str">
        <f t="shared" si="63"/>
        <v/>
      </c>
      <c r="V832" s="17" t="str">
        <f t="shared" si="64"/>
        <v/>
      </c>
      <c r="X832" s="17" t="str">
        <f>IF(C832="", "", IF(COUNTIF('Client List'!$Y$12:$Y$261, C832)=0, "X", ""))</f>
        <v/>
      </c>
      <c r="Z832" s="17" t="str">
        <f>IF(E832="", "", IF(COUNTIF('Client List'!$Y$12:$Y$261, E832)=0, "X", ""))</f>
        <v/>
      </c>
      <c r="AB832" s="17" t="str">
        <f>IF(G832="", "", IF(COUNTIF('Client List'!$Y$12:$Y$261, G832)=0, "X", ""))</f>
        <v/>
      </c>
      <c r="AD832" s="17" t="str">
        <f>IF(I832="", "", IF(COUNTIF('Client List'!$Y$12:$Y$261, I832)=0, "X", ""))</f>
        <v/>
      </c>
    </row>
    <row r="833" spans="1:30" x14ac:dyDescent="0.25">
      <c r="A833" s="48"/>
      <c r="B833" s="64"/>
      <c r="C833" s="57"/>
      <c r="D833" s="59"/>
      <c r="E833" s="57"/>
      <c r="F833" s="59"/>
      <c r="G833" s="57"/>
      <c r="H833" s="59"/>
      <c r="I833" s="57"/>
      <c r="J833" s="59"/>
      <c r="K833" s="48"/>
      <c r="M833" s="17" t="str">
        <f>IF($B833="", "", IF($B833&gt;'Client List'!$AA$22, 'Client List'!$AB$21, TEXT($B833, "mmm yyyy")))</f>
        <v/>
      </c>
      <c r="O833" s="17" t="str">
        <f t="shared" si="60"/>
        <v/>
      </c>
      <c r="S833" s="17" t="str">
        <f t="shared" si="61"/>
        <v/>
      </c>
      <c r="T833" s="17" t="str">
        <f t="shared" si="62"/>
        <v/>
      </c>
      <c r="U833" s="17" t="str">
        <f t="shared" si="63"/>
        <v/>
      </c>
      <c r="V833" s="17" t="str">
        <f t="shared" si="64"/>
        <v/>
      </c>
      <c r="X833" s="17" t="str">
        <f>IF(C833="", "", IF(COUNTIF('Client List'!$Y$12:$Y$261, C833)=0, "X", ""))</f>
        <v/>
      </c>
      <c r="Z833" s="17" t="str">
        <f>IF(E833="", "", IF(COUNTIF('Client List'!$Y$12:$Y$261, E833)=0, "X", ""))</f>
        <v/>
      </c>
      <c r="AB833" s="17" t="str">
        <f>IF(G833="", "", IF(COUNTIF('Client List'!$Y$12:$Y$261, G833)=0, "X", ""))</f>
        <v/>
      </c>
      <c r="AD833" s="17" t="str">
        <f>IF(I833="", "", IF(COUNTIF('Client List'!$Y$12:$Y$261, I833)=0, "X", ""))</f>
        <v/>
      </c>
    </row>
    <row r="834" spans="1:30" x14ac:dyDescent="0.25">
      <c r="A834" s="48"/>
      <c r="B834" s="64"/>
      <c r="C834" s="57"/>
      <c r="D834" s="59"/>
      <c r="E834" s="57"/>
      <c r="F834" s="59"/>
      <c r="G834" s="57"/>
      <c r="H834" s="59"/>
      <c r="I834" s="57"/>
      <c r="J834" s="59"/>
      <c r="K834" s="48"/>
      <c r="M834" s="17" t="str">
        <f>IF($B834="", "", IF($B834&gt;'Client List'!$AA$22, 'Client List'!$AB$21, TEXT($B834, "mmm yyyy")))</f>
        <v/>
      </c>
      <c r="O834" s="17" t="str">
        <f t="shared" si="60"/>
        <v/>
      </c>
      <c r="S834" s="17" t="str">
        <f t="shared" si="61"/>
        <v/>
      </c>
      <c r="T834" s="17" t="str">
        <f t="shared" si="62"/>
        <v/>
      </c>
      <c r="U834" s="17" t="str">
        <f t="shared" si="63"/>
        <v/>
      </c>
      <c r="V834" s="17" t="str">
        <f t="shared" si="64"/>
        <v/>
      </c>
      <c r="X834" s="17" t="str">
        <f>IF(C834="", "", IF(COUNTIF('Client List'!$Y$12:$Y$261, C834)=0, "X", ""))</f>
        <v/>
      </c>
      <c r="Z834" s="17" t="str">
        <f>IF(E834="", "", IF(COUNTIF('Client List'!$Y$12:$Y$261, E834)=0, "X", ""))</f>
        <v/>
      </c>
      <c r="AB834" s="17" t="str">
        <f>IF(G834="", "", IF(COUNTIF('Client List'!$Y$12:$Y$261, G834)=0, "X", ""))</f>
        <v/>
      </c>
      <c r="AD834" s="17" t="str">
        <f>IF(I834="", "", IF(COUNTIF('Client List'!$Y$12:$Y$261, I834)=0, "X", ""))</f>
        <v/>
      </c>
    </row>
    <row r="835" spans="1:30" x14ac:dyDescent="0.25">
      <c r="A835" s="48"/>
      <c r="B835" s="64"/>
      <c r="C835" s="57"/>
      <c r="D835" s="59"/>
      <c r="E835" s="57"/>
      <c r="F835" s="59"/>
      <c r="G835" s="57"/>
      <c r="H835" s="59"/>
      <c r="I835" s="57"/>
      <c r="J835" s="59"/>
      <c r="K835" s="48"/>
      <c r="M835" s="17" t="str">
        <f>IF($B835="", "", IF($B835&gt;'Client List'!$AA$22, 'Client List'!$AB$21, TEXT($B835, "mmm yyyy")))</f>
        <v/>
      </c>
      <c r="O835" s="17" t="str">
        <f t="shared" si="60"/>
        <v/>
      </c>
      <c r="S835" s="17" t="str">
        <f t="shared" si="61"/>
        <v/>
      </c>
      <c r="T835" s="17" t="str">
        <f t="shared" si="62"/>
        <v/>
      </c>
      <c r="U835" s="17" t="str">
        <f t="shared" si="63"/>
        <v/>
      </c>
      <c r="V835" s="17" t="str">
        <f t="shared" si="64"/>
        <v/>
      </c>
      <c r="X835" s="17" t="str">
        <f>IF(C835="", "", IF(COUNTIF('Client List'!$Y$12:$Y$261, C835)=0, "X", ""))</f>
        <v/>
      </c>
      <c r="Z835" s="17" t="str">
        <f>IF(E835="", "", IF(COUNTIF('Client List'!$Y$12:$Y$261, E835)=0, "X", ""))</f>
        <v/>
      </c>
      <c r="AB835" s="17" t="str">
        <f>IF(G835="", "", IF(COUNTIF('Client List'!$Y$12:$Y$261, G835)=0, "X", ""))</f>
        <v/>
      </c>
      <c r="AD835" s="17" t="str">
        <f>IF(I835="", "", IF(COUNTIF('Client List'!$Y$12:$Y$261, I835)=0, "X", ""))</f>
        <v/>
      </c>
    </row>
    <row r="836" spans="1:30" x14ac:dyDescent="0.25">
      <c r="A836" s="48"/>
      <c r="B836" s="64"/>
      <c r="C836" s="57"/>
      <c r="D836" s="59"/>
      <c r="E836" s="57"/>
      <c r="F836" s="59"/>
      <c r="G836" s="57"/>
      <c r="H836" s="59"/>
      <c r="I836" s="57"/>
      <c r="J836" s="59"/>
      <c r="K836" s="48"/>
      <c r="M836" s="17" t="str">
        <f>IF($B836="", "", IF($B836&gt;'Client List'!$AA$22, 'Client List'!$AB$21, TEXT($B836, "mmm yyyy")))</f>
        <v/>
      </c>
      <c r="O836" s="17" t="str">
        <f t="shared" si="60"/>
        <v/>
      </c>
      <c r="S836" s="17" t="str">
        <f t="shared" si="61"/>
        <v/>
      </c>
      <c r="T836" s="17" t="str">
        <f t="shared" si="62"/>
        <v/>
      </c>
      <c r="U836" s="17" t="str">
        <f t="shared" si="63"/>
        <v/>
      </c>
      <c r="V836" s="17" t="str">
        <f t="shared" si="64"/>
        <v/>
      </c>
      <c r="X836" s="17" t="str">
        <f>IF(C836="", "", IF(COUNTIF('Client List'!$Y$12:$Y$261, C836)=0, "X", ""))</f>
        <v/>
      </c>
      <c r="Z836" s="17" t="str">
        <f>IF(E836="", "", IF(COUNTIF('Client List'!$Y$12:$Y$261, E836)=0, "X", ""))</f>
        <v/>
      </c>
      <c r="AB836" s="17" t="str">
        <f>IF(G836="", "", IF(COUNTIF('Client List'!$Y$12:$Y$261, G836)=0, "X", ""))</f>
        <v/>
      </c>
      <c r="AD836" s="17" t="str">
        <f>IF(I836="", "", IF(COUNTIF('Client List'!$Y$12:$Y$261, I836)=0, "X", ""))</f>
        <v/>
      </c>
    </row>
    <row r="837" spans="1:30" x14ac:dyDescent="0.25">
      <c r="A837" s="48"/>
      <c r="B837" s="64"/>
      <c r="C837" s="57"/>
      <c r="D837" s="59"/>
      <c r="E837" s="57"/>
      <c r="F837" s="59"/>
      <c r="G837" s="57"/>
      <c r="H837" s="59"/>
      <c r="I837" s="57"/>
      <c r="J837" s="59"/>
      <c r="K837" s="48"/>
      <c r="M837" s="17" t="str">
        <f>IF($B837="", "", IF($B837&gt;'Client List'!$AA$22, 'Client List'!$AB$21, TEXT($B837, "mmm yyyy")))</f>
        <v/>
      </c>
      <c r="O837" s="17" t="str">
        <f t="shared" si="60"/>
        <v/>
      </c>
      <c r="S837" s="17" t="str">
        <f t="shared" si="61"/>
        <v/>
      </c>
      <c r="T837" s="17" t="str">
        <f t="shared" si="62"/>
        <v/>
      </c>
      <c r="U837" s="17" t="str">
        <f t="shared" si="63"/>
        <v/>
      </c>
      <c r="V837" s="17" t="str">
        <f t="shared" si="64"/>
        <v/>
      </c>
      <c r="X837" s="17" t="str">
        <f>IF(C837="", "", IF(COUNTIF('Client List'!$Y$12:$Y$261, C837)=0, "X", ""))</f>
        <v/>
      </c>
      <c r="Z837" s="17" t="str">
        <f>IF(E837="", "", IF(COUNTIF('Client List'!$Y$12:$Y$261, E837)=0, "X", ""))</f>
        <v/>
      </c>
      <c r="AB837" s="17" t="str">
        <f>IF(G837="", "", IF(COUNTIF('Client List'!$Y$12:$Y$261, G837)=0, "X", ""))</f>
        <v/>
      </c>
      <c r="AD837" s="17" t="str">
        <f>IF(I837="", "", IF(COUNTIF('Client List'!$Y$12:$Y$261, I837)=0, "X", ""))</f>
        <v/>
      </c>
    </row>
    <row r="838" spans="1:30" x14ac:dyDescent="0.25">
      <c r="A838" s="48"/>
      <c r="B838" s="64"/>
      <c r="C838" s="57"/>
      <c r="D838" s="59"/>
      <c r="E838" s="57"/>
      <c r="F838" s="59"/>
      <c r="G838" s="57"/>
      <c r="H838" s="59"/>
      <c r="I838" s="57"/>
      <c r="J838" s="59"/>
      <c r="K838" s="48"/>
      <c r="M838" s="17" t="str">
        <f>IF($B838="", "", IF($B838&gt;'Client List'!$AA$22, 'Client List'!$AB$21, TEXT($B838, "mmm yyyy")))</f>
        <v/>
      </c>
      <c r="O838" s="17" t="str">
        <f t="shared" si="60"/>
        <v/>
      </c>
      <c r="S838" s="17" t="str">
        <f t="shared" si="61"/>
        <v/>
      </c>
      <c r="T838" s="17" t="str">
        <f t="shared" si="62"/>
        <v/>
      </c>
      <c r="U838" s="17" t="str">
        <f t="shared" si="63"/>
        <v/>
      </c>
      <c r="V838" s="17" t="str">
        <f t="shared" si="64"/>
        <v/>
      </c>
      <c r="X838" s="17" t="str">
        <f>IF(C838="", "", IF(COUNTIF('Client List'!$Y$12:$Y$261, C838)=0, "X", ""))</f>
        <v/>
      </c>
      <c r="Z838" s="17" t="str">
        <f>IF(E838="", "", IF(COUNTIF('Client List'!$Y$12:$Y$261, E838)=0, "X", ""))</f>
        <v/>
      </c>
      <c r="AB838" s="17" t="str">
        <f>IF(G838="", "", IF(COUNTIF('Client List'!$Y$12:$Y$261, G838)=0, "X", ""))</f>
        <v/>
      </c>
      <c r="AD838" s="17" t="str">
        <f>IF(I838="", "", IF(COUNTIF('Client List'!$Y$12:$Y$261, I838)=0, "X", ""))</f>
        <v/>
      </c>
    </row>
    <row r="839" spans="1:30" x14ac:dyDescent="0.25">
      <c r="A839" s="48"/>
      <c r="B839" s="64"/>
      <c r="C839" s="57"/>
      <c r="D839" s="59"/>
      <c r="E839" s="57"/>
      <c r="F839" s="59"/>
      <c r="G839" s="57"/>
      <c r="H839" s="59"/>
      <c r="I839" s="57"/>
      <c r="J839" s="59"/>
      <c r="K839" s="48"/>
      <c r="M839" s="17" t="str">
        <f>IF($B839="", "", IF($B839&gt;'Client List'!$AA$22, 'Client List'!$AB$21, TEXT($B839, "mmm yyyy")))</f>
        <v/>
      </c>
      <c r="O839" s="17" t="str">
        <f t="shared" si="60"/>
        <v/>
      </c>
      <c r="S839" s="17" t="str">
        <f t="shared" si="61"/>
        <v/>
      </c>
      <c r="T839" s="17" t="str">
        <f t="shared" si="62"/>
        <v/>
      </c>
      <c r="U839" s="17" t="str">
        <f t="shared" si="63"/>
        <v/>
      </c>
      <c r="V839" s="17" t="str">
        <f t="shared" si="64"/>
        <v/>
      </c>
      <c r="X839" s="17" t="str">
        <f>IF(C839="", "", IF(COUNTIF('Client List'!$Y$12:$Y$261, C839)=0, "X", ""))</f>
        <v/>
      </c>
      <c r="Z839" s="17" t="str">
        <f>IF(E839="", "", IF(COUNTIF('Client List'!$Y$12:$Y$261, E839)=0, "X", ""))</f>
        <v/>
      </c>
      <c r="AB839" s="17" t="str">
        <f>IF(G839="", "", IF(COUNTIF('Client List'!$Y$12:$Y$261, G839)=0, "X", ""))</f>
        <v/>
      </c>
      <c r="AD839" s="17" t="str">
        <f>IF(I839="", "", IF(COUNTIF('Client List'!$Y$12:$Y$261, I839)=0, "X", ""))</f>
        <v/>
      </c>
    </row>
    <row r="840" spans="1:30" x14ac:dyDescent="0.25">
      <c r="A840" s="48"/>
      <c r="B840" s="64"/>
      <c r="C840" s="57"/>
      <c r="D840" s="59"/>
      <c r="E840" s="57"/>
      <c r="F840" s="59"/>
      <c r="G840" s="57"/>
      <c r="H840" s="59"/>
      <c r="I840" s="57"/>
      <c r="J840" s="59"/>
      <c r="K840" s="48"/>
      <c r="M840" s="17" t="str">
        <f>IF($B840="", "", IF($B840&gt;'Client List'!$AA$22, 'Client List'!$AB$21, TEXT($B840, "mmm yyyy")))</f>
        <v/>
      </c>
      <c r="O840" s="17" t="str">
        <f t="shared" si="60"/>
        <v/>
      </c>
      <c r="S840" s="17" t="str">
        <f t="shared" si="61"/>
        <v/>
      </c>
      <c r="T840" s="17" t="str">
        <f t="shared" si="62"/>
        <v/>
      </c>
      <c r="U840" s="17" t="str">
        <f t="shared" si="63"/>
        <v/>
      </c>
      <c r="V840" s="17" t="str">
        <f t="shared" si="64"/>
        <v/>
      </c>
      <c r="X840" s="17" t="str">
        <f>IF(C840="", "", IF(COUNTIF('Client List'!$Y$12:$Y$261, C840)=0, "X", ""))</f>
        <v/>
      </c>
      <c r="Z840" s="17" t="str">
        <f>IF(E840="", "", IF(COUNTIF('Client List'!$Y$12:$Y$261, E840)=0, "X", ""))</f>
        <v/>
      </c>
      <c r="AB840" s="17" t="str">
        <f>IF(G840="", "", IF(COUNTIF('Client List'!$Y$12:$Y$261, G840)=0, "X", ""))</f>
        <v/>
      </c>
      <c r="AD840" s="17" t="str">
        <f>IF(I840="", "", IF(COUNTIF('Client List'!$Y$12:$Y$261, I840)=0, "X", ""))</f>
        <v/>
      </c>
    </row>
    <row r="841" spans="1:30" x14ac:dyDescent="0.25">
      <c r="A841" s="48"/>
      <c r="B841" s="64"/>
      <c r="C841" s="57"/>
      <c r="D841" s="59"/>
      <c r="E841" s="57"/>
      <c r="F841" s="59"/>
      <c r="G841" s="57"/>
      <c r="H841" s="59"/>
      <c r="I841" s="57"/>
      <c r="J841" s="59"/>
      <c r="K841" s="48"/>
      <c r="M841" s="17" t="str">
        <f>IF($B841="", "", IF($B841&gt;'Client List'!$AA$22, 'Client List'!$AB$21, TEXT($B841, "mmm yyyy")))</f>
        <v/>
      </c>
      <c r="O841" s="17" t="str">
        <f t="shared" si="60"/>
        <v/>
      </c>
      <c r="S841" s="17" t="str">
        <f t="shared" si="61"/>
        <v/>
      </c>
      <c r="T841" s="17" t="str">
        <f t="shared" si="62"/>
        <v/>
      </c>
      <c r="U841" s="17" t="str">
        <f t="shared" si="63"/>
        <v/>
      </c>
      <c r="V841" s="17" t="str">
        <f t="shared" si="64"/>
        <v/>
      </c>
      <c r="X841" s="17" t="str">
        <f>IF(C841="", "", IF(COUNTIF('Client List'!$Y$12:$Y$261, C841)=0, "X", ""))</f>
        <v/>
      </c>
      <c r="Z841" s="17" t="str">
        <f>IF(E841="", "", IF(COUNTIF('Client List'!$Y$12:$Y$261, E841)=0, "X", ""))</f>
        <v/>
      </c>
      <c r="AB841" s="17" t="str">
        <f>IF(G841="", "", IF(COUNTIF('Client List'!$Y$12:$Y$261, G841)=0, "X", ""))</f>
        <v/>
      </c>
      <c r="AD841" s="17" t="str">
        <f>IF(I841="", "", IF(COUNTIF('Client List'!$Y$12:$Y$261, I841)=0, "X", ""))</f>
        <v/>
      </c>
    </row>
    <row r="842" spans="1:30" x14ac:dyDescent="0.25">
      <c r="A842" s="48"/>
      <c r="B842" s="64"/>
      <c r="C842" s="57"/>
      <c r="D842" s="59"/>
      <c r="E842" s="57"/>
      <c r="F842" s="59"/>
      <c r="G842" s="57"/>
      <c r="H842" s="59"/>
      <c r="I842" s="57"/>
      <c r="J842" s="59"/>
      <c r="K842" s="48"/>
      <c r="M842" s="17" t="str">
        <f>IF($B842="", "", IF($B842&gt;'Client List'!$AA$22, 'Client List'!$AB$21, TEXT($B842, "mmm yyyy")))</f>
        <v/>
      </c>
      <c r="O842" s="17" t="str">
        <f t="shared" si="60"/>
        <v/>
      </c>
      <c r="S842" s="17" t="str">
        <f t="shared" si="61"/>
        <v/>
      </c>
      <c r="T842" s="17" t="str">
        <f t="shared" si="62"/>
        <v/>
      </c>
      <c r="U842" s="17" t="str">
        <f t="shared" si="63"/>
        <v/>
      </c>
      <c r="V842" s="17" t="str">
        <f t="shared" si="64"/>
        <v/>
      </c>
      <c r="X842" s="17" t="str">
        <f>IF(C842="", "", IF(COUNTIF('Client List'!$Y$12:$Y$261, C842)=0, "X", ""))</f>
        <v/>
      </c>
      <c r="Z842" s="17" t="str">
        <f>IF(E842="", "", IF(COUNTIF('Client List'!$Y$12:$Y$261, E842)=0, "X", ""))</f>
        <v/>
      </c>
      <c r="AB842" s="17" t="str">
        <f>IF(G842="", "", IF(COUNTIF('Client List'!$Y$12:$Y$261, G842)=0, "X", ""))</f>
        <v/>
      </c>
      <c r="AD842" s="17" t="str">
        <f>IF(I842="", "", IF(COUNTIF('Client List'!$Y$12:$Y$261, I842)=0, "X", ""))</f>
        <v/>
      </c>
    </row>
    <row r="843" spans="1:30" x14ac:dyDescent="0.25">
      <c r="A843" s="48"/>
      <c r="B843" s="64"/>
      <c r="C843" s="57"/>
      <c r="D843" s="59"/>
      <c r="E843" s="57"/>
      <c r="F843" s="59"/>
      <c r="G843" s="57"/>
      <c r="H843" s="59"/>
      <c r="I843" s="57"/>
      <c r="J843" s="59"/>
      <c r="K843" s="48"/>
      <c r="M843" s="17" t="str">
        <f>IF($B843="", "", IF($B843&gt;'Client List'!$AA$22, 'Client List'!$AB$21, TEXT($B843, "mmm yyyy")))</f>
        <v/>
      </c>
      <c r="O843" s="17" t="str">
        <f t="shared" si="60"/>
        <v/>
      </c>
      <c r="S843" s="17" t="str">
        <f t="shared" si="61"/>
        <v/>
      </c>
      <c r="T843" s="17" t="str">
        <f t="shared" si="62"/>
        <v/>
      </c>
      <c r="U843" s="17" t="str">
        <f t="shared" si="63"/>
        <v/>
      </c>
      <c r="V843" s="17" t="str">
        <f t="shared" si="64"/>
        <v/>
      </c>
      <c r="X843" s="17" t="str">
        <f>IF(C843="", "", IF(COUNTIF('Client List'!$Y$12:$Y$261, C843)=0, "X", ""))</f>
        <v/>
      </c>
      <c r="Z843" s="17" t="str">
        <f>IF(E843="", "", IF(COUNTIF('Client List'!$Y$12:$Y$261, E843)=0, "X", ""))</f>
        <v/>
      </c>
      <c r="AB843" s="17" t="str">
        <f>IF(G843="", "", IF(COUNTIF('Client List'!$Y$12:$Y$261, G843)=0, "X", ""))</f>
        <v/>
      </c>
      <c r="AD843" s="17" t="str">
        <f>IF(I843="", "", IF(COUNTIF('Client List'!$Y$12:$Y$261, I843)=0, "X", ""))</f>
        <v/>
      </c>
    </row>
    <row r="844" spans="1:30" x14ac:dyDescent="0.25">
      <c r="A844" s="48"/>
      <c r="B844" s="64"/>
      <c r="C844" s="57"/>
      <c r="D844" s="59"/>
      <c r="E844" s="57"/>
      <c r="F844" s="59"/>
      <c r="G844" s="57"/>
      <c r="H844" s="59"/>
      <c r="I844" s="57"/>
      <c r="J844" s="59"/>
      <c r="K844" s="48"/>
      <c r="M844" s="17" t="str">
        <f>IF($B844="", "", IF($B844&gt;'Client List'!$AA$22, 'Client List'!$AB$21, TEXT($B844, "mmm yyyy")))</f>
        <v/>
      </c>
      <c r="O844" s="17" t="str">
        <f t="shared" si="60"/>
        <v/>
      </c>
      <c r="S844" s="17" t="str">
        <f t="shared" si="61"/>
        <v/>
      </c>
      <c r="T844" s="17" t="str">
        <f t="shared" si="62"/>
        <v/>
      </c>
      <c r="U844" s="17" t="str">
        <f t="shared" si="63"/>
        <v/>
      </c>
      <c r="V844" s="17" t="str">
        <f t="shared" si="64"/>
        <v/>
      </c>
      <c r="X844" s="17" t="str">
        <f>IF(C844="", "", IF(COUNTIF('Client List'!$Y$12:$Y$261, C844)=0, "X", ""))</f>
        <v/>
      </c>
      <c r="Z844" s="17" t="str">
        <f>IF(E844="", "", IF(COUNTIF('Client List'!$Y$12:$Y$261, E844)=0, "X", ""))</f>
        <v/>
      </c>
      <c r="AB844" s="17" t="str">
        <f>IF(G844="", "", IF(COUNTIF('Client List'!$Y$12:$Y$261, G844)=0, "X", ""))</f>
        <v/>
      </c>
      <c r="AD844" s="17" t="str">
        <f>IF(I844="", "", IF(COUNTIF('Client List'!$Y$12:$Y$261, I844)=0, "X", ""))</f>
        <v/>
      </c>
    </row>
    <row r="845" spans="1:30" x14ac:dyDescent="0.25">
      <c r="A845" s="48"/>
      <c r="B845" s="64"/>
      <c r="C845" s="57"/>
      <c r="D845" s="59"/>
      <c r="E845" s="57"/>
      <c r="F845" s="59"/>
      <c r="G845" s="57"/>
      <c r="H845" s="59"/>
      <c r="I845" s="57"/>
      <c r="J845" s="59"/>
      <c r="K845" s="48"/>
      <c r="M845" s="17" t="str">
        <f>IF($B845="", "", IF($B845&gt;'Client List'!$AA$22, 'Client List'!$AB$21, TEXT($B845, "mmm yyyy")))</f>
        <v/>
      </c>
      <c r="O845" s="17" t="str">
        <f t="shared" ref="O845:O908" si="65">IF($B845="", "", IF(OR($B845&lt;$O$6, $B845&gt;$O$7), "X", ""))</f>
        <v/>
      </c>
      <c r="S845" s="17" t="str">
        <f t="shared" ref="S845:S908" si="66">IF($C845="", "", _xlfn.CONCAT($M845, " - ", $C845))</f>
        <v/>
      </c>
      <c r="T845" s="17" t="str">
        <f t="shared" ref="T845:T908" si="67">IF($E845="", "", _xlfn.CONCAT($M845, " - ", $E845))</f>
        <v/>
      </c>
      <c r="U845" s="17" t="str">
        <f t="shared" ref="U845:U908" si="68">IF($G845="", "", _xlfn.CONCAT($M845, " - ", $G845))</f>
        <v/>
      </c>
      <c r="V845" s="17" t="str">
        <f t="shared" ref="V845:V908" si="69">IF($I845="", "", _xlfn.CONCAT($M845, " - ", $I845))</f>
        <v/>
      </c>
      <c r="X845" s="17" t="str">
        <f>IF(C845="", "", IF(COUNTIF('Client List'!$Y$12:$Y$261, C845)=0, "X", ""))</f>
        <v/>
      </c>
      <c r="Z845" s="17" t="str">
        <f>IF(E845="", "", IF(COUNTIF('Client List'!$Y$12:$Y$261, E845)=0, "X", ""))</f>
        <v/>
      </c>
      <c r="AB845" s="17" t="str">
        <f>IF(G845="", "", IF(COUNTIF('Client List'!$Y$12:$Y$261, G845)=0, "X", ""))</f>
        <v/>
      </c>
      <c r="AD845" s="17" t="str">
        <f>IF(I845="", "", IF(COUNTIF('Client List'!$Y$12:$Y$261, I845)=0, "X", ""))</f>
        <v/>
      </c>
    </row>
    <row r="846" spans="1:30" x14ac:dyDescent="0.25">
      <c r="A846" s="48"/>
      <c r="B846" s="64"/>
      <c r="C846" s="57"/>
      <c r="D846" s="59"/>
      <c r="E846" s="57"/>
      <c r="F846" s="59"/>
      <c r="G846" s="57"/>
      <c r="H846" s="59"/>
      <c r="I846" s="57"/>
      <c r="J846" s="59"/>
      <c r="K846" s="48"/>
      <c r="M846" s="17" t="str">
        <f>IF($B846="", "", IF($B846&gt;'Client List'!$AA$22, 'Client List'!$AB$21, TEXT($B846, "mmm yyyy")))</f>
        <v/>
      </c>
      <c r="O846" s="17" t="str">
        <f t="shared" si="65"/>
        <v/>
      </c>
      <c r="S846" s="17" t="str">
        <f t="shared" si="66"/>
        <v/>
      </c>
      <c r="T846" s="17" t="str">
        <f t="shared" si="67"/>
        <v/>
      </c>
      <c r="U846" s="17" t="str">
        <f t="shared" si="68"/>
        <v/>
      </c>
      <c r="V846" s="17" t="str">
        <f t="shared" si="69"/>
        <v/>
      </c>
      <c r="X846" s="17" t="str">
        <f>IF(C846="", "", IF(COUNTIF('Client List'!$Y$12:$Y$261, C846)=0, "X", ""))</f>
        <v/>
      </c>
      <c r="Z846" s="17" t="str">
        <f>IF(E846="", "", IF(COUNTIF('Client List'!$Y$12:$Y$261, E846)=0, "X", ""))</f>
        <v/>
      </c>
      <c r="AB846" s="17" t="str">
        <f>IF(G846="", "", IF(COUNTIF('Client List'!$Y$12:$Y$261, G846)=0, "X", ""))</f>
        <v/>
      </c>
      <c r="AD846" s="17" t="str">
        <f>IF(I846="", "", IF(COUNTIF('Client List'!$Y$12:$Y$261, I846)=0, "X", ""))</f>
        <v/>
      </c>
    </row>
    <row r="847" spans="1:30" x14ac:dyDescent="0.25">
      <c r="A847" s="48"/>
      <c r="B847" s="64"/>
      <c r="C847" s="57"/>
      <c r="D847" s="59"/>
      <c r="E847" s="57"/>
      <c r="F847" s="59"/>
      <c r="G847" s="57"/>
      <c r="H847" s="59"/>
      <c r="I847" s="57"/>
      <c r="J847" s="59"/>
      <c r="K847" s="48"/>
      <c r="M847" s="17" t="str">
        <f>IF($B847="", "", IF($B847&gt;'Client List'!$AA$22, 'Client List'!$AB$21, TEXT($B847, "mmm yyyy")))</f>
        <v/>
      </c>
      <c r="O847" s="17" t="str">
        <f t="shared" si="65"/>
        <v/>
      </c>
      <c r="S847" s="17" t="str">
        <f t="shared" si="66"/>
        <v/>
      </c>
      <c r="T847" s="17" t="str">
        <f t="shared" si="67"/>
        <v/>
      </c>
      <c r="U847" s="17" t="str">
        <f t="shared" si="68"/>
        <v/>
      </c>
      <c r="V847" s="17" t="str">
        <f t="shared" si="69"/>
        <v/>
      </c>
      <c r="X847" s="17" t="str">
        <f>IF(C847="", "", IF(COUNTIF('Client List'!$Y$12:$Y$261, C847)=0, "X", ""))</f>
        <v/>
      </c>
      <c r="Z847" s="17" t="str">
        <f>IF(E847="", "", IF(COUNTIF('Client List'!$Y$12:$Y$261, E847)=0, "X", ""))</f>
        <v/>
      </c>
      <c r="AB847" s="17" t="str">
        <f>IF(G847="", "", IF(COUNTIF('Client List'!$Y$12:$Y$261, G847)=0, "X", ""))</f>
        <v/>
      </c>
      <c r="AD847" s="17" t="str">
        <f>IF(I847="", "", IF(COUNTIF('Client List'!$Y$12:$Y$261, I847)=0, "X", ""))</f>
        <v/>
      </c>
    </row>
    <row r="848" spans="1:30" x14ac:dyDescent="0.25">
      <c r="A848" s="48"/>
      <c r="B848" s="64"/>
      <c r="C848" s="57"/>
      <c r="D848" s="59"/>
      <c r="E848" s="57"/>
      <c r="F848" s="59"/>
      <c r="G848" s="57"/>
      <c r="H848" s="59"/>
      <c r="I848" s="57"/>
      <c r="J848" s="59"/>
      <c r="K848" s="48"/>
      <c r="M848" s="17" t="str">
        <f>IF($B848="", "", IF($B848&gt;'Client List'!$AA$22, 'Client List'!$AB$21, TEXT($B848, "mmm yyyy")))</f>
        <v/>
      </c>
      <c r="O848" s="17" t="str">
        <f t="shared" si="65"/>
        <v/>
      </c>
      <c r="S848" s="17" t="str">
        <f t="shared" si="66"/>
        <v/>
      </c>
      <c r="T848" s="17" t="str">
        <f t="shared" si="67"/>
        <v/>
      </c>
      <c r="U848" s="17" t="str">
        <f t="shared" si="68"/>
        <v/>
      </c>
      <c r="V848" s="17" t="str">
        <f t="shared" si="69"/>
        <v/>
      </c>
      <c r="X848" s="17" t="str">
        <f>IF(C848="", "", IF(COUNTIF('Client List'!$Y$12:$Y$261, C848)=0, "X", ""))</f>
        <v/>
      </c>
      <c r="Z848" s="17" t="str">
        <f>IF(E848="", "", IF(COUNTIF('Client List'!$Y$12:$Y$261, E848)=0, "X", ""))</f>
        <v/>
      </c>
      <c r="AB848" s="17" t="str">
        <f>IF(G848="", "", IF(COUNTIF('Client List'!$Y$12:$Y$261, G848)=0, "X", ""))</f>
        <v/>
      </c>
      <c r="AD848" s="17" t="str">
        <f>IF(I848="", "", IF(COUNTIF('Client List'!$Y$12:$Y$261, I848)=0, "X", ""))</f>
        <v/>
      </c>
    </row>
    <row r="849" spans="1:30" x14ac:dyDescent="0.25">
      <c r="A849" s="48"/>
      <c r="B849" s="64"/>
      <c r="C849" s="57"/>
      <c r="D849" s="59"/>
      <c r="E849" s="57"/>
      <c r="F849" s="59"/>
      <c r="G849" s="57"/>
      <c r="H849" s="59"/>
      <c r="I849" s="57"/>
      <c r="J849" s="59"/>
      <c r="K849" s="48"/>
      <c r="M849" s="17" t="str">
        <f>IF($B849="", "", IF($B849&gt;'Client List'!$AA$22, 'Client List'!$AB$21, TEXT($B849, "mmm yyyy")))</f>
        <v/>
      </c>
      <c r="O849" s="17" t="str">
        <f t="shared" si="65"/>
        <v/>
      </c>
      <c r="S849" s="17" t="str">
        <f t="shared" si="66"/>
        <v/>
      </c>
      <c r="T849" s="17" t="str">
        <f t="shared" si="67"/>
        <v/>
      </c>
      <c r="U849" s="17" t="str">
        <f t="shared" si="68"/>
        <v/>
      </c>
      <c r="V849" s="17" t="str">
        <f t="shared" si="69"/>
        <v/>
      </c>
      <c r="X849" s="17" t="str">
        <f>IF(C849="", "", IF(COUNTIF('Client List'!$Y$12:$Y$261, C849)=0, "X", ""))</f>
        <v/>
      </c>
      <c r="Z849" s="17" t="str">
        <f>IF(E849="", "", IF(COUNTIF('Client List'!$Y$12:$Y$261, E849)=0, "X", ""))</f>
        <v/>
      </c>
      <c r="AB849" s="17" t="str">
        <f>IF(G849="", "", IF(COUNTIF('Client List'!$Y$12:$Y$261, G849)=0, "X", ""))</f>
        <v/>
      </c>
      <c r="AD849" s="17" t="str">
        <f>IF(I849="", "", IF(COUNTIF('Client List'!$Y$12:$Y$261, I849)=0, "X", ""))</f>
        <v/>
      </c>
    </row>
    <row r="850" spans="1:30" x14ac:dyDescent="0.25">
      <c r="A850" s="48"/>
      <c r="B850" s="64"/>
      <c r="C850" s="57"/>
      <c r="D850" s="59"/>
      <c r="E850" s="57"/>
      <c r="F850" s="59"/>
      <c r="G850" s="57"/>
      <c r="H850" s="59"/>
      <c r="I850" s="57"/>
      <c r="J850" s="59"/>
      <c r="K850" s="48"/>
      <c r="M850" s="17" t="str">
        <f>IF($B850="", "", IF($B850&gt;'Client List'!$AA$22, 'Client List'!$AB$21, TEXT($B850, "mmm yyyy")))</f>
        <v/>
      </c>
      <c r="O850" s="17" t="str">
        <f t="shared" si="65"/>
        <v/>
      </c>
      <c r="S850" s="17" t="str">
        <f t="shared" si="66"/>
        <v/>
      </c>
      <c r="T850" s="17" t="str">
        <f t="shared" si="67"/>
        <v/>
      </c>
      <c r="U850" s="17" t="str">
        <f t="shared" si="68"/>
        <v/>
      </c>
      <c r="V850" s="17" t="str">
        <f t="shared" si="69"/>
        <v/>
      </c>
      <c r="X850" s="17" t="str">
        <f>IF(C850="", "", IF(COUNTIF('Client List'!$Y$12:$Y$261, C850)=0, "X", ""))</f>
        <v/>
      </c>
      <c r="Z850" s="17" t="str">
        <f>IF(E850="", "", IF(COUNTIF('Client List'!$Y$12:$Y$261, E850)=0, "X", ""))</f>
        <v/>
      </c>
      <c r="AB850" s="17" t="str">
        <f>IF(G850="", "", IF(COUNTIF('Client List'!$Y$12:$Y$261, G850)=0, "X", ""))</f>
        <v/>
      </c>
      <c r="AD850" s="17" t="str">
        <f>IF(I850="", "", IF(COUNTIF('Client List'!$Y$12:$Y$261, I850)=0, "X", ""))</f>
        <v/>
      </c>
    </row>
    <row r="851" spans="1:30" x14ac:dyDescent="0.25">
      <c r="A851" s="48"/>
      <c r="B851" s="64"/>
      <c r="C851" s="57"/>
      <c r="D851" s="59"/>
      <c r="E851" s="57"/>
      <c r="F851" s="59"/>
      <c r="G851" s="57"/>
      <c r="H851" s="59"/>
      <c r="I851" s="57"/>
      <c r="J851" s="59"/>
      <c r="K851" s="48"/>
      <c r="M851" s="17" t="str">
        <f>IF($B851="", "", IF($B851&gt;'Client List'!$AA$22, 'Client List'!$AB$21, TEXT($B851, "mmm yyyy")))</f>
        <v/>
      </c>
      <c r="O851" s="17" t="str">
        <f t="shared" si="65"/>
        <v/>
      </c>
      <c r="S851" s="17" t="str">
        <f t="shared" si="66"/>
        <v/>
      </c>
      <c r="T851" s="17" t="str">
        <f t="shared" si="67"/>
        <v/>
      </c>
      <c r="U851" s="17" t="str">
        <f t="shared" si="68"/>
        <v/>
      </c>
      <c r="V851" s="17" t="str">
        <f t="shared" si="69"/>
        <v/>
      </c>
      <c r="X851" s="17" t="str">
        <f>IF(C851="", "", IF(COUNTIF('Client List'!$Y$12:$Y$261, C851)=0, "X", ""))</f>
        <v/>
      </c>
      <c r="Z851" s="17" t="str">
        <f>IF(E851="", "", IF(COUNTIF('Client List'!$Y$12:$Y$261, E851)=0, "X", ""))</f>
        <v/>
      </c>
      <c r="AB851" s="17" t="str">
        <f>IF(G851="", "", IF(COUNTIF('Client List'!$Y$12:$Y$261, G851)=0, "X", ""))</f>
        <v/>
      </c>
      <c r="AD851" s="17" t="str">
        <f>IF(I851="", "", IF(COUNTIF('Client List'!$Y$12:$Y$261, I851)=0, "X", ""))</f>
        <v/>
      </c>
    </row>
    <row r="852" spans="1:30" x14ac:dyDescent="0.25">
      <c r="A852" s="48"/>
      <c r="B852" s="64"/>
      <c r="C852" s="57"/>
      <c r="D852" s="59"/>
      <c r="E852" s="57"/>
      <c r="F852" s="59"/>
      <c r="G852" s="57"/>
      <c r="H852" s="59"/>
      <c r="I852" s="57"/>
      <c r="J852" s="59"/>
      <c r="K852" s="48"/>
      <c r="M852" s="17" t="str">
        <f>IF($B852="", "", IF($B852&gt;'Client List'!$AA$22, 'Client List'!$AB$21, TEXT($B852, "mmm yyyy")))</f>
        <v/>
      </c>
      <c r="O852" s="17" t="str">
        <f t="shared" si="65"/>
        <v/>
      </c>
      <c r="S852" s="17" t="str">
        <f t="shared" si="66"/>
        <v/>
      </c>
      <c r="T852" s="17" t="str">
        <f t="shared" si="67"/>
        <v/>
      </c>
      <c r="U852" s="17" t="str">
        <f t="shared" si="68"/>
        <v/>
      </c>
      <c r="V852" s="17" t="str">
        <f t="shared" si="69"/>
        <v/>
      </c>
      <c r="X852" s="17" t="str">
        <f>IF(C852="", "", IF(COUNTIF('Client List'!$Y$12:$Y$261, C852)=0, "X", ""))</f>
        <v/>
      </c>
      <c r="Z852" s="17" t="str">
        <f>IF(E852="", "", IF(COUNTIF('Client List'!$Y$12:$Y$261, E852)=0, "X", ""))</f>
        <v/>
      </c>
      <c r="AB852" s="17" t="str">
        <f>IF(G852="", "", IF(COUNTIF('Client List'!$Y$12:$Y$261, G852)=0, "X", ""))</f>
        <v/>
      </c>
      <c r="AD852" s="17" t="str">
        <f>IF(I852="", "", IF(COUNTIF('Client List'!$Y$12:$Y$261, I852)=0, "X", ""))</f>
        <v/>
      </c>
    </row>
    <row r="853" spans="1:30" x14ac:dyDescent="0.25">
      <c r="A853" s="48"/>
      <c r="B853" s="64"/>
      <c r="C853" s="57"/>
      <c r="D853" s="59"/>
      <c r="E853" s="57"/>
      <c r="F853" s="59"/>
      <c r="G853" s="57"/>
      <c r="H853" s="59"/>
      <c r="I853" s="57"/>
      <c r="J853" s="59"/>
      <c r="K853" s="48"/>
      <c r="M853" s="17" t="str">
        <f>IF($B853="", "", IF($B853&gt;'Client List'!$AA$22, 'Client List'!$AB$21, TEXT($B853, "mmm yyyy")))</f>
        <v/>
      </c>
      <c r="O853" s="17" t="str">
        <f t="shared" si="65"/>
        <v/>
      </c>
      <c r="S853" s="17" t="str">
        <f t="shared" si="66"/>
        <v/>
      </c>
      <c r="T853" s="17" t="str">
        <f t="shared" si="67"/>
        <v/>
      </c>
      <c r="U853" s="17" t="str">
        <f t="shared" si="68"/>
        <v/>
      </c>
      <c r="V853" s="17" t="str">
        <f t="shared" si="69"/>
        <v/>
      </c>
      <c r="X853" s="17" t="str">
        <f>IF(C853="", "", IF(COUNTIF('Client List'!$Y$12:$Y$261, C853)=0, "X", ""))</f>
        <v/>
      </c>
      <c r="Z853" s="17" t="str">
        <f>IF(E853="", "", IF(COUNTIF('Client List'!$Y$12:$Y$261, E853)=0, "X", ""))</f>
        <v/>
      </c>
      <c r="AB853" s="17" t="str">
        <f>IF(G853="", "", IF(COUNTIF('Client List'!$Y$12:$Y$261, G853)=0, "X", ""))</f>
        <v/>
      </c>
      <c r="AD853" s="17" t="str">
        <f>IF(I853="", "", IF(COUNTIF('Client List'!$Y$12:$Y$261, I853)=0, "X", ""))</f>
        <v/>
      </c>
    </row>
    <row r="854" spans="1:30" x14ac:dyDescent="0.25">
      <c r="A854" s="48"/>
      <c r="B854" s="64"/>
      <c r="C854" s="57"/>
      <c r="D854" s="59"/>
      <c r="E854" s="57"/>
      <c r="F854" s="59"/>
      <c r="G854" s="57"/>
      <c r="H854" s="59"/>
      <c r="I854" s="57"/>
      <c r="J854" s="59"/>
      <c r="K854" s="48"/>
      <c r="M854" s="17" t="str">
        <f>IF($B854="", "", IF($B854&gt;'Client List'!$AA$22, 'Client List'!$AB$21, TEXT($B854, "mmm yyyy")))</f>
        <v/>
      </c>
      <c r="O854" s="17" t="str">
        <f t="shared" si="65"/>
        <v/>
      </c>
      <c r="S854" s="17" t="str">
        <f t="shared" si="66"/>
        <v/>
      </c>
      <c r="T854" s="17" t="str">
        <f t="shared" si="67"/>
        <v/>
      </c>
      <c r="U854" s="17" t="str">
        <f t="shared" si="68"/>
        <v/>
      </c>
      <c r="V854" s="17" t="str">
        <f t="shared" si="69"/>
        <v/>
      </c>
      <c r="X854" s="17" t="str">
        <f>IF(C854="", "", IF(COUNTIF('Client List'!$Y$12:$Y$261, C854)=0, "X", ""))</f>
        <v/>
      </c>
      <c r="Z854" s="17" t="str">
        <f>IF(E854="", "", IF(COUNTIF('Client List'!$Y$12:$Y$261, E854)=0, "X", ""))</f>
        <v/>
      </c>
      <c r="AB854" s="17" t="str">
        <f>IF(G854="", "", IF(COUNTIF('Client List'!$Y$12:$Y$261, G854)=0, "X", ""))</f>
        <v/>
      </c>
      <c r="AD854" s="17" t="str">
        <f>IF(I854="", "", IF(COUNTIF('Client List'!$Y$12:$Y$261, I854)=0, "X", ""))</f>
        <v/>
      </c>
    </row>
    <row r="855" spans="1:30" x14ac:dyDescent="0.25">
      <c r="A855" s="48"/>
      <c r="B855" s="64"/>
      <c r="C855" s="57"/>
      <c r="D855" s="59"/>
      <c r="E855" s="57"/>
      <c r="F855" s="59"/>
      <c r="G855" s="57"/>
      <c r="H855" s="59"/>
      <c r="I855" s="57"/>
      <c r="J855" s="59"/>
      <c r="K855" s="48"/>
      <c r="M855" s="17" t="str">
        <f>IF($B855="", "", IF($B855&gt;'Client List'!$AA$22, 'Client List'!$AB$21, TEXT($B855, "mmm yyyy")))</f>
        <v/>
      </c>
      <c r="O855" s="17" t="str">
        <f t="shared" si="65"/>
        <v/>
      </c>
      <c r="S855" s="17" t="str">
        <f t="shared" si="66"/>
        <v/>
      </c>
      <c r="T855" s="17" t="str">
        <f t="shared" si="67"/>
        <v/>
      </c>
      <c r="U855" s="17" t="str">
        <f t="shared" si="68"/>
        <v/>
      </c>
      <c r="V855" s="17" t="str">
        <f t="shared" si="69"/>
        <v/>
      </c>
      <c r="X855" s="17" t="str">
        <f>IF(C855="", "", IF(COUNTIF('Client List'!$Y$12:$Y$261, C855)=0, "X", ""))</f>
        <v/>
      </c>
      <c r="Z855" s="17" t="str">
        <f>IF(E855="", "", IF(COUNTIF('Client List'!$Y$12:$Y$261, E855)=0, "X", ""))</f>
        <v/>
      </c>
      <c r="AB855" s="17" t="str">
        <f>IF(G855="", "", IF(COUNTIF('Client List'!$Y$12:$Y$261, G855)=0, "X", ""))</f>
        <v/>
      </c>
      <c r="AD855" s="17" t="str">
        <f>IF(I855="", "", IF(COUNTIF('Client List'!$Y$12:$Y$261, I855)=0, "X", ""))</f>
        <v/>
      </c>
    </row>
    <row r="856" spans="1:30" x14ac:dyDescent="0.25">
      <c r="A856" s="48"/>
      <c r="B856" s="64"/>
      <c r="C856" s="57"/>
      <c r="D856" s="59"/>
      <c r="E856" s="57"/>
      <c r="F856" s="59"/>
      <c r="G856" s="57"/>
      <c r="H856" s="59"/>
      <c r="I856" s="57"/>
      <c r="J856" s="59"/>
      <c r="K856" s="48"/>
      <c r="M856" s="17" t="str">
        <f>IF($B856="", "", IF($B856&gt;'Client List'!$AA$22, 'Client List'!$AB$21, TEXT($B856, "mmm yyyy")))</f>
        <v/>
      </c>
      <c r="O856" s="17" t="str">
        <f t="shared" si="65"/>
        <v/>
      </c>
      <c r="S856" s="17" t="str">
        <f t="shared" si="66"/>
        <v/>
      </c>
      <c r="T856" s="17" t="str">
        <f t="shared" si="67"/>
        <v/>
      </c>
      <c r="U856" s="17" t="str">
        <f t="shared" si="68"/>
        <v/>
      </c>
      <c r="V856" s="17" t="str">
        <f t="shared" si="69"/>
        <v/>
      </c>
      <c r="X856" s="17" t="str">
        <f>IF(C856="", "", IF(COUNTIF('Client List'!$Y$12:$Y$261, C856)=0, "X", ""))</f>
        <v/>
      </c>
      <c r="Z856" s="17" t="str">
        <f>IF(E856="", "", IF(COUNTIF('Client List'!$Y$12:$Y$261, E856)=0, "X", ""))</f>
        <v/>
      </c>
      <c r="AB856" s="17" t="str">
        <f>IF(G856="", "", IF(COUNTIF('Client List'!$Y$12:$Y$261, G856)=0, "X", ""))</f>
        <v/>
      </c>
      <c r="AD856" s="17" t="str">
        <f>IF(I856="", "", IF(COUNTIF('Client List'!$Y$12:$Y$261, I856)=0, "X", ""))</f>
        <v/>
      </c>
    </row>
    <row r="857" spans="1:30" x14ac:dyDescent="0.25">
      <c r="A857" s="48"/>
      <c r="B857" s="64"/>
      <c r="C857" s="57"/>
      <c r="D857" s="59"/>
      <c r="E857" s="57"/>
      <c r="F857" s="59"/>
      <c r="G857" s="57"/>
      <c r="H857" s="59"/>
      <c r="I857" s="57"/>
      <c r="J857" s="59"/>
      <c r="K857" s="48"/>
      <c r="M857" s="17" t="str">
        <f>IF($B857="", "", IF($B857&gt;'Client List'!$AA$22, 'Client List'!$AB$21, TEXT($B857, "mmm yyyy")))</f>
        <v/>
      </c>
      <c r="O857" s="17" t="str">
        <f t="shared" si="65"/>
        <v/>
      </c>
      <c r="S857" s="17" t="str">
        <f t="shared" si="66"/>
        <v/>
      </c>
      <c r="T857" s="17" t="str">
        <f t="shared" si="67"/>
        <v/>
      </c>
      <c r="U857" s="17" t="str">
        <f t="shared" si="68"/>
        <v/>
      </c>
      <c r="V857" s="17" t="str">
        <f t="shared" si="69"/>
        <v/>
      </c>
      <c r="X857" s="17" t="str">
        <f>IF(C857="", "", IF(COUNTIF('Client List'!$Y$12:$Y$261, C857)=0, "X", ""))</f>
        <v/>
      </c>
      <c r="Z857" s="17" t="str">
        <f>IF(E857="", "", IF(COUNTIF('Client List'!$Y$12:$Y$261, E857)=0, "X", ""))</f>
        <v/>
      </c>
      <c r="AB857" s="17" t="str">
        <f>IF(G857="", "", IF(COUNTIF('Client List'!$Y$12:$Y$261, G857)=0, "X", ""))</f>
        <v/>
      </c>
      <c r="AD857" s="17" t="str">
        <f>IF(I857="", "", IF(COUNTIF('Client List'!$Y$12:$Y$261, I857)=0, "X", ""))</f>
        <v/>
      </c>
    </row>
    <row r="858" spans="1:30" x14ac:dyDescent="0.25">
      <c r="A858" s="48"/>
      <c r="B858" s="64"/>
      <c r="C858" s="57"/>
      <c r="D858" s="59"/>
      <c r="E858" s="57"/>
      <c r="F858" s="59"/>
      <c r="G858" s="57"/>
      <c r="H858" s="59"/>
      <c r="I858" s="57"/>
      <c r="J858" s="59"/>
      <c r="K858" s="48"/>
      <c r="M858" s="17" t="str">
        <f>IF($B858="", "", IF($B858&gt;'Client List'!$AA$22, 'Client List'!$AB$21, TEXT($B858, "mmm yyyy")))</f>
        <v/>
      </c>
      <c r="O858" s="17" t="str">
        <f t="shared" si="65"/>
        <v/>
      </c>
      <c r="S858" s="17" t="str">
        <f t="shared" si="66"/>
        <v/>
      </c>
      <c r="T858" s="17" t="str">
        <f t="shared" si="67"/>
        <v/>
      </c>
      <c r="U858" s="17" t="str">
        <f t="shared" si="68"/>
        <v/>
      </c>
      <c r="V858" s="17" t="str">
        <f t="shared" si="69"/>
        <v/>
      </c>
      <c r="X858" s="17" t="str">
        <f>IF(C858="", "", IF(COUNTIF('Client List'!$Y$12:$Y$261, C858)=0, "X", ""))</f>
        <v/>
      </c>
      <c r="Z858" s="17" t="str">
        <f>IF(E858="", "", IF(COUNTIF('Client List'!$Y$12:$Y$261, E858)=0, "X", ""))</f>
        <v/>
      </c>
      <c r="AB858" s="17" t="str">
        <f>IF(G858="", "", IF(COUNTIF('Client List'!$Y$12:$Y$261, G858)=0, "X", ""))</f>
        <v/>
      </c>
      <c r="AD858" s="17" t="str">
        <f>IF(I858="", "", IF(COUNTIF('Client List'!$Y$12:$Y$261, I858)=0, "X", ""))</f>
        <v/>
      </c>
    </row>
    <row r="859" spans="1:30" x14ac:dyDescent="0.25">
      <c r="A859" s="48"/>
      <c r="B859" s="64"/>
      <c r="C859" s="57"/>
      <c r="D859" s="59"/>
      <c r="E859" s="57"/>
      <c r="F859" s="59"/>
      <c r="G859" s="57"/>
      <c r="H859" s="59"/>
      <c r="I859" s="57"/>
      <c r="J859" s="59"/>
      <c r="K859" s="48"/>
      <c r="M859" s="17" t="str">
        <f>IF($B859="", "", IF($B859&gt;'Client List'!$AA$22, 'Client List'!$AB$21, TEXT($B859, "mmm yyyy")))</f>
        <v/>
      </c>
      <c r="O859" s="17" t="str">
        <f t="shared" si="65"/>
        <v/>
      </c>
      <c r="S859" s="17" t="str">
        <f t="shared" si="66"/>
        <v/>
      </c>
      <c r="T859" s="17" t="str">
        <f t="shared" si="67"/>
        <v/>
      </c>
      <c r="U859" s="17" t="str">
        <f t="shared" si="68"/>
        <v/>
      </c>
      <c r="V859" s="17" t="str">
        <f t="shared" si="69"/>
        <v/>
      </c>
      <c r="X859" s="17" t="str">
        <f>IF(C859="", "", IF(COUNTIF('Client List'!$Y$12:$Y$261, C859)=0, "X", ""))</f>
        <v/>
      </c>
      <c r="Z859" s="17" t="str">
        <f>IF(E859="", "", IF(COUNTIF('Client List'!$Y$12:$Y$261, E859)=0, "X", ""))</f>
        <v/>
      </c>
      <c r="AB859" s="17" t="str">
        <f>IF(G859="", "", IF(COUNTIF('Client List'!$Y$12:$Y$261, G859)=0, "X", ""))</f>
        <v/>
      </c>
      <c r="AD859" s="17" t="str">
        <f>IF(I859="", "", IF(COUNTIF('Client List'!$Y$12:$Y$261, I859)=0, "X", ""))</f>
        <v/>
      </c>
    </row>
    <row r="860" spans="1:30" x14ac:dyDescent="0.25">
      <c r="A860" s="48"/>
      <c r="B860" s="64"/>
      <c r="C860" s="57"/>
      <c r="D860" s="59"/>
      <c r="E860" s="57"/>
      <c r="F860" s="59"/>
      <c r="G860" s="57"/>
      <c r="H860" s="59"/>
      <c r="I860" s="57"/>
      <c r="J860" s="59"/>
      <c r="K860" s="48"/>
      <c r="M860" s="17" t="str">
        <f>IF($B860="", "", IF($B860&gt;'Client List'!$AA$22, 'Client List'!$AB$21, TEXT($B860, "mmm yyyy")))</f>
        <v/>
      </c>
      <c r="O860" s="17" t="str">
        <f t="shared" si="65"/>
        <v/>
      </c>
      <c r="S860" s="17" t="str">
        <f t="shared" si="66"/>
        <v/>
      </c>
      <c r="T860" s="17" t="str">
        <f t="shared" si="67"/>
        <v/>
      </c>
      <c r="U860" s="17" t="str">
        <f t="shared" si="68"/>
        <v/>
      </c>
      <c r="V860" s="17" t="str">
        <f t="shared" si="69"/>
        <v/>
      </c>
      <c r="X860" s="17" t="str">
        <f>IF(C860="", "", IF(COUNTIF('Client List'!$Y$12:$Y$261, C860)=0, "X", ""))</f>
        <v/>
      </c>
      <c r="Z860" s="17" t="str">
        <f>IF(E860="", "", IF(COUNTIF('Client List'!$Y$12:$Y$261, E860)=0, "X", ""))</f>
        <v/>
      </c>
      <c r="AB860" s="17" t="str">
        <f>IF(G860="", "", IF(COUNTIF('Client List'!$Y$12:$Y$261, G860)=0, "X", ""))</f>
        <v/>
      </c>
      <c r="AD860" s="17" t="str">
        <f>IF(I860="", "", IF(COUNTIF('Client List'!$Y$12:$Y$261, I860)=0, "X", ""))</f>
        <v/>
      </c>
    </row>
    <row r="861" spans="1:30" x14ac:dyDescent="0.25">
      <c r="A861" s="48"/>
      <c r="B861" s="64"/>
      <c r="C861" s="57"/>
      <c r="D861" s="59"/>
      <c r="E861" s="57"/>
      <c r="F861" s="59"/>
      <c r="G861" s="57"/>
      <c r="H861" s="59"/>
      <c r="I861" s="57"/>
      <c r="J861" s="59"/>
      <c r="K861" s="48"/>
      <c r="M861" s="17" t="str">
        <f>IF($B861="", "", IF($B861&gt;'Client List'!$AA$22, 'Client List'!$AB$21, TEXT($B861, "mmm yyyy")))</f>
        <v/>
      </c>
      <c r="O861" s="17" t="str">
        <f t="shared" si="65"/>
        <v/>
      </c>
      <c r="S861" s="17" t="str">
        <f t="shared" si="66"/>
        <v/>
      </c>
      <c r="T861" s="17" t="str">
        <f t="shared" si="67"/>
        <v/>
      </c>
      <c r="U861" s="17" t="str">
        <f t="shared" si="68"/>
        <v/>
      </c>
      <c r="V861" s="17" t="str">
        <f t="shared" si="69"/>
        <v/>
      </c>
      <c r="X861" s="17" t="str">
        <f>IF(C861="", "", IF(COUNTIF('Client List'!$Y$12:$Y$261, C861)=0, "X", ""))</f>
        <v/>
      </c>
      <c r="Z861" s="17" t="str">
        <f>IF(E861="", "", IF(COUNTIF('Client List'!$Y$12:$Y$261, E861)=0, "X", ""))</f>
        <v/>
      </c>
      <c r="AB861" s="17" t="str">
        <f>IF(G861="", "", IF(COUNTIF('Client List'!$Y$12:$Y$261, G861)=0, "X", ""))</f>
        <v/>
      </c>
      <c r="AD861" s="17" t="str">
        <f>IF(I861="", "", IF(COUNTIF('Client List'!$Y$12:$Y$261, I861)=0, "X", ""))</f>
        <v/>
      </c>
    </row>
    <row r="862" spans="1:30" x14ac:dyDescent="0.25">
      <c r="A862" s="48"/>
      <c r="B862" s="64"/>
      <c r="C862" s="57"/>
      <c r="D862" s="59"/>
      <c r="E862" s="57"/>
      <c r="F862" s="59"/>
      <c r="G862" s="57"/>
      <c r="H862" s="59"/>
      <c r="I862" s="57"/>
      <c r="J862" s="59"/>
      <c r="K862" s="48"/>
      <c r="M862" s="17" t="str">
        <f>IF($B862="", "", IF($B862&gt;'Client List'!$AA$22, 'Client List'!$AB$21, TEXT($B862, "mmm yyyy")))</f>
        <v/>
      </c>
      <c r="O862" s="17" t="str">
        <f t="shared" si="65"/>
        <v/>
      </c>
      <c r="S862" s="17" t="str">
        <f t="shared" si="66"/>
        <v/>
      </c>
      <c r="T862" s="17" t="str">
        <f t="shared" si="67"/>
        <v/>
      </c>
      <c r="U862" s="17" t="str">
        <f t="shared" si="68"/>
        <v/>
      </c>
      <c r="V862" s="17" t="str">
        <f t="shared" si="69"/>
        <v/>
      </c>
      <c r="X862" s="17" t="str">
        <f>IF(C862="", "", IF(COUNTIF('Client List'!$Y$12:$Y$261, C862)=0, "X", ""))</f>
        <v/>
      </c>
      <c r="Z862" s="17" t="str">
        <f>IF(E862="", "", IF(COUNTIF('Client List'!$Y$12:$Y$261, E862)=0, "X", ""))</f>
        <v/>
      </c>
      <c r="AB862" s="17" t="str">
        <f>IF(G862="", "", IF(COUNTIF('Client List'!$Y$12:$Y$261, G862)=0, "X", ""))</f>
        <v/>
      </c>
      <c r="AD862" s="17" t="str">
        <f>IF(I862="", "", IF(COUNTIF('Client List'!$Y$12:$Y$261, I862)=0, "X", ""))</f>
        <v/>
      </c>
    </row>
    <row r="863" spans="1:30" x14ac:dyDescent="0.25">
      <c r="A863" s="48"/>
      <c r="B863" s="64"/>
      <c r="C863" s="57"/>
      <c r="D863" s="59"/>
      <c r="E863" s="57"/>
      <c r="F863" s="59"/>
      <c r="G863" s="57"/>
      <c r="H863" s="59"/>
      <c r="I863" s="57"/>
      <c r="J863" s="59"/>
      <c r="K863" s="48"/>
      <c r="M863" s="17" t="str">
        <f>IF($B863="", "", IF($B863&gt;'Client List'!$AA$22, 'Client List'!$AB$21, TEXT($B863, "mmm yyyy")))</f>
        <v/>
      </c>
      <c r="O863" s="17" t="str">
        <f t="shared" si="65"/>
        <v/>
      </c>
      <c r="S863" s="17" t="str">
        <f t="shared" si="66"/>
        <v/>
      </c>
      <c r="T863" s="17" t="str">
        <f t="shared" si="67"/>
        <v/>
      </c>
      <c r="U863" s="17" t="str">
        <f t="shared" si="68"/>
        <v/>
      </c>
      <c r="V863" s="17" t="str">
        <f t="shared" si="69"/>
        <v/>
      </c>
      <c r="X863" s="17" t="str">
        <f>IF(C863="", "", IF(COUNTIF('Client List'!$Y$12:$Y$261, C863)=0, "X", ""))</f>
        <v/>
      </c>
      <c r="Z863" s="17" t="str">
        <f>IF(E863="", "", IF(COUNTIF('Client List'!$Y$12:$Y$261, E863)=0, "X", ""))</f>
        <v/>
      </c>
      <c r="AB863" s="17" t="str">
        <f>IF(G863="", "", IF(COUNTIF('Client List'!$Y$12:$Y$261, G863)=0, "X", ""))</f>
        <v/>
      </c>
      <c r="AD863" s="17" t="str">
        <f>IF(I863="", "", IF(COUNTIF('Client List'!$Y$12:$Y$261, I863)=0, "X", ""))</f>
        <v/>
      </c>
    </row>
    <row r="864" spans="1:30" x14ac:dyDescent="0.25">
      <c r="A864" s="48"/>
      <c r="B864" s="64"/>
      <c r="C864" s="57"/>
      <c r="D864" s="59"/>
      <c r="E864" s="57"/>
      <c r="F864" s="59"/>
      <c r="G864" s="57"/>
      <c r="H864" s="59"/>
      <c r="I864" s="57"/>
      <c r="J864" s="59"/>
      <c r="K864" s="48"/>
      <c r="M864" s="17" t="str">
        <f>IF($B864="", "", IF($B864&gt;'Client List'!$AA$22, 'Client List'!$AB$21, TEXT($B864, "mmm yyyy")))</f>
        <v/>
      </c>
      <c r="O864" s="17" t="str">
        <f t="shared" si="65"/>
        <v/>
      </c>
      <c r="S864" s="17" t="str">
        <f t="shared" si="66"/>
        <v/>
      </c>
      <c r="T864" s="17" t="str">
        <f t="shared" si="67"/>
        <v/>
      </c>
      <c r="U864" s="17" t="str">
        <f t="shared" si="68"/>
        <v/>
      </c>
      <c r="V864" s="17" t="str">
        <f t="shared" si="69"/>
        <v/>
      </c>
      <c r="X864" s="17" t="str">
        <f>IF(C864="", "", IF(COUNTIF('Client List'!$Y$12:$Y$261, C864)=0, "X", ""))</f>
        <v/>
      </c>
      <c r="Z864" s="17" t="str">
        <f>IF(E864="", "", IF(COUNTIF('Client List'!$Y$12:$Y$261, E864)=0, "X", ""))</f>
        <v/>
      </c>
      <c r="AB864" s="17" t="str">
        <f>IF(G864="", "", IF(COUNTIF('Client List'!$Y$12:$Y$261, G864)=0, "X", ""))</f>
        <v/>
      </c>
      <c r="AD864" s="17" t="str">
        <f>IF(I864="", "", IF(COUNTIF('Client List'!$Y$12:$Y$261, I864)=0, "X", ""))</f>
        <v/>
      </c>
    </row>
    <row r="865" spans="1:30" x14ac:dyDescent="0.25">
      <c r="A865" s="48"/>
      <c r="B865" s="64"/>
      <c r="C865" s="57"/>
      <c r="D865" s="59"/>
      <c r="E865" s="57"/>
      <c r="F865" s="59"/>
      <c r="G865" s="57"/>
      <c r="H865" s="59"/>
      <c r="I865" s="57"/>
      <c r="J865" s="59"/>
      <c r="K865" s="48"/>
      <c r="M865" s="17" t="str">
        <f>IF($B865="", "", IF($B865&gt;'Client List'!$AA$22, 'Client List'!$AB$21, TEXT($B865, "mmm yyyy")))</f>
        <v/>
      </c>
      <c r="O865" s="17" t="str">
        <f t="shared" si="65"/>
        <v/>
      </c>
      <c r="S865" s="17" t="str">
        <f t="shared" si="66"/>
        <v/>
      </c>
      <c r="T865" s="17" t="str">
        <f t="shared" si="67"/>
        <v/>
      </c>
      <c r="U865" s="17" t="str">
        <f t="shared" si="68"/>
        <v/>
      </c>
      <c r="V865" s="17" t="str">
        <f t="shared" si="69"/>
        <v/>
      </c>
      <c r="X865" s="17" t="str">
        <f>IF(C865="", "", IF(COUNTIF('Client List'!$Y$12:$Y$261, C865)=0, "X", ""))</f>
        <v/>
      </c>
      <c r="Z865" s="17" t="str">
        <f>IF(E865="", "", IF(COUNTIF('Client List'!$Y$12:$Y$261, E865)=0, "X", ""))</f>
        <v/>
      </c>
      <c r="AB865" s="17" t="str">
        <f>IF(G865="", "", IF(COUNTIF('Client List'!$Y$12:$Y$261, G865)=0, "X", ""))</f>
        <v/>
      </c>
      <c r="AD865" s="17" t="str">
        <f>IF(I865="", "", IF(COUNTIF('Client List'!$Y$12:$Y$261, I865)=0, "X", ""))</f>
        <v/>
      </c>
    </row>
    <row r="866" spans="1:30" x14ac:dyDescent="0.25">
      <c r="A866" s="48"/>
      <c r="B866" s="64"/>
      <c r="C866" s="57"/>
      <c r="D866" s="59"/>
      <c r="E866" s="57"/>
      <c r="F866" s="59"/>
      <c r="G866" s="57"/>
      <c r="H866" s="59"/>
      <c r="I866" s="57"/>
      <c r="J866" s="59"/>
      <c r="K866" s="48"/>
      <c r="M866" s="17" t="str">
        <f>IF($B866="", "", IF($B866&gt;'Client List'!$AA$22, 'Client List'!$AB$21, TEXT($B866, "mmm yyyy")))</f>
        <v/>
      </c>
      <c r="O866" s="17" t="str">
        <f t="shared" si="65"/>
        <v/>
      </c>
      <c r="S866" s="17" t="str">
        <f t="shared" si="66"/>
        <v/>
      </c>
      <c r="T866" s="17" t="str">
        <f t="shared" si="67"/>
        <v/>
      </c>
      <c r="U866" s="17" t="str">
        <f t="shared" si="68"/>
        <v/>
      </c>
      <c r="V866" s="17" t="str">
        <f t="shared" si="69"/>
        <v/>
      </c>
      <c r="X866" s="17" t="str">
        <f>IF(C866="", "", IF(COUNTIF('Client List'!$Y$12:$Y$261, C866)=0, "X", ""))</f>
        <v/>
      </c>
      <c r="Z866" s="17" t="str">
        <f>IF(E866="", "", IF(COUNTIF('Client List'!$Y$12:$Y$261, E866)=0, "X", ""))</f>
        <v/>
      </c>
      <c r="AB866" s="17" t="str">
        <f>IF(G866="", "", IF(COUNTIF('Client List'!$Y$12:$Y$261, G866)=0, "X", ""))</f>
        <v/>
      </c>
      <c r="AD866" s="17" t="str">
        <f>IF(I866="", "", IF(COUNTIF('Client List'!$Y$12:$Y$261, I866)=0, "X", ""))</f>
        <v/>
      </c>
    </row>
    <row r="867" spans="1:30" x14ac:dyDescent="0.25">
      <c r="A867" s="48"/>
      <c r="B867" s="64"/>
      <c r="C867" s="57"/>
      <c r="D867" s="59"/>
      <c r="E867" s="57"/>
      <c r="F867" s="59"/>
      <c r="G867" s="57"/>
      <c r="H867" s="59"/>
      <c r="I867" s="57"/>
      <c r="J867" s="59"/>
      <c r="K867" s="48"/>
      <c r="M867" s="17" t="str">
        <f>IF($B867="", "", IF($B867&gt;'Client List'!$AA$22, 'Client List'!$AB$21, TEXT($B867, "mmm yyyy")))</f>
        <v/>
      </c>
      <c r="O867" s="17" t="str">
        <f t="shared" si="65"/>
        <v/>
      </c>
      <c r="S867" s="17" t="str">
        <f t="shared" si="66"/>
        <v/>
      </c>
      <c r="T867" s="17" t="str">
        <f t="shared" si="67"/>
        <v/>
      </c>
      <c r="U867" s="17" t="str">
        <f t="shared" si="68"/>
        <v/>
      </c>
      <c r="V867" s="17" t="str">
        <f t="shared" si="69"/>
        <v/>
      </c>
      <c r="X867" s="17" t="str">
        <f>IF(C867="", "", IF(COUNTIF('Client List'!$Y$12:$Y$261, C867)=0, "X", ""))</f>
        <v/>
      </c>
      <c r="Z867" s="17" t="str">
        <f>IF(E867="", "", IF(COUNTIF('Client List'!$Y$12:$Y$261, E867)=0, "X", ""))</f>
        <v/>
      </c>
      <c r="AB867" s="17" t="str">
        <f>IF(G867="", "", IF(COUNTIF('Client List'!$Y$12:$Y$261, G867)=0, "X", ""))</f>
        <v/>
      </c>
      <c r="AD867" s="17" t="str">
        <f>IF(I867="", "", IF(COUNTIF('Client List'!$Y$12:$Y$261, I867)=0, "X", ""))</f>
        <v/>
      </c>
    </row>
    <row r="868" spans="1:30" x14ac:dyDescent="0.25">
      <c r="A868" s="48"/>
      <c r="B868" s="64"/>
      <c r="C868" s="57"/>
      <c r="D868" s="59"/>
      <c r="E868" s="57"/>
      <c r="F868" s="59"/>
      <c r="G868" s="57"/>
      <c r="H868" s="59"/>
      <c r="I868" s="57"/>
      <c r="J868" s="59"/>
      <c r="K868" s="48"/>
      <c r="M868" s="17" t="str">
        <f>IF($B868="", "", IF($B868&gt;'Client List'!$AA$22, 'Client List'!$AB$21, TEXT($B868, "mmm yyyy")))</f>
        <v/>
      </c>
      <c r="O868" s="17" t="str">
        <f t="shared" si="65"/>
        <v/>
      </c>
      <c r="S868" s="17" t="str">
        <f t="shared" si="66"/>
        <v/>
      </c>
      <c r="T868" s="17" t="str">
        <f t="shared" si="67"/>
        <v/>
      </c>
      <c r="U868" s="17" t="str">
        <f t="shared" si="68"/>
        <v/>
      </c>
      <c r="V868" s="17" t="str">
        <f t="shared" si="69"/>
        <v/>
      </c>
      <c r="X868" s="17" t="str">
        <f>IF(C868="", "", IF(COUNTIF('Client List'!$Y$12:$Y$261, C868)=0, "X", ""))</f>
        <v/>
      </c>
      <c r="Z868" s="17" t="str">
        <f>IF(E868="", "", IF(COUNTIF('Client List'!$Y$12:$Y$261, E868)=0, "X", ""))</f>
        <v/>
      </c>
      <c r="AB868" s="17" t="str">
        <f>IF(G868="", "", IF(COUNTIF('Client List'!$Y$12:$Y$261, G868)=0, "X", ""))</f>
        <v/>
      </c>
      <c r="AD868" s="17" t="str">
        <f>IF(I868="", "", IF(COUNTIF('Client List'!$Y$12:$Y$261, I868)=0, "X", ""))</f>
        <v/>
      </c>
    </row>
    <row r="869" spans="1:30" x14ac:dyDescent="0.25">
      <c r="A869" s="48"/>
      <c r="B869" s="64"/>
      <c r="C869" s="57"/>
      <c r="D869" s="59"/>
      <c r="E869" s="57"/>
      <c r="F869" s="59"/>
      <c r="G869" s="57"/>
      <c r="H869" s="59"/>
      <c r="I869" s="57"/>
      <c r="J869" s="59"/>
      <c r="K869" s="48"/>
      <c r="M869" s="17" t="str">
        <f>IF($B869="", "", IF($B869&gt;'Client List'!$AA$22, 'Client List'!$AB$21, TEXT($B869, "mmm yyyy")))</f>
        <v/>
      </c>
      <c r="O869" s="17" t="str">
        <f t="shared" si="65"/>
        <v/>
      </c>
      <c r="S869" s="17" t="str">
        <f t="shared" si="66"/>
        <v/>
      </c>
      <c r="T869" s="17" t="str">
        <f t="shared" si="67"/>
        <v/>
      </c>
      <c r="U869" s="17" t="str">
        <f t="shared" si="68"/>
        <v/>
      </c>
      <c r="V869" s="17" t="str">
        <f t="shared" si="69"/>
        <v/>
      </c>
      <c r="X869" s="17" t="str">
        <f>IF(C869="", "", IF(COUNTIF('Client List'!$Y$12:$Y$261, C869)=0, "X", ""))</f>
        <v/>
      </c>
      <c r="Z869" s="17" t="str">
        <f>IF(E869="", "", IF(COUNTIF('Client List'!$Y$12:$Y$261, E869)=0, "X", ""))</f>
        <v/>
      </c>
      <c r="AB869" s="17" t="str">
        <f>IF(G869="", "", IF(COUNTIF('Client List'!$Y$12:$Y$261, G869)=0, "X", ""))</f>
        <v/>
      </c>
      <c r="AD869" s="17" t="str">
        <f>IF(I869="", "", IF(COUNTIF('Client List'!$Y$12:$Y$261, I869)=0, "X", ""))</f>
        <v/>
      </c>
    </row>
    <row r="870" spans="1:30" x14ac:dyDescent="0.25">
      <c r="A870" s="48"/>
      <c r="B870" s="64"/>
      <c r="C870" s="57"/>
      <c r="D870" s="59"/>
      <c r="E870" s="57"/>
      <c r="F870" s="59"/>
      <c r="G870" s="57"/>
      <c r="H870" s="59"/>
      <c r="I870" s="57"/>
      <c r="J870" s="59"/>
      <c r="K870" s="48"/>
      <c r="M870" s="17" t="str">
        <f>IF($B870="", "", IF($B870&gt;'Client List'!$AA$22, 'Client List'!$AB$21, TEXT($B870, "mmm yyyy")))</f>
        <v/>
      </c>
      <c r="O870" s="17" t="str">
        <f t="shared" si="65"/>
        <v/>
      </c>
      <c r="S870" s="17" t="str">
        <f t="shared" si="66"/>
        <v/>
      </c>
      <c r="T870" s="17" t="str">
        <f t="shared" si="67"/>
        <v/>
      </c>
      <c r="U870" s="17" t="str">
        <f t="shared" si="68"/>
        <v/>
      </c>
      <c r="V870" s="17" t="str">
        <f t="shared" si="69"/>
        <v/>
      </c>
      <c r="X870" s="17" t="str">
        <f>IF(C870="", "", IF(COUNTIF('Client List'!$Y$12:$Y$261, C870)=0, "X", ""))</f>
        <v/>
      </c>
      <c r="Z870" s="17" t="str">
        <f>IF(E870="", "", IF(COUNTIF('Client List'!$Y$12:$Y$261, E870)=0, "X", ""))</f>
        <v/>
      </c>
      <c r="AB870" s="17" t="str">
        <f>IF(G870="", "", IF(COUNTIF('Client List'!$Y$12:$Y$261, G870)=0, "X", ""))</f>
        <v/>
      </c>
      <c r="AD870" s="17" t="str">
        <f>IF(I870="", "", IF(COUNTIF('Client List'!$Y$12:$Y$261, I870)=0, "X", ""))</f>
        <v/>
      </c>
    </row>
    <row r="871" spans="1:30" x14ac:dyDescent="0.25">
      <c r="A871" s="48"/>
      <c r="B871" s="64"/>
      <c r="C871" s="57"/>
      <c r="D871" s="59"/>
      <c r="E871" s="57"/>
      <c r="F871" s="59"/>
      <c r="G871" s="57"/>
      <c r="H871" s="59"/>
      <c r="I871" s="57"/>
      <c r="J871" s="59"/>
      <c r="K871" s="48"/>
      <c r="M871" s="17" t="str">
        <f>IF($B871="", "", IF($B871&gt;'Client List'!$AA$22, 'Client List'!$AB$21, TEXT($B871, "mmm yyyy")))</f>
        <v/>
      </c>
      <c r="O871" s="17" t="str">
        <f t="shared" si="65"/>
        <v/>
      </c>
      <c r="S871" s="17" t="str">
        <f t="shared" si="66"/>
        <v/>
      </c>
      <c r="T871" s="17" t="str">
        <f t="shared" si="67"/>
        <v/>
      </c>
      <c r="U871" s="17" t="str">
        <f t="shared" si="68"/>
        <v/>
      </c>
      <c r="V871" s="17" t="str">
        <f t="shared" si="69"/>
        <v/>
      </c>
      <c r="X871" s="17" t="str">
        <f>IF(C871="", "", IF(COUNTIF('Client List'!$Y$12:$Y$261, C871)=0, "X", ""))</f>
        <v/>
      </c>
      <c r="Z871" s="17" t="str">
        <f>IF(E871="", "", IF(COUNTIF('Client List'!$Y$12:$Y$261, E871)=0, "X", ""))</f>
        <v/>
      </c>
      <c r="AB871" s="17" t="str">
        <f>IF(G871="", "", IF(COUNTIF('Client List'!$Y$12:$Y$261, G871)=0, "X", ""))</f>
        <v/>
      </c>
      <c r="AD871" s="17" t="str">
        <f>IF(I871="", "", IF(COUNTIF('Client List'!$Y$12:$Y$261, I871)=0, "X", ""))</f>
        <v/>
      </c>
    </row>
    <row r="872" spans="1:30" x14ac:dyDescent="0.25">
      <c r="A872" s="48"/>
      <c r="B872" s="64"/>
      <c r="C872" s="57"/>
      <c r="D872" s="59"/>
      <c r="E872" s="57"/>
      <c r="F872" s="59"/>
      <c r="G872" s="57"/>
      <c r="H872" s="59"/>
      <c r="I872" s="57"/>
      <c r="J872" s="59"/>
      <c r="K872" s="48"/>
      <c r="M872" s="17" t="str">
        <f>IF($B872="", "", IF($B872&gt;'Client List'!$AA$22, 'Client List'!$AB$21, TEXT($B872, "mmm yyyy")))</f>
        <v/>
      </c>
      <c r="O872" s="17" t="str">
        <f t="shared" si="65"/>
        <v/>
      </c>
      <c r="S872" s="17" t="str">
        <f t="shared" si="66"/>
        <v/>
      </c>
      <c r="T872" s="17" t="str">
        <f t="shared" si="67"/>
        <v/>
      </c>
      <c r="U872" s="17" t="str">
        <f t="shared" si="68"/>
        <v/>
      </c>
      <c r="V872" s="17" t="str">
        <f t="shared" si="69"/>
        <v/>
      </c>
      <c r="X872" s="17" t="str">
        <f>IF(C872="", "", IF(COUNTIF('Client List'!$Y$12:$Y$261, C872)=0, "X", ""))</f>
        <v/>
      </c>
      <c r="Z872" s="17" t="str">
        <f>IF(E872="", "", IF(COUNTIF('Client List'!$Y$12:$Y$261, E872)=0, "X", ""))</f>
        <v/>
      </c>
      <c r="AB872" s="17" t="str">
        <f>IF(G872="", "", IF(COUNTIF('Client List'!$Y$12:$Y$261, G872)=0, "X", ""))</f>
        <v/>
      </c>
      <c r="AD872" s="17" t="str">
        <f>IF(I872="", "", IF(COUNTIF('Client List'!$Y$12:$Y$261, I872)=0, "X", ""))</f>
        <v/>
      </c>
    </row>
    <row r="873" spans="1:30" x14ac:dyDescent="0.25">
      <c r="A873" s="48"/>
      <c r="B873" s="64"/>
      <c r="C873" s="57"/>
      <c r="D873" s="59"/>
      <c r="E873" s="57"/>
      <c r="F873" s="59"/>
      <c r="G873" s="57"/>
      <c r="H873" s="59"/>
      <c r="I873" s="57"/>
      <c r="J873" s="59"/>
      <c r="K873" s="48"/>
      <c r="M873" s="17" t="str">
        <f>IF($B873="", "", IF($B873&gt;'Client List'!$AA$22, 'Client List'!$AB$21, TEXT($B873, "mmm yyyy")))</f>
        <v/>
      </c>
      <c r="O873" s="17" t="str">
        <f t="shared" si="65"/>
        <v/>
      </c>
      <c r="S873" s="17" t="str">
        <f t="shared" si="66"/>
        <v/>
      </c>
      <c r="T873" s="17" t="str">
        <f t="shared" si="67"/>
        <v/>
      </c>
      <c r="U873" s="17" t="str">
        <f t="shared" si="68"/>
        <v/>
      </c>
      <c r="V873" s="17" t="str">
        <f t="shared" si="69"/>
        <v/>
      </c>
      <c r="X873" s="17" t="str">
        <f>IF(C873="", "", IF(COUNTIF('Client List'!$Y$12:$Y$261, C873)=0, "X", ""))</f>
        <v/>
      </c>
      <c r="Z873" s="17" t="str">
        <f>IF(E873="", "", IF(COUNTIF('Client List'!$Y$12:$Y$261, E873)=0, "X", ""))</f>
        <v/>
      </c>
      <c r="AB873" s="17" t="str">
        <f>IF(G873="", "", IF(COUNTIF('Client List'!$Y$12:$Y$261, G873)=0, "X", ""))</f>
        <v/>
      </c>
      <c r="AD873" s="17" t="str">
        <f>IF(I873="", "", IF(COUNTIF('Client List'!$Y$12:$Y$261, I873)=0, "X", ""))</f>
        <v/>
      </c>
    </row>
    <row r="874" spans="1:30" x14ac:dyDescent="0.25">
      <c r="A874" s="48"/>
      <c r="B874" s="64"/>
      <c r="C874" s="57"/>
      <c r="D874" s="59"/>
      <c r="E874" s="57"/>
      <c r="F874" s="59"/>
      <c r="G874" s="57"/>
      <c r="H874" s="59"/>
      <c r="I874" s="57"/>
      <c r="J874" s="59"/>
      <c r="K874" s="48"/>
      <c r="M874" s="17" t="str">
        <f>IF($B874="", "", IF($B874&gt;'Client List'!$AA$22, 'Client List'!$AB$21, TEXT($B874, "mmm yyyy")))</f>
        <v/>
      </c>
      <c r="O874" s="17" t="str">
        <f t="shared" si="65"/>
        <v/>
      </c>
      <c r="S874" s="17" t="str">
        <f t="shared" si="66"/>
        <v/>
      </c>
      <c r="T874" s="17" t="str">
        <f t="shared" si="67"/>
        <v/>
      </c>
      <c r="U874" s="17" t="str">
        <f t="shared" si="68"/>
        <v/>
      </c>
      <c r="V874" s="17" t="str">
        <f t="shared" si="69"/>
        <v/>
      </c>
      <c r="X874" s="17" t="str">
        <f>IF(C874="", "", IF(COUNTIF('Client List'!$Y$12:$Y$261, C874)=0, "X", ""))</f>
        <v/>
      </c>
      <c r="Z874" s="17" t="str">
        <f>IF(E874="", "", IF(COUNTIF('Client List'!$Y$12:$Y$261, E874)=0, "X", ""))</f>
        <v/>
      </c>
      <c r="AB874" s="17" t="str">
        <f>IF(G874="", "", IF(COUNTIF('Client List'!$Y$12:$Y$261, G874)=0, "X", ""))</f>
        <v/>
      </c>
      <c r="AD874" s="17" t="str">
        <f>IF(I874="", "", IF(COUNTIF('Client List'!$Y$12:$Y$261, I874)=0, "X", ""))</f>
        <v/>
      </c>
    </row>
    <row r="875" spans="1:30" x14ac:dyDescent="0.25">
      <c r="A875" s="48"/>
      <c r="B875" s="64"/>
      <c r="C875" s="57"/>
      <c r="D875" s="59"/>
      <c r="E875" s="57"/>
      <c r="F875" s="59"/>
      <c r="G875" s="57"/>
      <c r="H875" s="59"/>
      <c r="I875" s="57"/>
      <c r="J875" s="59"/>
      <c r="K875" s="48"/>
      <c r="M875" s="17" t="str">
        <f>IF($B875="", "", IF($B875&gt;'Client List'!$AA$22, 'Client List'!$AB$21, TEXT($B875, "mmm yyyy")))</f>
        <v/>
      </c>
      <c r="O875" s="17" t="str">
        <f t="shared" si="65"/>
        <v/>
      </c>
      <c r="S875" s="17" t="str">
        <f t="shared" si="66"/>
        <v/>
      </c>
      <c r="T875" s="17" t="str">
        <f t="shared" si="67"/>
        <v/>
      </c>
      <c r="U875" s="17" t="str">
        <f t="shared" si="68"/>
        <v/>
      </c>
      <c r="V875" s="17" t="str">
        <f t="shared" si="69"/>
        <v/>
      </c>
      <c r="X875" s="17" t="str">
        <f>IF(C875="", "", IF(COUNTIF('Client List'!$Y$12:$Y$261, C875)=0, "X", ""))</f>
        <v/>
      </c>
      <c r="Z875" s="17" t="str">
        <f>IF(E875="", "", IF(COUNTIF('Client List'!$Y$12:$Y$261, E875)=0, "X", ""))</f>
        <v/>
      </c>
      <c r="AB875" s="17" t="str">
        <f>IF(G875="", "", IF(COUNTIF('Client List'!$Y$12:$Y$261, G875)=0, "X", ""))</f>
        <v/>
      </c>
      <c r="AD875" s="17" t="str">
        <f>IF(I875="", "", IF(COUNTIF('Client List'!$Y$12:$Y$261, I875)=0, "X", ""))</f>
        <v/>
      </c>
    </row>
    <row r="876" spans="1:30" x14ac:dyDescent="0.25">
      <c r="A876" s="48"/>
      <c r="B876" s="64"/>
      <c r="C876" s="57"/>
      <c r="D876" s="59"/>
      <c r="E876" s="57"/>
      <c r="F876" s="59"/>
      <c r="G876" s="57"/>
      <c r="H876" s="59"/>
      <c r="I876" s="57"/>
      <c r="J876" s="59"/>
      <c r="K876" s="48"/>
      <c r="M876" s="17" t="str">
        <f>IF($B876="", "", IF($B876&gt;'Client List'!$AA$22, 'Client List'!$AB$21, TEXT($B876, "mmm yyyy")))</f>
        <v/>
      </c>
      <c r="O876" s="17" t="str">
        <f t="shared" si="65"/>
        <v/>
      </c>
      <c r="S876" s="17" t="str">
        <f t="shared" si="66"/>
        <v/>
      </c>
      <c r="T876" s="17" t="str">
        <f t="shared" si="67"/>
        <v/>
      </c>
      <c r="U876" s="17" t="str">
        <f t="shared" si="68"/>
        <v/>
      </c>
      <c r="V876" s="17" t="str">
        <f t="shared" si="69"/>
        <v/>
      </c>
      <c r="X876" s="17" t="str">
        <f>IF(C876="", "", IF(COUNTIF('Client List'!$Y$12:$Y$261, C876)=0, "X", ""))</f>
        <v/>
      </c>
      <c r="Z876" s="17" t="str">
        <f>IF(E876="", "", IF(COUNTIF('Client List'!$Y$12:$Y$261, E876)=0, "X", ""))</f>
        <v/>
      </c>
      <c r="AB876" s="17" t="str">
        <f>IF(G876="", "", IF(COUNTIF('Client List'!$Y$12:$Y$261, G876)=0, "X", ""))</f>
        <v/>
      </c>
      <c r="AD876" s="17" t="str">
        <f>IF(I876="", "", IF(COUNTIF('Client List'!$Y$12:$Y$261, I876)=0, "X", ""))</f>
        <v/>
      </c>
    </row>
    <row r="877" spans="1:30" x14ac:dyDescent="0.25">
      <c r="A877" s="48"/>
      <c r="B877" s="64"/>
      <c r="C877" s="57"/>
      <c r="D877" s="59"/>
      <c r="E877" s="57"/>
      <c r="F877" s="59"/>
      <c r="G877" s="57"/>
      <c r="H877" s="59"/>
      <c r="I877" s="57"/>
      <c r="J877" s="59"/>
      <c r="K877" s="48"/>
      <c r="M877" s="17" t="str">
        <f>IF($B877="", "", IF($B877&gt;'Client List'!$AA$22, 'Client List'!$AB$21, TEXT($B877, "mmm yyyy")))</f>
        <v/>
      </c>
      <c r="O877" s="17" t="str">
        <f t="shared" si="65"/>
        <v/>
      </c>
      <c r="S877" s="17" t="str">
        <f t="shared" si="66"/>
        <v/>
      </c>
      <c r="T877" s="17" t="str">
        <f t="shared" si="67"/>
        <v/>
      </c>
      <c r="U877" s="17" t="str">
        <f t="shared" si="68"/>
        <v/>
      </c>
      <c r="V877" s="17" t="str">
        <f t="shared" si="69"/>
        <v/>
      </c>
      <c r="X877" s="17" t="str">
        <f>IF(C877="", "", IF(COUNTIF('Client List'!$Y$12:$Y$261, C877)=0, "X", ""))</f>
        <v/>
      </c>
      <c r="Z877" s="17" t="str">
        <f>IF(E877="", "", IF(COUNTIF('Client List'!$Y$12:$Y$261, E877)=0, "X", ""))</f>
        <v/>
      </c>
      <c r="AB877" s="17" t="str">
        <f>IF(G877="", "", IF(COUNTIF('Client List'!$Y$12:$Y$261, G877)=0, "X", ""))</f>
        <v/>
      </c>
      <c r="AD877" s="17" t="str">
        <f>IF(I877="", "", IF(COUNTIF('Client List'!$Y$12:$Y$261, I877)=0, "X", ""))</f>
        <v/>
      </c>
    </row>
    <row r="878" spans="1:30" x14ac:dyDescent="0.25">
      <c r="A878" s="48"/>
      <c r="B878" s="64"/>
      <c r="C878" s="57"/>
      <c r="D878" s="59"/>
      <c r="E878" s="57"/>
      <c r="F878" s="59"/>
      <c r="G878" s="57"/>
      <c r="H878" s="59"/>
      <c r="I878" s="57"/>
      <c r="J878" s="59"/>
      <c r="K878" s="48"/>
      <c r="M878" s="17" t="str">
        <f>IF($B878="", "", IF($B878&gt;'Client List'!$AA$22, 'Client List'!$AB$21, TEXT($B878, "mmm yyyy")))</f>
        <v/>
      </c>
      <c r="O878" s="17" t="str">
        <f t="shared" si="65"/>
        <v/>
      </c>
      <c r="S878" s="17" t="str">
        <f t="shared" si="66"/>
        <v/>
      </c>
      <c r="T878" s="17" t="str">
        <f t="shared" si="67"/>
        <v/>
      </c>
      <c r="U878" s="17" t="str">
        <f t="shared" si="68"/>
        <v/>
      </c>
      <c r="V878" s="17" t="str">
        <f t="shared" si="69"/>
        <v/>
      </c>
      <c r="X878" s="17" t="str">
        <f>IF(C878="", "", IF(COUNTIF('Client List'!$Y$12:$Y$261, C878)=0, "X", ""))</f>
        <v/>
      </c>
      <c r="Z878" s="17" t="str">
        <f>IF(E878="", "", IF(COUNTIF('Client List'!$Y$12:$Y$261, E878)=0, "X", ""))</f>
        <v/>
      </c>
      <c r="AB878" s="17" t="str">
        <f>IF(G878="", "", IF(COUNTIF('Client List'!$Y$12:$Y$261, G878)=0, "X", ""))</f>
        <v/>
      </c>
      <c r="AD878" s="17" t="str">
        <f>IF(I878="", "", IF(COUNTIF('Client List'!$Y$12:$Y$261, I878)=0, "X", ""))</f>
        <v/>
      </c>
    </row>
    <row r="879" spans="1:30" x14ac:dyDescent="0.25">
      <c r="A879" s="48"/>
      <c r="B879" s="64"/>
      <c r="C879" s="57"/>
      <c r="D879" s="59"/>
      <c r="E879" s="57"/>
      <c r="F879" s="59"/>
      <c r="G879" s="57"/>
      <c r="H879" s="59"/>
      <c r="I879" s="57"/>
      <c r="J879" s="59"/>
      <c r="K879" s="48"/>
      <c r="M879" s="17" t="str">
        <f>IF($B879="", "", IF($B879&gt;'Client List'!$AA$22, 'Client List'!$AB$21, TEXT($B879, "mmm yyyy")))</f>
        <v/>
      </c>
      <c r="O879" s="17" t="str">
        <f t="shared" si="65"/>
        <v/>
      </c>
      <c r="S879" s="17" t="str">
        <f t="shared" si="66"/>
        <v/>
      </c>
      <c r="T879" s="17" t="str">
        <f t="shared" si="67"/>
        <v/>
      </c>
      <c r="U879" s="17" t="str">
        <f t="shared" si="68"/>
        <v/>
      </c>
      <c r="V879" s="17" t="str">
        <f t="shared" si="69"/>
        <v/>
      </c>
      <c r="X879" s="17" t="str">
        <f>IF(C879="", "", IF(COUNTIF('Client List'!$Y$12:$Y$261, C879)=0, "X", ""))</f>
        <v/>
      </c>
      <c r="Z879" s="17" t="str">
        <f>IF(E879="", "", IF(COUNTIF('Client List'!$Y$12:$Y$261, E879)=0, "X", ""))</f>
        <v/>
      </c>
      <c r="AB879" s="17" t="str">
        <f>IF(G879="", "", IF(COUNTIF('Client List'!$Y$12:$Y$261, G879)=0, "X", ""))</f>
        <v/>
      </c>
      <c r="AD879" s="17" t="str">
        <f>IF(I879="", "", IF(COUNTIF('Client List'!$Y$12:$Y$261, I879)=0, "X", ""))</f>
        <v/>
      </c>
    </row>
    <row r="880" spans="1:30" x14ac:dyDescent="0.25">
      <c r="A880" s="48"/>
      <c r="B880" s="64"/>
      <c r="C880" s="57"/>
      <c r="D880" s="59"/>
      <c r="E880" s="57"/>
      <c r="F880" s="59"/>
      <c r="G880" s="57"/>
      <c r="H880" s="59"/>
      <c r="I880" s="57"/>
      <c r="J880" s="59"/>
      <c r="K880" s="48"/>
      <c r="M880" s="17" t="str">
        <f>IF($B880="", "", IF($B880&gt;'Client List'!$AA$22, 'Client List'!$AB$21, TEXT($B880, "mmm yyyy")))</f>
        <v/>
      </c>
      <c r="O880" s="17" t="str">
        <f t="shared" si="65"/>
        <v/>
      </c>
      <c r="S880" s="17" t="str">
        <f t="shared" si="66"/>
        <v/>
      </c>
      <c r="T880" s="17" t="str">
        <f t="shared" si="67"/>
        <v/>
      </c>
      <c r="U880" s="17" t="str">
        <f t="shared" si="68"/>
        <v/>
      </c>
      <c r="V880" s="17" t="str">
        <f t="shared" si="69"/>
        <v/>
      </c>
      <c r="X880" s="17" t="str">
        <f>IF(C880="", "", IF(COUNTIF('Client List'!$Y$12:$Y$261, C880)=0, "X", ""))</f>
        <v/>
      </c>
      <c r="Z880" s="17" t="str">
        <f>IF(E880="", "", IF(COUNTIF('Client List'!$Y$12:$Y$261, E880)=0, "X", ""))</f>
        <v/>
      </c>
      <c r="AB880" s="17" t="str">
        <f>IF(G880="", "", IF(COUNTIF('Client List'!$Y$12:$Y$261, G880)=0, "X", ""))</f>
        <v/>
      </c>
      <c r="AD880" s="17" t="str">
        <f>IF(I880="", "", IF(COUNTIF('Client List'!$Y$12:$Y$261, I880)=0, "X", ""))</f>
        <v/>
      </c>
    </row>
    <row r="881" spans="1:30" x14ac:dyDescent="0.25">
      <c r="A881" s="48"/>
      <c r="B881" s="64"/>
      <c r="C881" s="57"/>
      <c r="D881" s="59"/>
      <c r="E881" s="57"/>
      <c r="F881" s="59"/>
      <c r="G881" s="57"/>
      <c r="H881" s="59"/>
      <c r="I881" s="57"/>
      <c r="J881" s="59"/>
      <c r="K881" s="48"/>
      <c r="M881" s="17" t="str">
        <f>IF($B881="", "", IF($B881&gt;'Client List'!$AA$22, 'Client List'!$AB$21, TEXT($B881, "mmm yyyy")))</f>
        <v/>
      </c>
      <c r="O881" s="17" t="str">
        <f t="shared" si="65"/>
        <v/>
      </c>
      <c r="S881" s="17" t="str">
        <f t="shared" si="66"/>
        <v/>
      </c>
      <c r="T881" s="17" t="str">
        <f t="shared" si="67"/>
        <v/>
      </c>
      <c r="U881" s="17" t="str">
        <f t="shared" si="68"/>
        <v/>
      </c>
      <c r="V881" s="17" t="str">
        <f t="shared" si="69"/>
        <v/>
      </c>
      <c r="X881" s="17" t="str">
        <f>IF(C881="", "", IF(COUNTIF('Client List'!$Y$12:$Y$261, C881)=0, "X", ""))</f>
        <v/>
      </c>
      <c r="Z881" s="17" t="str">
        <f>IF(E881="", "", IF(COUNTIF('Client List'!$Y$12:$Y$261, E881)=0, "X", ""))</f>
        <v/>
      </c>
      <c r="AB881" s="17" t="str">
        <f>IF(G881="", "", IF(COUNTIF('Client List'!$Y$12:$Y$261, G881)=0, "X", ""))</f>
        <v/>
      </c>
      <c r="AD881" s="17" t="str">
        <f>IF(I881="", "", IF(COUNTIF('Client List'!$Y$12:$Y$261, I881)=0, "X", ""))</f>
        <v/>
      </c>
    </row>
    <row r="882" spans="1:30" x14ac:dyDescent="0.25">
      <c r="A882" s="48"/>
      <c r="B882" s="64"/>
      <c r="C882" s="57"/>
      <c r="D882" s="59"/>
      <c r="E882" s="57"/>
      <c r="F882" s="59"/>
      <c r="G882" s="57"/>
      <c r="H882" s="59"/>
      <c r="I882" s="57"/>
      <c r="J882" s="59"/>
      <c r="K882" s="48"/>
      <c r="M882" s="17" t="str">
        <f>IF($B882="", "", IF($B882&gt;'Client List'!$AA$22, 'Client List'!$AB$21, TEXT($B882, "mmm yyyy")))</f>
        <v/>
      </c>
      <c r="O882" s="17" t="str">
        <f t="shared" si="65"/>
        <v/>
      </c>
      <c r="S882" s="17" t="str">
        <f t="shared" si="66"/>
        <v/>
      </c>
      <c r="T882" s="17" t="str">
        <f t="shared" si="67"/>
        <v/>
      </c>
      <c r="U882" s="17" t="str">
        <f t="shared" si="68"/>
        <v/>
      </c>
      <c r="V882" s="17" t="str">
        <f t="shared" si="69"/>
        <v/>
      </c>
      <c r="X882" s="17" t="str">
        <f>IF(C882="", "", IF(COUNTIF('Client List'!$Y$12:$Y$261, C882)=0, "X", ""))</f>
        <v/>
      </c>
      <c r="Z882" s="17" t="str">
        <f>IF(E882="", "", IF(COUNTIF('Client List'!$Y$12:$Y$261, E882)=0, "X", ""))</f>
        <v/>
      </c>
      <c r="AB882" s="17" t="str">
        <f>IF(G882="", "", IF(COUNTIF('Client List'!$Y$12:$Y$261, G882)=0, "X", ""))</f>
        <v/>
      </c>
      <c r="AD882" s="17" t="str">
        <f>IF(I882="", "", IF(COUNTIF('Client List'!$Y$12:$Y$261, I882)=0, "X", ""))</f>
        <v/>
      </c>
    </row>
    <row r="883" spans="1:30" x14ac:dyDescent="0.25">
      <c r="A883" s="48"/>
      <c r="B883" s="64"/>
      <c r="C883" s="57"/>
      <c r="D883" s="59"/>
      <c r="E883" s="57"/>
      <c r="F883" s="59"/>
      <c r="G883" s="57"/>
      <c r="H883" s="59"/>
      <c r="I883" s="57"/>
      <c r="J883" s="59"/>
      <c r="K883" s="48"/>
      <c r="M883" s="17" t="str">
        <f>IF($B883="", "", IF($B883&gt;'Client List'!$AA$22, 'Client List'!$AB$21, TEXT($B883, "mmm yyyy")))</f>
        <v/>
      </c>
      <c r="O883" s="17" t="str">
        <f t="shared" si="65"/>
        <v/>
      </c>
      <c r="S883" s="17" t="str">
        <f t="shared" si="66"/>
        <v/>
      </c>
      <c r="T883" s="17" t="str">
        <f t="shared" si="67"/>
        <v/>
      </c>
      <c r="U883" s="17" t="str">
        <f t="shared" si="68"/>
        <v/>
      </c>
      <c r="V883" s="17" t="str">
        <f t="shared" si="69"/>
        <v/>
      </c>
      <c r="X883" s="17" t="str">
        <f>IF(C883="", "", IF(COUNTIF('Client List'!$Y$12:$Y$261, C883)=0, "X", ""))</f>
        <v/>
      </c>
      <c r="Z883" s="17" t="str">
        <f>IF(E883="", "", IF(COUNTIF('Client List'!$Y$12:$Y$261, E883)=0, "X", ""))</f>
        <v/>
      </c>
      <c r="AB883" s="17" t="str">
        <f>IF(G883="", "", IF(COUNTIF('Client List'!$Y$12:$Y$261, G883)=0, "X", ""))</f>
        <v/>
      </c>
      <c r="AD883" s="17" t="str">
        <f>IF(I883="", "", IF(COUNTIF('Client List'!$Y$12:$Y$261, I883)=0, "X", ""))</f>
        <v/>
      </c>
    </row>
    <row r="884" spans="1:30" x14ac:dyDescent="0.25">
      <c r="A884" s="48"/>
      <c r="B884" s="64"/>
      <c r="C884" s="57"/>
      <c r="D884" s="59"/>
      <c r="E884" s="57"/>
      <c r="F884" s="59"/>
      <c r="G884" s="57"/>
      <c r="H884" s="59"/>
      <c r="I884" s="57"/>
      <c r="J884" s="59"/>
      <c r="K884" s="48"/>
      <c r="M884" s="17" t="str">
        <f>IF($B884="", "", IF($B884&gt;'Client List'!$AA$22, 'Client List'!$AB$21, TEXT($B884, "mmm yyyy")))</f>
        <v/>
      </c>
      <c r="O884" s="17" t="str">
        <f t="shared" si="65"/>
        <v/>
      </c>
      <c r="S884" s="17" t="str">
        <f t="shared" si="66"/>
        <v/>
      </c>
      <c r="T884" s="17" t="str">
        <f t="shared" si="67"/>
        <v/>
      </c>
      <c r="U884" s="17" t="str">
        <f t="shared" si="68"/>
        <v/>
      </c>
      <c r="V884" s="17" t="str">
        <f t="shared" si="69"/>
        <v/>
      </c>
      <c r="X884" s="17" t="str">
        <f>IF(C884="", "", IF(COUNTIF('Client List'!$Y$12:$Y$261, C884)=0, "X", ""))</f>
        <v/>
      </c>
      <c r="Z884" s="17" t="str">
        <f>IF(E884="", "", IF(COUNTIF('Client List'!$Y$12:$Y$261, E884)=0, "X", ""))</f>
        <v/>
      </c>
      <c r="AB884" s="17" t="str">
        <f>IF(G884="", "", IF(COUNTIF('Client List'!$Y$12:$Y$261, G884)=0, "X", ""))</f>
        <v/>
      </c>
      <c r="AD884" s="17" t="str">
        <f>IF(I884="", "", IF(COUNTIF('Client List'!$Y$12:$Y$261, I884)=0, "X", ""))</f>
        <v/>
      </c>
    </row>
    <row r="885" spans="1:30" x14ac:dyDescent="0.25">
      <c r="A885" s="48"/>
      <c r="B885" s="64"/>
      <c r="C885" s="57"/>
      <c r="D885" s="59"/>
      <c r="E885" s="57"/>
      <c r="F885" s="59"/>
      <c r="G885" s="57"/>
      <c r="H885" s="59"/>
      <c r="I885" s="57"/>
      <c r="J885" s="59"/>
      <c r="K885" s="48"/>
      <c r="M885" s="17" t="str">
        <f>IF($B885="", "", IF($B885&gt;'Client List'!$AA$22, 'Client List'!$AB$21, TEXT($B885, "mmm yyyy")))</f>
        <v/>
      </c>
      <c r="O885" s="17" t="str">
        <f t="shared" si="65"/>
        <v/>
      </c>
      <c r="S885" s="17" t="str">
        <f t="shared" si="66"/>
        <v/>
      </c>
      <c r="T885" s="17" t="str">
        <f t="shared" si="67"/>
        <v/>
      </c>
      <c r="U885" s="17" t="str">
        <f t="shared" si="68"/>
        <v/>
      </c>
      <c r="V885" s="17" t="str">
        <f t="shared" si="69"/>
        <v/>
      </c>
      <c r="X885" s="17" t="str">
        <f>IF(C885="", "", IF(COUNTIF('Client List'!$Y$12:$Y$261, C885)=0, "X", ""))</f>
        <v/>
      </c>
      <c r="Z885" s="17" t="str">
        <f>IF(E885="", "", IF(COUNTIF('Client List'!$Y$12:$Y$261, E885)=0, "X", ""))</f>
        <v/>
      </c>
      <c r="AB885" s="17" t="str">
        <f>IF(G885="", "", IF(COUNTIF('Client List'!$Y$12:$Y$261, G885)=0, "X", ""))</f>
        <v/>
      </c>
      <c r="AD885" s="17" t="str">
        <f>IF(I885="", "", IF(COUNTIF('Client List'!$Y$12:$Y$261, I885)=0, "X", ""))</f>
        <v/>
      </c>
    </row>
    <row r="886" spans="1:30" x14ac:dyDescent="0.25">
      <c r="A886" s="48"/>
      <c r="B886" s="64"/>
      <c r="C886" s="57"/>
      <c r="D886" s="59"/>
      <c r="E886" s="57"/>
      <c r="F886" s="59"/>
      <c r="G886" s="57"/>
      <c r="H886" s="59"/>
      <c r="I886" s="57"/>
      <c r="J886" s="59"/>
      <c r="K886" s="48"/>
      <c r="M886" s="17" t="str">
        <f>IF($B886="", "", IF($B886&gt;'Client List'!$AA$22, 'Client List'!$AB$21, TEXT($B886, "mmm yyyy")))</f>
        <v/>
      </c>
      <c r="O886" s="17" t="str">
        <f t="shared" si="65"/>
        <v/>
      </c>
      <c r="S886" s="17" t="str">
        <f t="shared" si="66"/>
        <v/>
      </c>
      <c r="T886" s="17" t="str">
        <f t="shared" si="67"/>
        <v/>
      </c>
      <c r="U886" s="17" t="str">
        <f t="shared" si="68"/>
        <v/>
      </c>
      <c r="V886" s="17" t="str">
        <f t="shared" si="69"/>
        <v/>
      </c>
      <c r="X886" s="17" t="str">
        <f>IF(C886="", "", IF(COUNTIF('Client List'!$Y$12:$Y$261, C886)=0, "X", ""))</f>
        <v/>
      </c>
      <c r="Z886" s="17" t="str">
        <f>IF(E886="", "", IF(COUNTIF('Client List'!$Y$12:$Y$261, E886)=0, "X", ""))</f>
        <v/>
      </c>
      <c r="AB886" s="17" t="str">
        <f>IF(G886="", "", IF(COUNTIF('Client List'!$Y$12:$Y$261, G886)=0, "X", ""))</f>
        <v/>
      </c>
      <c r="AD886" s="17" t="str">
        <f>IF(I886="", "", IF(COUNTIF('Client List'!$Y$12:$Y$261, I886)=0, "X", ""))</f>
        <v/>
      </c>
    </row>
    <row r="887" spans="1:30" x14ac:dyDescent="0.25">
      <c r="A887" s="48"/>
      <c r="B887" s="64"/>
      <c r="C887" s="57"/>
      <c r="D887" s="59"/>
      <c r="E887" s="57"/>
      <c r="F887" s="59"/>
      <c r="G887" s="57"/>
      <c r="H887" s="59"/>
      <c r="I887" s="57"/>
      <c r="J887" s="59"/>
      <c r="K887" s="48"/>
      <c r="M887" s="17" t="str">
        <f>IF($B887="", "", IF($B887&gt;'Client List'!$AA$22, 'Client List'!$AB$21, TEXT($B887, "mmm yyyy")))</f>
        <v/>
      </c>
      <c r="O887" s="17" t="str">
        <f t="shared" si="65"/>
        <v/>
      </c>
      <c r="S887" s="17" t="str">
        <f t="shared" si="66"/>
        <v/>
      </c>
      <c r="T887" s="17" t="str">
        <f t="shared" si="67"/>
        <v/>
      </c>
      <c r="U887" s="17" t="str">
        <f t="shared" si="68"/>
        <v/>
      </c>
      <c r="V887" s="17" t="str">
        <f t="shared" si="69"/>
        <v/>
      </c>
      <c r="X887" s="17" t="str">
        <f>IF(C887="", "", IF(COUNTIF('Client List'!$Y$12:$Y$261, C887)=0, "X", ""))</f>
        <v/>
      </c>
      <c r="Z887" s="17" t="str">
        <f>IF(E887="", "", IF(COUNTIF('Client List'!$Y$12:$Y$261, E887)=0, "X", ""))</f>
        <v/>
      </c>
      <c r="AB887" s="17" t="str">
        <f>IF(G887="", "", IF(COUNTIF('Client List'!$Y$12:$Y$261, G887)=0, "X", ""))</f>
        <v/>
      </c>
      <c r="AD887" s="17" t="str">
        <f>IF(I887="", "", IF(COUNTIF('Client List'!$Y$12:$Y$261, I887)=0, "X", ""))</f>
        <v/>
      </c>
    </row>
    <row r="888" spans="1:30" x14ac:dyDescent="0.25">
      <c r="A888" s="48"/>
      <c r="B888" s="64"/>
      <c r="C888" s="57"/>
      <c r="D888" s="59"/>
      <c r="E888" s="57"/>
      <c r="F888" s="59"/>
      <c r="G888" s="57"/>
      <c r="H888" s="59"/>
      <c r="I888" s="57"/>
      <c r="J888" s="59"/>
      <c r="K888" s="48"/>
      <c r="M888" s="17" t="str">
        <f>IF($B888="", "", IF($B888&gt;'Client List'!$AA$22, 'Client List'!$AB$21, TEXT($B888, "mmm yyyy")))</f>
        <v/>
      </c>
      <c r="O888" s="17" t="str">
        <f t="shared" si="65"/>
        <v/>
      </c>
      <c r="S888" s="17" t="str">
        <f t="shared" si="66"/>
        <v/>
      </c>
      <c r="T888" s="17" t="str">
        <f t="shared" si="67"/>
        <v/>
      </c>
      <c r="U888" s="17" t="str">
        <f t="shared" si="68"/>
        <v/>
      </c>
      <c r="V888" s="17" t="str">
        <f t="shared" si="69"/>
        <v/>
      </c>
      <c r="X888" s="17" t="str">
        <f>IF(C888="", "", IF(COUNTIF('Client List'!$Y$12:$Y$261, C888)=0, "X", ""))</f>
        <v/>
      </c>
      <c r="Z888" s="17" t="str">
        <f>IF(E888="", "", IF(COUNTIF('Client List'!$Y$12:$Y$261, E888)=0, "X", ""))</f>
        <v/>
      </c>
      <c r="AB888" s="17" t="str">
        <f>IF(G888="", "", IF(COUNTIF('Client List'!$Y$12:$Y$261, G888)=0, "X", ""))</f>
        <v/>
      </c>
      <c r="AD888" s="17" t="str">
        <f>IF(I888="", "", IF(COUNTIF('Client List'!$Y$12:$Y$261, I888)=0, "X", ""))</f>
        <v/>
      </c>
    </row>
    <row r="889" spans="1:30" x14ac:dyDescent="0.25">
      <c r="A889" s="48"/>
      <c r="B889" s="64"/>
      <c r="C889" s="57"/>
      <c r="D889" s="59"/>
      <c r="E889" s="57"/>
      <c r="F889" s="59"/>
      <c r="G889" s="57"/>
      <c r="H889" s="59"/>
      <c r="I889" s="57"/>
      <c r="J889" s="59"/>
      <c r="K889" s="48"/>
      <c r="M889" s="17" t="str">
        <f>IF($B889="", "", IF($B889&gt;'Client List'!$AA$22, 'Client List'!$AB$21, TEXT($B889, "mmm yyyy")))</f>
        <v/>
      </c>
      <c r="O889" s="17" t="str">
        <f t="shared" si="65"/>
        <v/>
      </c>
      <c r="S889" s="17" t="str">
        <f t="shared" si="66"/>
        <v/>
      </c>
      <c r="T889" s="17" t="str">
        <f t="shared" si="67"/>
        <v/>
      </c>
      <c r="U889" s="17" t="str">
        <f t="shared" si="68"/>
        <v/>
      </c>
      <c r="V889" s="17" t="str">
        <f t="shared" si="69"/>
        <v/>
      </c>
      <c r="X889" s="17" t="str">
        <f>IF(C889="", "", IF(COUNTIF('Client List'!$Y$12:$Y$261, C889)=0, "X", ""))</f>
        <v/>
      </c>
      <c r="Z889" s="17" t="str">
        <f>IF(E889="", "", IF(COUNTIF('Client List'!$Y$12:$Y$261, E889)=0, "X", ""))</f>
        <v/>
      </c>
      <c r="AB889" s="17" t="str">
        <f>IF(G889="", "", IF(COUNTIF('Client List'!$Y$12:$Y$261, G889)=0, "X", ""))</f>
        <v/>
      </c>
      <c r="AD889" s="17" t="str">
        <f>IF(I889="", "", IF(COUNTIF('Client List'!$Y$12:$Y$261, I889)=0, "X", ""))</f>
        <v/>
      </c>
    </row>
    <row r="890" spans="1:30" x14ac:dyDescent="0.25">
      <c r="A890" s="48"/>
      <c r="B890" s="64"/>
      <c r="C890" s="57"/>
      <c r="D890" s="59"/>
      <c r="E890" s="57"/>
      <c r="F890" s="59"/>
      <c r="G890" s="57"/>
      <c r="H890" s="59"/>
      <c r="I890" s="57"/>
      <c r="J890" s="59"/>
      <c r="K890" s="48"/>
      <c r="M890" s="17" t="str">
        <f>IF($B890="", "", IF($B890&gt;'Client List'!$AA$22, 'Client List'!$AB$21, TEXT($B890, "mmm yyyy")))</f>
        <v/>
      </c>
      <c r="O890" s="17" t="str">
        <f t="shared" si="65"/>
        <v/>
      </c>
      <c r="S890" s="17" t="str">
        <f t="shared" si="66"/>
        <v/>
      </c>
      <c r="T890" s="17" t="str">
        <f t="shared" si="67"/>
        <v/>
      </c>
      <c r="U890" s="17" t="str">
        <f t="shared" si="68"/>
        <v/>
      </c>
      <c r="V890" s="17" t="str">
        <f t="shared" si="69"/>
        <v/>
      </c>
      <c r="X890" s="17" t="str">
        <f>IF(C890="", "", IF(COUNTIF('Client List'!$Y$12:$Y$261, C890)=0, "X", ""))</f>
        <v/>
      </c>
      <c r="Z890" s="17" t="str">
        <f>IF(E890="", "", IF(COUNTIF('Client List'!$Y$12:$Y$261, E890)=0, "X", ""))</f>
        <v/>
      </c>
      <c r="AB890" s="17" t="str">
        <f>IF(G890="", "", IF(COUNTIF('Client List'!$Y$12:$Y$261, G890)=0, "X", ""))</f>
        <v/>
      </c>
      <c r="AD890" s="17" t="str">
        <f>IF(I890="", "", IF(COUNTIF('Client List'!$Y$12:$Y$261, I890)=0, "X", ""))</f>
        <v/>
      </c>
    </row>
    <row r="891" spans="1:30" x14ac:dyDescent="0.25">
      <c r="A891" s="48"/>
      <c r="B891" s="64"/>
      <c r="C891" s="57"/>
      <c r="D891" s="59"/>
      <c r="E891" s="57"/>
      <c r="F891" s="59"/>
      <c r="G891" s="57"/>
      <c r="H891" s="59"/>
      <c r="I891" s="57"/>
      <c r="J891" s="59"/>
      <c r="K891" s="48"/>
      <c r="M891" s="17" t="str">
        <f>IF($B891="", "", IF($B891&gt;'Client List'!$AA$22, 'Client List'!$AB$21, TEXT($B891, "mmm yyyy")))</f>
        <v/>
      </c>
      <c r="O891" s="17" t="str">
        <f t="shared" si="65"/>
        <v/>
      </c>
      <c r="S891" s="17" t="str">
        <f t="shared" si="66"/>
        <v/>
      </c>
      <c r="T891" s="17" t="str">
        <f t="shared" si="67"/>
        <v/>
      </c>
      <c r="U891" s="17" t="str">
        <f t="shared" si="68"/>
        <v/>
      </c>
      <c r="V891" s="17" t="str">
        <f t="shared" si="69"/>
        <v/>
      </c>
      <c r="X891" s="17" t="str">
        <f>IF(C891="", "", IF(COUNTIF('Client List'!$Y$12:$Y$261, C891)=0, "X", ""))</f>
        <v/>
      </c>
      <c r="Z891" s="17" t="str">
        <f>IF(E891="", "", IF(COUNTIF('Client List'!$Y$12:$Y$261, E891)=0, "X", ""))</f>
        <v/>
      </c>
      <c r="AB891" s="17" t="str">
        <f>IF(G891="", "", IF(COUNTIF('Client List'!$Y$12:$Y$261, G891)=0, "X", ""))</f>
        <v/>
      </c>
      <c r="AD891" s="17" t="str">
        <f>IF(I891="", "", IF(COUNTIF('Client List'!$Y$12:$Y$261, I891)=0, "X", ""))</f>
        <v/>
      </c>
    </row>
    <row r="892" spans="1:30" x14ac:dyDescent="0.25">
      <c r="A892" s="48"/>
      <c r="B892" s="64"/>
      <c r="C892" s="57"/>
      <c r="D892" s="59"/>
      <c r="E892" s="57"/>
      <c r="F892" s="59"/>
      <c r="G892" s="57"/>
      <c r="H892" s="59"/>
      <c r="I892" s="57"/>
      <c r="J892" s="59"/>
      <c r="K892" s="48"/>
      <c r="M892" s="17" t="str">
        <f>IF($B892="", "", IF($B892&gt;'Client List'!$AA$22, 'Client List'!$AB$21, TEXT($B892, "mmm yyyy")))</f>
        <v/>
      </c>
      <c r="O892" s="17" t="str">
        <f t="shared" si="65"/>
        <v/>
      </c>
      <c r="S892" s="17" t="str">
        <f t="shared" si="66"/>
        <v/>
      </c>
      <c r="T892" s="17" t="str">
        <f t="shared" si="67"/>
        <v/>
      </c>
      <c r="U892" s="17" t="str">
        <f t="shared" si="68"/>
        <v/>
      </c>
      <c r="V892" s="17" t="str">
        <f t="shared" si="69"/>
        <v/>
      </c>
      <c r="X892" s="17" t="str">
        <f>IF(C892="", "", IF(COUNTIF('Client List'!$Y$12:$Y$261, C892)=0, "X", ""))</f>
        <v/>
      </c>
      <c r="Z892" s="17" t="str">
        <f>IF(E892="", "", IF(COUNTIF('Client List'!$Y$12:$Y$261, E892)=0, "X", ""))</f>
        <v/>
      </c>
      <c r="AB892" s="17" t="str">
        <f>IF(G892="", "", IF(COUNTIF('Client List'!$Y$12:$Y$261, G892)=0, "X", ""))</f>
        <v/>
      </c>
      <c r="AD892" s="17" t="str">
        <f>IF(I892="", "", IF(COUNTIF('Client List'!$Y$12:$Y$261, I892)=0, "X", ""))</f>
        <v/>
      </c>
    </row>
    <row r="893" spans="1:30" x14ac:dyDescent="0.25">
      <c r="A893" s="48"/>
      <c r="B893" s="64"/>
      <c r="C893" s="57"/>
      <c r="D893" s="59"/>
      <c r="E893" s="57"/>
      <c r="F893" s="59"/>
      <c r="G893" s="57"/>
      <c r="H893" s="59"/>
      <c r="I893" s="57"/>
      <c r="J893" s="59"/>
      <c r="K893" s="48"/>
      <c r="M893" s="17" t="str">
        <f>IF($B893="", "", IF($B893&gt;'Client List'!$AA$22, 'Client List'!$AB$21, TEXT($B893, "mmm yyyy")))</f>
        <v/>
      </c>
      <c r="O893" s="17" t="str">
        <f t="shared" si="65"/>
        <v/>
      </c>
      <c r="S893" s="17" t="str">
        <f t="shared" si="66"/>
        <v/>
      </c>
      <c r="T893" s="17" t="str">
        <f t="shared" si="67"/>
        <v/>
      </c>
      <c r="U893" s="17" t="str">
        <f t="shared" si="68"/>
        <v/>
      </c>
      <c r="V893" s="17" t="str">
        <f t="shared" si="69"/>
        <v/>
      </c>
      <c r="X893" s="17" t="str">
        <f>IF(C893="", "", IF(COUNTIF('Client List'!$Y$12:$Y$261, C893)=0, "X", ""))</f>
        <v/>
      </c>
      <c r="Z893" s="17" t="str">
        <f>IF(E893="", "", IF(COUNTIF('Client List'!$Y$12:$Y$261, E893)=0, "X", ""))</f>
        <v/>
      </c>
      <c r="AB893" s="17" t="str">
        <f>IF(G893="", "", IF(COUNTIF('Client List'!$Y$12:$Y$261, G893)=0, "X", ""))</f>
        <v/>
      </c>
      <c r="AD893" s="17" t="str">
        <f>IF(I893="", "", IF(COUNTIF('Client List'!$Y$12:$Y$261, I893)=0, "X", ""))</f>
        <v/>
      </c>
    </row>
    <row r="894" spans="1:30" x14ac:dyDescent="0.25">
      <c r="A894" s="48"/>
      <c r="B894" s="64"/>
      <c r="C894" s="57"/>
      <c r="D894" s="59"/>
      <c r="E894" s="57"/>
      <c r="F894" s="59"/>
      <c r="G894" s="57"/>
      <c r="H894" s="59"/>
      <c r="I894" s="57"/>
      <c r="J894" s="59"/>
      <c r="K894" s="48"/>
      <c r="M894" s="17" t="str">
        <f>IF($B894="", "", IF($B894&gt;'Client List'!$AA$22, 'Client List'!$AB$21, TEXT($B894, "mmm yyyy")))</f>
        <v/>
      </c>
      <c r="O894" s="17" t="str">
        <f t="shared" si="65"/>
        <v/>
      </c>
      <c r="S894" s="17" t="str">
        <f t="shared" si="66"/>
        <v/>
      </c>
      <c r="T894" s="17" t="str">
        <f t="shared" si="67"/>
        <v/>
      </c>
      <c r="U894" s="17" t="str">
        <f t="shared" si="68"/>
        <v/>
      </c>
      <c r="V894" s="17" t="str">
        <f t="shared" si="69"/>
        <v/>
      </c>
      <c r="X894" s="17" t="str">
        <f>IF(C894="", "", IF(COUNTIF('Client List'!$Y$12:$Y$261, C894)=0, "X", ""))</f>
        <v/>
      </c>
      <c r="Z894" s="17" t="str">
        <f>IF(E894="", "", IF(COUNTIF('Client List'!$Y$12:$Y$261, E894)=0, "X", ""))</f>
        <v/>
      </c>
      <c r="AB894" s="17" t="str">
        <f>IF(G894="", "", IF(COUNTIF('Client List'!$Y$12:$Y$261, G894)=0, "X", ""))</f>
        <v/>
      </c>
      <c r="AD894" s="17" t="str">
        <f>IF(I894="", "", IF(COUNTIF('Client List'!$Y$12:$Y$261, I894)=0, "X", ""))</f>
        <v/>
      </c>
    </row>
    <row r="895" spans="1:30" x14ac:dyDescent="0.25">
      <c r="A895" s="48"/>
      <c r="B895" s="64"/>
      <c r="C895" s="57"/>
      <c r="D895" s="59"/>
      <c r="E895" s="57"/>
      <c r="F895" s="59"/>
      <c r="G895" s="57"/>
      <c r="H895" s="59"/>
      <c r="I895" s="57"/>
      <c r="J895" s="59"/>
      <c r="K895" s="48"/>
      <c r="M895" s="17" t="str">
        <f>IF($B895="", "", IF($B895&gt;'Client List'!$AA$22, 'Client List'!$AB$21, TEXT($B895, "mmm yyyy")))</f>
        <v/>
      </c>
      <c r="O895" s="17" t="str">
        <f t="shared" si="65"/>
        <v/>
      </c>
      <c r="S895" s="17" t="str">
        <f t="shared" si="66"/>
        <v/>
      </c>
      <c r="T895" s="17" t="str">
        <f t="shared" si="67"/>
        <v/>
      </c>
      <c r="U895" s="17" t="str">
        <f t="shared" si="68"/>
        <v/>
      </c>
      <c r="V895" s="17" t="str">
        <f t="shared" si="69"/>
        <v/>
      </c>
      <c r="X895" s="17" t="str">
        <f>IF(C895="", "", IF(COUNTIF('Client List'!$Y$12:$Y$261, C895)=0, "X", ""))</f>
        <v/>
      </c>
      <c r="Z895" s="17" t="str">
        <f>IF(E895="", "", IF(COUNTIF('Client List'!$Y$12:$Y$261, E895)=0, "X", ""))</f>
        <v/>
      </c>
      <c r="AB895" s="17" t="str">
        <f>IF(G895="", "", IF(COUNTIF('Client List'!$Y$12:$Y$261, G895)=0, "X", ""))</f>
        <v/>
      </c>
      <c r="AD895" s="17" t="str">
        <f>IF(I895="", "", IF(COUNTIF('Client List'!$Y$12:$Y$261, I895)=0, "X", ""))</f>
        <v/>
      </c>
    </row>
    <row r="896" spans="1:30" x14ac:dyDescent="0.25">
      <c r="A896" s="48"/>
      <c r="B896" s="64"/>
      <c r="C896" s="57"/>
      <c r="D896" s="59"/>
      <c r="E896" s="57"/>
      <c r="F896" s="59"/>
      <c r="G896" s="57"/>
      <c r="H896" s="59"/>
      <c r="I896" s="57"/>
      <c r="J896" s="59"/>
      <c r="K896" s="48"/>
      <c r="M896" s="17" t="str">
        <f>IF($B896="", "", IF($B896&gt;'Client List'!$AA$22, 'Client List'!$AB$21, TEXT($B896, "mmm yyyy")))</f>
        <v/>
      </c>
      <c r="O896" s="17" t="str">
        <f t="shared" si="65"/>
        <v/>
      </c>
      <c r="S896" s="17" t="str">
        <f t="shared" si="66"/>
        <v/>
      </c>
      <c r="T896" s="17" t="str">
        <f t="shared" si="67"/>
        <v/>
      </c>
      <c r="U896" s="17" t="str">
        <f t="shared" si="68"/>
        <v/>
      </c>
      <c r="V896" s="17" t="str">
        <f t="shared" si="69"/>
        <v/>
      </c>
      <c r="X896" s="17" t="str">
        <f>IF(C896="", "", IF(COUNTIF('Client List'!$Y$12:$Y$261, C896)=0, "X", ""))</f>
        <v/>
      </c>
      <c r="Z896" s="17" t="str">
        <f>IF(E896="", "", IF(COUNTIF('Client List'!$Y$12:$Y$261, E896)=0, "X", ""))</f>
        <v/>
      </c>
      <c r="AB896" s="17" t="str">
        <f>IF(G896="", "", IF(COUNTIF('Client List'!$Y$12:$Y$261, G896)=0, "X", ""))</f>
        <v/>
      </c>
      <c r="AD896" s="17" t="str">
        <f>IF(I896="", "", IF(COUNTIF('Client List'!$Y$12:$Y$261, I896)=0, "X", ""))</f>
        <v/>
      </c>
    </row>
    <row r="897" spans="1:30" x14ac:dyDescent="0.25">
      <c r="A897" s="48"/>
      <c r="B897" s="64"/>
      <c r="C897" s="57"/>
      <c r="D897" s="59"/>
      <c r="E897" s="57"/>
      <c r="F897" s="59"/>
      <c r="G897" s="57"/>
      <c r="H897" s="59"/>
      <c r="I897" s="57"/>
      <c r="J897" s="59"/>
      <c r="K897" s="48"/>
      <c r="M897" s="17" t="str">
        <f>IF($B897="", "", IF($B897&gt;'Client List'!$AA$22, 'Client List'!$AB$21, TEXT($B897, "mmm yyyy")))</f>
        <v/>
      </c>
      <c r="O897" s="17" t="str">
        <f t="shared" si="65"/>
        <v/>
      </c>
      <c r="S897" s="17" t="str">
        <f t="shared" si="66"/>
        <v/>
      </c>
      <c r="T897" s="17" t="str">
        <f t="shared" si="67"/>
        <v/>
      </c>
      <c r="U897" s="17" t="str">
        <f t="shared" si="68"/>
        <v/>
      </c>
      <c r="V897" s="17" t="str">
        <f t="shared" si="69"/>
        <v/>
      </c>
      <c r="X897" s="17" t="str">
        <f>IF(C897="", "", IF(COUNTIF('Client List'!$Y$12:$Y$261, C897)=0, "X", ""))</f>
        <v/>
      </c>
      <c r="Z897" s="17" t="str">
        <f>IF(E897="", "", IF(COUNTIF('Client List'!$Y$12:$Y$261, E897)=0, "X", ""))</f>
        <v/>
      </c>
      <c r="AB897" s="17" t="str">
        <f>IF(G897="", "", IF(COUNTIF('Client List'!$Y$12:$Y$261, G897)=0, "X", ""))</f>
        <v/>
      </c>
      <c r="AD897" s="17" t="str">
        <f>IF(I897="", "", IF(COUNTIF('Client List'!$Y$12:$Y$261, I897)=0, "X", ""))</f>
        <v/>
      </c>
    </row>
    <row r="898" spans="1:30" x14ac:dyDescent="0.25">
      <c r="A898" s="48"/>
      <c r="B898" s="64"/>
      <c r="C898" s="57"/>
      <c r="D898" s="59"/>
      <c r="E898" s="57"/>
      <c r="F898" s="59"/>
      <c r="G898" s="57"/>
      <c r="H898" s="59"/>
      <c r="I898" s="57"/>
      <c r="J898" s="59"/>
      <c r="K898" s="48"/>
      <c r="M898" s="17" t="str">
        <f>IF($B898="", "", IF($B898&gt;'Client List'!$AA$22, 'Client List'!$AB$21, TEXT($B898, "mmm yyyy")))</f>
        <v/>
      </c>
      <c r="O898" s="17" t="str">
        <f t="shared" si="65"/>
        <v/>
      </c>
      <c r="S898" s="17" t="str">
        <f t="shared" si="66"/>
        <v/>
      </c>
      <c r="T898" s="17" t="str">
        <f t="shared" si="67"/>
        <v/>
      </c>
      <c r="U898" s="17" t="str">
        <f t="shared" si="68"/>
        <v/>
      </c>
      <c r="V898" s="17" t="str">
        <f t="shared" si="69"/>
        <v/>
      </c>
      <c r="X898" s="17" t="str">
        <f>IF(C898="", "", IF(COUNTIF('Client List'!$Y$12:$Y$261, C898)=0, "X", ""))</f>
        <v/>
      </c>
      <c r="Z898" s="17" t="str">
        <f>IF(E898="", "", IF(COUNTIF('Client List'!$Y$12:$Y$261, E898)=0, "X", ""))</f>
        <v/>
      </c>
      <c r="AB898" s="17" t="str">
        <f>IF(G898="", "", IF(COUNTIF('Client List'!$Y$12:$Y$261, G898)=0, "X", ""))</f>
        <v/>
      </c>
      <c r="AD898" s="17" t="str">
        <f>IF(I898="", "", IF(COUNTIF('Client List'!$Y$12:$Y$261, I898)=0, "X", ""))</f>
        <v/>
      </c>
    </row>
    <row r="899" spans="1:30" x14ac:dyDescent="0.25">
      <c r="A899" s="48"/>
      <c r="B899" s="64"/>
      <c r="C899" s="57"/>
      <c r="D899" s="59"/>
      <c r="E899" s="57"/>
      <c r="F899" s="59"/>
      <c r="G899" s="57"/>
      <c r="H899" s="59"/>
      <c r="I899" s="57"/>
      <c r="J899" s="59"/>
      <c r="K899" s="48"/>
      <c r="M899" s="17" t="str">
        <f>IF($B899="", "", IF($B899&gt;'Client List'!$AA$22, 'Client List'!$AB$21, TEXT($B899, "mmm yyyy")))</f>
        <v/>
      </c>
      <c r="O899" s="17" t="str">
        <f t="shared" si="65"/>
        <v/>
      </c>
      <c r="S899" s="17" t="str">
        <f t="shared" si="66"/>
        <v/>
      </c>
      <c r="T899" s="17" t="str">
        <f t="shared" si="67"/>
        <v/>
      </c>
      <c r="U899" s="17" t="str">
        <f t="shared" si="68"/>
        <v/>
      </c>
      <c r="V899" s="17" t="str">
        <f t="shared" si="69"/>
        <v/>
      </c>
      <c r="X899" s="17" t="str">
        <f>IF(C899="", "", IF(COUNTIF('Client List'!$Y$12:$Y$261, C899)=0, "X", ""))</f>
        <v/>
      </c>
      <c r="Z899" s="17" t="str">
        <f>IF(E899="", "", IF(COUNTIF('Client List'!$Y$12:$Y$261, E899)=0, "X", ""))</f>
        <v/>
      </c>
      <c r="AB899" s="17" t="str">
        <f>IF(G899="", "", IF(COUNTIF('Client List'!$Y$12:$Y$261, G899)=0, "X", ""))</f>
        <v/>
      </c>
      <c r="AD899" s="17" t="str">
        <f>IF(I899="", "", IF(COUNTIF('Client List'!$Y$12:$Y$261, I899)=0, "X", ""))</f>
        <v/>
      </c>
    </row>
    <row r="900" spans="1:30" x14ac:dyDescent="0.25">
      <c r="A900" s="48"/>
      <c r="B900" s="64"/>
      <c r="C900" s="57"/>
      <c r="D900" s="59"/>
      <c r="E900" s="57"/>
      <c r="F900" s="59"/>
      <c r="G900" s="57"/>
      <c r="H900" s="59"/>
      <c r="I900" s="57"/>
      <c r="J900" s="59"/>
      <c r="K900" s="48"/>
      <c r="M900" s="17" t="str">
        <f>IF($B900="", "", IF($B900&gt;'Client List'!$AA$22, 'Client List'!$AB$21, TEXT($B900, "mmm yyyy")))</f>
        <v/>
      </c>
      <c r="O900" s="17" t="str">
        <f t="shared" si="65"/>
        <v/>
      </c>
      <c r="S900" s="17" t="str">
        <f t="shared" si="66"/>
        <v/>
      </c>
      <c r="T900" s="17" t="str">
        <f t="shared" si="67"/>
        <v/>
      </c>
      <c r="U900" s="17" t="str">
        <f t="shared" si="68"/>
        <v/>
      </c>
      <c r="V900" s="17" t="str">
        <f t="shared" si="69"/>
        <v/>
      </c>
      <c r="X900" s="17" t="str">
        <f>IF(C900="", "", IF(COUNTIF('Client List'!$Y$12:$Y$261, C900)=0, "X", ""))</f>
        <v/>
      </c>
      <c r="Z900" s="17" t="str">
        <f>IF(E900="", "", IF(COUNTIF('Client List'!$Y$12:$Y$261, E900)=0, "X", ""))</f>
        <v/>
      </c>
      <c r="AB900" s="17" t="str">
        <f>IF(G900="", "", IF(COUNTIF('Client List'!$Y$12:$Y$261, G900)=0, "X", ""))</f>
        <v/>
      </c>
      <c r="AD900" s="17" t="str">
        <f>IF(I900="", "", IF(COUNTIF('Client List'!$Y$12:$Y$261, I900)=0, "X", ""))</f>
        <v/>
      </c>
    </row>
    <row r="901" spans="1:30" x14ac:dyDescent="0.25">
      <c r="A901" s="48"/>
      <c r="B901" s="64"/>
      <c r="C901" s="57"/>
      <c r="D901" s="59"/>
      <c r="E901" s="57"/>
      <c r="F901" s="59"/>
      <c r="G901" s="57"/>
      <c r="H901" s="59"/>
      <c r="I901" s="57"/>
      <c r="J901" s="59"/>
      <c r="K901" s="48"/>
      <c r="M901" s="17" t="str">
        <f>IF($B901="", "", IF($B901&gt;'Client List'!$AA$22, 'Client List'!$AB$21, TEXT($B901, "mmm yyyy")))</f>
        <v/>
      </c>
      <c r="O901" s="17" t="str">
        <f t="shared" si="65"/>
        <v/>
      </c>
      <c r="S901" s="17" t="str">
        <f t="shared" si="66"/>
        <v/>
      </c>
      <c r="T901" s="17" t="str">
        <f t="shared" si="67"/>
        <v/>
      </c>
      <c r="U901" s="17" t="str">
        <f t="shared" si="68"/>
        <v/>
      </c>
      <c r="V901" s="17" t="str">
        <f t="shared" si="69"/>
        <v/>
      </c>
      <c r="X901" s="17" t="str">
        <f>IF(C901="", "", IF(COUNTIF('Client List'!$Y$12:$Y$261, C901)=0, "X", ""))</f>
        <v/>
      </c>
      <c r="Z901" s="17" t="str">
        <f>IF(E901="", "", IF(COUNTIF('Client List'!$Y$12:$Y$261, E901)=0, "X", ""))</f>
        <v/>
      </c>
      <c r="AB901" s="17" t="str">
        <f>IF(G901="", "", IF(COUNTIF('Client List'!$Y$12:$Y$261, G901)=0, "X", ""))</f>
        <v/>
      </c>
      <c r="AD901" s="17" t="str">
        <f>IF(I901="", "", IF(COUNTIF('Client List'!$Y$12:$Y$261, I901)=0, "X", ""))</f>
        <v/>
      </c>
    </row>
    <row r="902" spans="1:30" x14ac:dyDescent="0.25">
      <c r="A902" s="48"/>
      <c r="B902" s="64"/>
      <c r="C902" s="57"/>
      <c r="D902" s="59"/>
      <c r="E902" s="57"/>
      <c r="F902" s="59"/>
      <c r="G902" s="57"/>
      <c r="H902" s="59"/>
      <c r="I902" s="57"/>
      <c r="J902" s="59"/>
      <c r="K902" s="48"/>
      <c r="M902" s="17" t="str">
        <f>IF($B902="", "", IF($B902&gt;'Client List'!$AA$22, 'Client List'!$AB$21, TEXT($B902, "mmm yyyy")))</f>
        <v/>
      </c>
      <c r="O902" s="17" t="str">
        <f t="shared" si="65"/>
        <v/>
      </c>
      <c r="S902" s="17" t="str">
        <f t="shared" si="66"/>
        <v/>
      </c>
      <c r="T902" s="17" t="str">
        <f t="shared" si="67"/>
        <v/>
      </c>
      <c r="U902" s="17" t="str">
        <f t="shared" si="68"/>
        <v/>
      </c>
      <c r="V902" s="17" t="str">
        <f t="shared" si="69"/>
        <v/>
      </c>
      <c r="X902" s="17" t="str">
        <f>IF(C902="", "", IF(COUNTIF('Client List'!$Y$12:$Y$261, C902)=0, "X", ""))</f>
        <v/>
      </c>
      <c r="Z902" s="17" t="str">
        <f>IF(E902="", "", IF(COUNTIF('Client List'!$Y$12:$Y$261, E902)=0, "X", ""))</f>
        <v/>
      </c>
      <c r="AB902" s="17" t="str">
        <f>IF(G902="", "", IF(COUNTIF('Client List'!$Y$12:$Y$261, G902)=0, "X", ""))</f>
        <v/>
      </c>
      <c r="AD902" s="17" t="str">
        <f>IF(I902="", "", IF(COUNTIF('Client List'!$Y$12:$Y$261, I902)=0, "X", ""))</f>
        <v/>
      </c>
    </row>
    <row r="903" spans="1:30" x14ac:dyDescent="0.25">
      <c r="A903" s="48"/>
      <c r="B903" s="64"/>
      <c r="C903" s="57"/>
      <c r="D903" s="59"/>
      <c r="E903" s="57"/>
      <c r="F903" s="59"/>
      <c r="G903" s="57"/>
      <c r="H903" s="59"/>
      <c r="I903" s="57"/>
      <c r="J903" s="59"/>
      <c r="K903" s="48"/>
      <c r="M903" s="17" t="str">
        <f>IF($B903="", "", IF($B903&gt;'Client List'!$AA$22, 'Client List'!$AB$21, TEXT($B903, "mmm yyyy")))</f>
        <v/>
      </c>
      <c r="O903" s="17" t="str">
        <f t="shared" si="65"/>
        <v/>
      </c>
      <c r="S903" s="17" t="str">
        <f t="shared" si="66"/>
        <v/>
      </c>
      <c r="T903" s="17" t="str">
        <f t="shared" si="67"/>
        <v/>
      </c>
      <c r="U903" s="17" t="str">
        <f t="shared" si="68"/>
        <v/>
      </c>
      <c r="V903" s="17" t="str">
        <f t="shared" si="69"/>
        <v/>
      </c>
      <c r="X903" s="17" t="str">
        <f>IF(C903="", "", IF(COUNTIF('Client List'!$Y$12:$Y$261, C903)=0, "X", ""))</f>
        <v/>
      </c>
      <c r="Z903" s="17" t="str">
        <f>IF(E903="", "", IF(COUNTIF('Client List'!$Y$12:$Y$261, E903)=0, "X", ""))</f>
        <v/>
      </c>
      <c r="AB903" s="17" t="str">
        <f>IF(G903="", "", IF(COUNTIF('Client List'!$Y$12:$Y$261, G903)=0, "X", ""))</f>
        <v/>
      </c>
      <c r="AD903" s="17" t="str">
        <f>IF(I903="", "", IF(COUNTIF('Client List'!$Y$12:$Y$261, I903)=0, "X", ""))</f>
        <v/>
      </c>
    </row>
    <row r="904" spans="1:30" x14ac:dyDescent="0.25">
      <c r="A904" s="48"/>
      <c r="B904" s="64"/>
      <c r="C904" s="57"/>
      <c r="D904" s="59"/>
      <c r="E904" s="57"/>
      <c r="F904" s="59"/>
      <c r="G904" s="57"/>
      <c r="H904" s="59"/>
      <c r="I904" s="57"/>
      <c r="J904" s="59"/>
      <c r="K904" s="48"/>
      <c r="M904" s="17" t="str">
        <f>IF($B904="", "", IF($B904&gt;'Client List'!$AA$22, 'Client List'!$AB$21, TEXT($B904, "mmm yyyy")))</f>
        <v/>
      </c>
      <c r="O904" s="17" t="str">
        <f t="shared" si="65"/>
        <v/>
      </c>
      <c r="S904" s="17" t="str">
        <f t="shared" si="66"/>
        <v/>
      </c>
      <c r="T904" s="17" t="str">
        <f t="shared" si="67"/>
        <v/>
      </c>
      <c r="U904" s="17" t="str">
        <f t="shared" si="68"/>
        <v/>
      </c>
      <c r="V904" s="17" t="str">
        <f t="shared" si="69"/>
        <v/>
      </c>
      <c r="X904" s="17" t="str">
        <f>IF(C904="", "", IF(COUNTIF('Client List'!$Y$12:$Y$261, C904)=0, "X", ""))</f>
        <v/>
      </c>
      <c r="Z904" s="17" t="str">
        <f>IF(E904="", "", IF(COUNTIF('Client List'!$Y$12:$Y$261, E904)=0, "X", ""))</f>
        <v/>
      </c>
      <c r="AB904" s="17" t="str">
        <f>IF(G904="", "", IF(COUNTIF('Client List'!$Y$12:$Y$261, G904)=0, "X", ""))</f>
        <v/>
      </c>
      <c r="AD904" s="17" t="str">
        <f>IF(I904="", "", IF(COUNTIF('Client List'!$Y$12:$Y$261, I904)=0, "X", ""))</f>
        <v/>
      </c>
    </row>
    <row r="905" spans="1:30" x14ac:dyDescent="0.25">
      <c r="A905" s="48"/>
      <c r="B905" s="64"/>
      <c r="C905" s="57"/>
      <c r="D905" s="59"/>
      <c r="E905" s="57"/>
      <c r="F905" s="59"/>
      <c r="G905" s="57"/>
      <c r="H905" s="59"/>
      <c r="I905" s="57"/>
      <c r="J905" s="59"/>
      <c r="K905" s="48"/>
      <c r="M905" s="17" t="str">
        <f>IF($B905="", "", IF($B905&gt;'Client List'!$AA$22, 'Client List'!$AB$21, TEXT($B905, "mmm yyyy")))</f>
        <v/>
      </c>
      <c r="O905" s="17" t="str">
        <f t="shared" si="65"/>
        <v/>
      </c>
      <c r="S905" s="17" t="str">
        <f t="shared" si="66"/>
        <v/>
      </c>
      <c r="T905" s="17" t="str">
        <f t="shared" si="67"/>
        <v/>
      </c>
      <c r="U905" s="17" t="str">
        <f t="shared" si="68"/>
        <v/>
      </c>
      <c r="V905" s="17" t="str">
        <f t="shared" si="69"/>
        <v/>
      </c>
      <c r="X905" s="17" t="str">
        <f>IF(C905="", "", IF(COUNTIF('Client List'!$Y$12:$Y$261, C905)=0, "X", ""))</f>
        <v/>
      </c>
      <c r="Z905" s="17" t="str">
        <f>IF(E905="", "", IF(COUNTIF('Client List'!$Y$12:$Y$261, E905)=0, "X", ""))</f>
        <v/>
      </c>
      <c r="AB905" s="17" t="str">
        <f>IF(G905="", "", IF(COUNTIF('Client List'!$Y$12:$Y$261, G905)=0, "X", ""))</f>
        <v/>
      </c>
      <c r="AD905" s="17" t="str">
        <f>IF(I905="", "", IF(COUNTIF('Client List'!$Y$12:$Y$261, I905)=0, "X", ""))</f>
        <v/>
      </c>
    </row>
    <row r="906" spans="1:30" x14ac:dyDescent="0.25">
      <c r="A906" s="48"/>
      <c r="B906" s="64"/>
      <c r="C906" s="57"/>
      <c r="D906" s="59"/>
      <c r="E906" s="57"/>
      <c r="F906" s="59"/>
      <c r="G906" s="57"/>
      <c r="H906" s="59"/>
      <c r="I906" s="57"/>
      <c r="J906" s="59"/>
      <c r="K906" s="48"/>
      <c r="M906" s="17" t="str">
        <f>IF($B906="", "", IF($B906&gt;'Client List'!$AA$22, 'Client List'!$AB$21, TEXT($B906, "mmm yyyy")))</f>
        <v/>
      </c>
      <c r="O906" s="17" t="str">
        <f t="shared" si="65"/>
        <v/>
      </c>
      <c r="S906" s="17" t="str">
        <f t="shared" si="66"/>
        <v/>
      </c>
      <c r="T906" s="17" t="str">
        <f t="shared" si="67"/>
        <v/>
      </c>
      <c r="U906" s="17" t="str">
        <f t="shared" si="68"/>
        <v/>
      </c>
      <c r="V906" s="17" t="str">
        <f t="shared" si="69"/>
        <v/>
      </c>
      <c r="X906" s="17" t="str">
        <f>IF(C906="", "", IF(COUNTIF('Client List'!$Y$12:$Y$261, C906)=0, "X", ""))</f>
        <v/>
      </c>
      <c r="Z906" s="17" t="str">
        <f>IF(E906="", "", IF(COUNTIF('Client List'!$Y$12:$Y$261, E906)=0, "X", ""))</f>
        <v/>
      </c>
      <c r="AB906" s="17" t="str">
        <f>IF(G906="", "", IF(COUNTIF('Client List'!$Y$12:$Y$261, G906)=0, "X", ""))</f>
        <v/>
      </c>
      <c r="AD906" s="17" t="str">
        <f>IF(I906="", "", IF(COUNTIF('Client List'!$Y$12:$Y$261, I906)=0, "X", ""))</f>
        <v/>
      </c>
    </row>
    <row r="907" spans="1:30" x14ac:dyDescent="0.25">
      <c r="A907" s="48"/>
      <c r="B907" s="64"/>
      <c r="C907" s="57"/>
      <c r="D907" s="59"/>
      <c r="E907" s="57"/>
      <c r="F907" s="59"/>
      <c r="G907" s="57"/>
      <c r="H907" s="59"/>
      <c r="I907" s="57"/>
      <c r="J907" s="59"/>
      <c r="K907" s="48"/>
      <c r="M907" s="17" t="str">
        <f>IF($B907="", "", IF($B907&gt;'Client List'!$AA$22, 'Client List'!$AB$21, TEXT($B907, "mmm yyyy")))</f>
        <v/>
      </c>
      <c r="O907" s="17" t="str">
        <f t="shared" si="65"/>
        <v/>
      </c>
      <c r="S907" s="17" t="str">
        <f t="shared" si="66"/>
        <v/>
      </c>
      <c r="T907" s="17" t="str">
        <f t="shared" si="67"/>
        <v/>
      </c>
      <c r="U907" s="17" t="str">
        <f t="shared" si="68"/>
        <v/>
      </c>
      <c r="V907" s="17" t="str">
        <f t="shared" si="69"/>
        <v/>
      </c>
      <c r="X907" s="17" t="str">
        <f>IF(C907="", "", IF(COUNTIF('Client List'!$Y$12:$Y$261, C907)=0, "X", ""))</f>
        <v/>
      </c>
      <c r="Z907" s="17" t="str">
        <f>IF(E907="", "", IF(COUNTIF('Client List'!$Y$12:$Y$261, E907)=0, "X", ""))</f>
        <v/>
      </c>
      <c r="AB907" s="17" t="str">
        <f>IF(G907="", "", IF(COUNTIF('Client List'!$Y$12:$Y$261, G907)=0, "X", ""))</f>
        <v/>
      </c>
      <c r="AD907" s="17" t="str">
        <f>IF(I907="", "", IF(COUNTIF('Client List'!$Y$12:$Y$261, I907)=0, "X", ""))</f>
        <v/>
      </c>
    </row>
    <row r="908" spans="1:30" x14ac:dyDescent="0.25">
      <c r="A908" s="48"/>
      <c r="B908" s="64"/>
      <c r="C908" s="57"/>
      <c r="D908" s="59"/>
      <c r="E908" s="57"/>
      <c r="F908" s="59"/>
      <c r="G908" s="57"/>
      <c r="H908" s="59"/>
      <c r="I908" s="57"/>
      <c r="J908" s="59"/>
      <c r="K908" s="48"/>
      <c r="M908" s="17" t="str">
        <f>IF($B908="", "", IF($B908&gt;'Client List'!$AA$22, 'Client List'!$AB$21, TEXT($B908, "mmm yyyy")))</f>
        <v/>
      </c>
      <c r="O908" s="17" t="str">
        <f t="shared" si="65"/>
        <v/>
      </c>
      <c r="S908" s="17" t="str">
        <f t="shared" si="66"/>
        <v/>
      </c>
      <c r="T908" s="17" t="str">
        <f t="shared" si="67"/>
        <v/>
      </c>
      <c r="U908" s="17" t="str">
        <f t="shared" si="68"/>
        <v/>
      </c>
      <c r="V908" s="17" t="str">
        <f t="shared" si="69"/>
        <v/>
      </c>
      <c r="X908" s="17" t="str">
        <f>IF(C908="", "", IF(COUNTIF('Client List'!$Y$12:$Y$261, C908)=0, "X", ""))</f>
        <v/>
      </c>
      <c r="Z908" s="17" t="str">
        <f>IF(E908="", "", IF(COUNTIF('Client List'!$Y$12:$Y$261, E908)=0, "X", ""))</f>
        <v/>
      </c>
      <c r="AB908" s="17" t="str">
        <f>IF(G908="", "", IF(COUNTIF('Client List'!$Y$12:$Y$261, G908)=0, "X", ""))</f>
        <v/>
      </c>
      <c r="AD908" s="17" t="str">
        <f>IF(I908="", "", IF(COUNTIF('Client List'!$Y$12:$Y$261, I908)=0, "X", ""))</f>
        <v/>
      </c>
    </row>
    <row r="909" spans="1:30" x14ac:dyDescent="0.25">
      <c r="A909" s="48"/>
      <c r="B909" s="64"/>
      <c r="C909" s="57"/>
      <c r="D909" s="59"/>
      <c r="E909" s="57"/>
      <c r="F909" s="59"/>
      <c r="G909" s="57"/>
      <c r="H909" s="59"/>
      <c r="I909" s="57"/>
      <c r="J909" s="59"/>
      <c r="K909" s="48"/>
      <c r="M909" s="17" t="str">
        <f>IF($B909="", "", IF($B909&gt;'Client List'!$AA$22, 'Client List'!$AB$21, TEXT($B909, "mmm yyyy")))</f>
        <v/>
      </c>
      <c r="O909" s="17" t="str">
        <f t="shared" ref="O909:O972" si="70">IF($B909="", "", IF(OR($B909&lt;$O$6, $B909&gt;$O$7), "X", ""))</f>
        <v/>
      </c>
      <c r="S909" s="17" t="str">
        <f t="shared" ref="S909:S972" si="71">IF($C909="", "", _xlfn.CONCAT($M909, " - ", $C909))</f>
        <v/>
      </c>
      <c r="T909" s="17" t="str">
        <f t="shared" ref="T909:T972" si="72">IF($E909="", "", _xlfn.CONCAT($M909, " - ", $E909))</f>
        <v/>
      </c>
      <c r="U909" s="17" t="str">
        <f t="shared" ref="U909:U972" si="73">IF($G909="", "", _xlfn.CONCAT($M909, " - ", $G909))</f>
        <v/>
      </c>
      <c r="V909" s="17" t="str">
        <f t="shared" ref="V909:V972" si="74">IF($I909="", "", _xlfn.CONCAT($M909, " - ", $I909))</f>
        <v/>
      </c>
      <c r="X909" s="17" t="str">
        <f>IF(C909="", "", IF(COUNTIF('Client List'!$Y$12:$Y$261, C909)=0, "X", ""))</f>
        <v/>
      </c>
      <c r="Z909" s="17" t="str">
        <f>IF(E909="", "", IF(COUNTIF('Client List'!$Y$12:$Y$261, E909)=0, "X", ""))</f>
        <v/>
      </c>
      <c r="AB909" s="17" t="str">
        <f>IF(G909="", "", IF(COUNTIF('Client List'!$Y$12:$Y$261, G909)=0, "X", ""))</f>
        <v/>
      </c>
      <c r="AD909" s="17" t="str">
        <f>IF(I909="", "", IF(COUNTIF('Client List'!$Y$12:$Y$261, I909)=0, "X", ""))</f>
        <v/>
      </c>
    </row>
    <row r="910" spans="1:30" x14ac:dyDescent="0.25">
      <c r="A910" s="48"/>
      <c r="B910" s="64"/>
      <c r="C910" s="57"/>
      <c r="D910" s="59"/>
      <c r="E910" s="57"/>
      <c r="F910" s="59"/>
      <c r="G910" s="57"/>
      <c r="H910" s="59"/>
      <c r="I910" s="57"/>
      <c r="J910" s="59"/>
      <c r="K910" s="48"/>
      <c r="M910" s="17" t="str">
        <f>IF($B910="", "", IF($B910&gt;'Client List'!$AA$22, 'Client List'!$AB$21, TEXT($B910, "mmm yyyy")))</f>
        <v/>
      </c>
      <c r="O910" s="17" t="str">
        <f t="shared" si="70"/>
        <v/>
      </c>
      <c r="S910" s="17" t="str">
        <f t="shared" si="71"/>
        <v/>
      </c>
      <c r="T910" s="17" t="str">
        <f t="shared" si="72"/>
        <v/>
      </c>
      <c r="U910" s="17" t="str">
        <f t="shared" si="73"/>
        <v/>
      </c>
      <c r="V910" s="17" t="str">
        <f t="shared" si="74"/>
        <v/>
      </c>
      <c r="X910" s="17" t="str">
        <f>IF(C910="", "", IF(COUNTIF('Client List'!$Y$12:$Y$261, C910)=0, "X", ""))</f>
        <v/>
      </c>
      <c r="Z910" s="17" t="str">
        <f>IF(E910="", "", IF(COUNTIF('Client List'!$Y$12:$Y$261, E910)=0, "X", ""))</f>
        <v/>
      </c>
      <c r="AB910" s="17" t="str">
        <f>IF(G910="", "", IF(COUNTIF('Client List'!$Y$12:$Y$261, G910)=0, "X", ""))</f>
        <v/>
      </c>
      <c r="AD910" s="17" t="str">
        <f>IF(I910="", "", IF(COUNTIF('Client List'!$Y$12:$Y$261, I910)=0, "X", ""))</f>
        <v/>
      </c>
    </row>
    <row r="911" spans="1:30" x14ac:dyDescent="0.25">
      <c r="A911" s="48"/>
      <c r="B911" s="64"/>
      <c r="C911" s="57"/>
      <c r="D911" s="59"/>
      <c r="E911" s="57"/>
      <c r="F911" s="59"/>
      <c r="G911" s="57"/>
      <c r="H911" s="59"/>
      <c r="I911" s="57"/>
      <c r="J911" s="59"/>
      <c r="K911" s="48"/>
      <c r="M911" s="17" t="str">
        <f>IF($B911="", "", IF($B911&gt;'Client List'!$AA$22, 'Client List'!$AB$21, TEXT($B911, "mmm yyyy")))</f>
        <v/>
      </c>
      <c r="O911" s="17" t="str">
        <f t="shared" si="70"/>
        <v/>
      </c>
      <c r="S911" s="17" t="str">
        <f t="shared" si="71"/>
        <v/>
      </c>
      <c r="T911" s="17" t="str">
        <f t="shared" si="72"/>
        <v/>
      </c>
      <c r="U911" s="17" t="str">
        <f t="shared" si="73"/>
        <v/>
      </c>
      <c r="V911" s="17" t="str">
        <f t="shared" si="74"/>
        <v/>
      </c>
      <c r="X911" s="17" t="str">
        <f>IF(C911="", "", IF(COUNTIF('Client List'!$Y$12:$Y$261, C911)=0, "X", ""))</f>
        <v/>
      </c>
      <c r="Z911" s="17" t="str">
        <f>IF(E911="", "", IF(COUNTIF('Client List'!$Y$12:$Y$261, E911)=0, "X", ""))</f>
        <v/>
      </c>
      <c r="AB911" s="17" t="str">
        <f>IF(G911="", "", IF(COUNTIF('Client List'!$Y$12:$Y$261, G911)=0, "X", ""))</f>
        <v/>
      </c>
      <c r="AD911" s="17" t="str">
        <f>IF(I911="", "", IF(COUNTIF('Client List'!$Y$12:$Y$261, I911)=0, "X", ""))</f>
        <v/>
      </c>
    </row>
    <row r="912" spans="1:30" x14ac:dyDescent="0.25">
      <c r="A912" s="48"/>
      <c r="B912" s="64"/>
      <c r="C912" s="57"/>
      <c r="D912" s="59"/>
      <c r="E912" s="57"/>
      <c r="F912" s="59"/>
      <c r="G912" s="57"/>
      <c r="H912" s="59"/>
      <c r="I912" s="57"/>
      <c r="J912" s="59"/>
      <c r="K912" s="48"/>
      <c r="M912" s="17" t="str">
        <f>IF($B912="", "", IF($B912&gt;'Client List'!$AA$22, 'Client List'!$AB$21, TEXT($B912, "mmm yyyy")))</f>
        <v/>
      </c>
      <c r="O912" s="17" t="str">
        <f t="shared" si="70"/>
        <v/>
      </c>
      <c r="S912" s="17" t="str">
        <f t="shared" si="71"/>
        <v/>
      </c>
      <c r="T912" s="17" t="str">
        <f t="shared" si="72"/>
        <v/>
      </c>
      <c r="U912" s="17" t="str">
        <f t="shared" si="73"/>
        <v/>
      </c>
      <c r="V912" s="17" t="str">
        <f t="shared" si="74"/>
        <v/>
      </c>
      <c r="X912" s="17" t="str">
        <f>IF(C912="", "", IF(COUNTIF('Client List'!$Y$12:$Y$261, C912)=0, "X", ""))</f>
        <v/>
      </c>
      <c r="Z912" s="17" t="str">
        <f>IF(E912="", "", IF(COUNTIF('Client List'!$Y$12:$Y$261, E912)=0, "X", ""))</f>
        <v/>
      </c>
      <c r="AB912" s="17" t="str">
        <f>IF(G912="", "", IF(COUNTIF('Client List'!$Y$12:$Y$261, G912)=0, "X", ""))</f>
        <v/>
      </c>
      <c r="AD912" s="17" t="str">
        <f>IF(I912="", "", IF(COUNTIF('Client List'!$Y$12:$Y$261, I912)=0, "X", ""))</f>
        <v/>
      </c>
    </row>
    <row r="913" spans="1:30" x14ac:dyDescent="0.25">
      <c r="A913" s="48"/>
      <c r="B913" s="64"/>
      <c r="C913" s="57"/>
      <c r="D913" s="59"/>
      <c r="E913" s="57"/>
      <c r="F913" s="59"/>
      <c r="G913" s="57"/>
      <c r="H913" s="59"/>
      <c r="I913" s="57"/>
      <c r="J913" s="59"/>
      <c r="K913" s="48"/>
      <c r="M913" s="17" t="str">
        <f>IF($B913="", "", IF($B913&gt;'Client List'!$AA$22, 'Client List'!$AB$21, TEXT($B913, "mmm yyyy")))</f>
        <v/>
      </c>
      <c r="O913" s="17" t="str">
        <f t="shared" si="70"/>
        <v/>
      </c>
      <c r="S913" s="17" t="str">
        <f t="shared" si="71"/>
        <v/>
      </c>
      <c r="T913" s="17" t="str">
        <f t="shared" si="72"/>
        <v/>
      </c>
      <c r="U913" s="17" t="str">
        <f t="shared" si="73"/>
        <v/>
      </c>
      <c r="V913" s="17" t="str">
        <f t="shared" si="74"/>
        <v/>
      </c>
      <c r="X913" s="17" t="str">
        <f>IF(C913="", "", IF(COUNTIF('Client List'!$Y$12:$Y$261, C913)=0, "X", ""))</f>
        <v/>
      </c>
      <c r="Z913" s="17" t="str">
        <f>IF(E913="", "", IF(COUNTIF('Client List'!$Y$12:$Y$261, E913)=0, "X", ""))</f>
        <v/>
      </c>
      <c r="AB913" s="17" t="str">
        <f>IF(G913="", "", IF(COUNTIF('Client List'!$Y$12:$Y$261, G913)=0, "X", ""))</f>
        <v/>
      </c>
      <c r="AD913" s="17" t="str">
        <f>IF(I913="", "", IF(COUNTIF('Client List'!$Y$12:$Y$261, I913)=0, "X", ""))</f>
        <v/>
      </c>
    </row>
    <row r="914" spans="1:30" x14ac:dyDescent="0.25">
      <c r="A914" s="48"/>
      <c r="B914" s="64"/>
      <c r="C914" s="57"/>
      <c r="D914" s="59"/>
      <c r="E914" s="57"/>
      <c r="F914" s="59"/>
      <c r="G914" s="57"/>
      <c r="H914" s="59"/>
      <c r="I914" s="57"/>
      <c r="J914" s="59"/>
      <c r="K914" s="48"/>
      <c r="M914" s="17" t="str">
        <f>IF($B914="", "", IF($B914&gt;'Client List'!$AA$22, 'Client List'!$AB$21, TEXT($B914, "mmm yyyy")))</f>
        <v/>
      </c>
      <c r="O914" s="17" t="str">
        <f t="shared" si="70"/>
        <v/>
      </c>
      <c r="S914" s="17" t="str">
        <f t="shared" si="71"/>
        <v/>
      </c>
      <c r="T914" s="17" t="str">
        <f t="shared" si="72"/>
        <v/>
      </c>
      <c r="U914" s="17" t="str">
        <f t="shared" si="73"/>
        <v/>
      </c>
      <c r="V914" s="17" t="str">
        <f t="shared" si="74"/>
        <v/>
      </c>
      <c r="X914" s="17" t="str">
        <f>IF(C914="", "", IF(COUNTIF('Client List'!$Y$12:$Y$261, C914)=0, "X", ""))</f>
        <v/>
      </c>
      <c r="Z914" s="17" t="str">
        <f>IF(E914="", "", IF(COUNTIF('Client List'!$Y$12:$Y$261, E914)=0, "X", ""))</f>
        <v/>
      </c>
      <c r="AB914" s="17" t="str">
        <f>IF(G914="", "", IF(COUNTIF('Client List'!$Y$12:$Y$261, G914)=0, "X", ""))</f>
        <v/>
      </c>
      <c r="AD914" s="17" t="str">
        <f>IF(I914="", "", IF(COUNTIF('Client List'!$Y$12:$Y$261, I914)=0, "X", ""))</f>
        <v/>
      </c>
    </row>
    <row r="915" spans="1:30" x14ac:dyDescent="0.25">
      <c r="A915" s="48"/>
      <c r="B915" s="64"/>
      <c r="C915" s="57"/>
      <c r="D915" s="59"/>
      <c r="E915" s="57"/>
      <c r="F915" s="59"/>
      <c r="G915" s="57"/>
      <c r="H915" s="59"/>
      <c r="I915" s="57"/>
      <c r="J915" s="59"/>
      <c r="K915" s="48"/>
      <c r="M915" s="17" t="str">
        <f>IF($B915="", "", IF($B915&gt;'Client List'!$AA$22, 'Client List'!$AB$21, TEXT($B915, "mmm yyyy")))</f>
        <v/>
      </c>
      <c r="O915" s="17" t="str">
        <f t="shared" si="70"/>
        <v/>
      </c>
      <c r="S915" s="17" t="str">
        <f t="shared" si="71"/>
        <v/>
      </c>
      <c r="T915" s="17" t="str">
        <f t="shared" si="72"/>
        <v/>
      </c>
      <c r="U915" s="17" t="str">
        <f t="shared" si="73"/>
        <v/>
      </c>
      <c r="V915" s="17" t="str">
        <f t="shared" si="74"/>
        <v/>
      </c>
      <c r="X915" s="17" t="str">
        <f>IF(C915="", "", IF(COUNTIF('Client List'!$Y$12:$Y$261, C915)=0, "X", ""))</f>
        <v/>
      </c>
      <c r="Z915" s="17" t="str">
        <f>IF(E915="", "", IF(COUNTIF('Client List'!$Y$12:$Y$261, E915)=0, "X", ""))</f>
        <v/>
      </c>
      <c r="AB915" s="17" t="str">
        <f>IF(G915="", "", IF(COUNTIF('Client List'!$Y$12:$Y$261, G915)=0, "X", ""))</f>
        <v/>
      </c>
      <c r="AD915" s="17" t="str">
        <f>IF(I915="", "", IF(COUNTIF('Client List'!$Y$12:$Y$261, I915)=0, "X", ""))</f>
        <v/>
      </c>
    </row>
    <row r="916" spans="1:30" x14ac:dyDescent="0.25">
      <c r="A916" s="48"/>
      <c r="B916" s="64"/>
      <c r="C916" s="57"/>
      <c r="D916" s="59"/>
      <c r="E916" s="57"/>
      <c r="F916" s="59"/>
      <c r="G916" s="57"/>
      <c r="H916" s="59"/>
      <c r="I916" s="57"/>
      <c r="J916" s="59"/>
      <c r="K916" s="48"/>
      <c r="M916" s="17" t="str">
        <f>IF($B916="", "", IF($B916&gt;'Client List'!$AA$22, 'Client List'!$AB$21, TEXT($B916, "mmm yyyy")))</f>
        <v/>
      </c>
      <c r="O916" s="17" t="str">
        <f t="shared" si="70"/>
        <v/>
      </c>
      <c r="S916" s="17" t="str">
        <f t="shared" si="71"/>
        <v/>
      </c>
      <c r="T916" s="17" t="str">
        <f t="shared" si="72"/>
        <v/>
      </c>
      <c r="U916" s="17" t="str">
        <f t="shared" si="73"/>
        <v/>
      </c>
      <c r="V916" s="17" t="str">
        <f t="shared" si="74"/>
        <v/>
      </c>
      <c r="X916" s="17" t="str">
        <f>IF(C916="", "", IF(COUNTIF('Client List'!$Y$12:$Y$261, C916)=0, "X", ""))</f>
        <v/>
      </c>
      <c r="Z916" s="17" t="str">
        <f>IF(E916="", "", IF(COUNTIF('Client List'!$Y$12:$Y$261, E916)=0, "X", ""))</f>
        <v/>
      </c>
      <c r="AB916" s="17" t="str">
        <f>IF(G916="", "", IF(COUNTIF('Client List'!$Y$12:$Y$261, G916)=0, "X", ""))</f>
        <v/>
      </c>
      <c r="AD916" s="17" t="str">
        <f>IF(I916="", "", IF(COUNTIF('Client List'!$Y$12:$Y$261, I916)=0, "X", ""))</f>
        <v/>
      </c>
    </row>
    <row r="917" spans="1:30" x14ac:dyDescent="0.25">
      <c r="A917" s="48"/>
      <c r="B917" s="64"/>
      <c r="C917" s="57"/>
      <c r="D917" s="59"/>
      <c r="E917" s="57"/>
      <c r="F917" s="59"/>
      <c r="G917" s="57"/>
      <c r="H917" s="59"/>
      <c r="I917" s="57"/>
      <c r="J917" s="59"/>
      <c r="K917" s="48"/>
      <c r="M917" s="17" t="str">
        <f>IF($B917="", "", IF($B917&gt;'Client List'!$AA$22, 'Client List'!$AB$21, TEXT($B917, "mmm yyyy")))</f>
        <v/>
      </c>
      <c r="O917" s="17" t="str">
        <f t="shared" si="70"/>
        <v/>
      </c>
      <c r="S917" s="17" t="str">
        <f t="shared" si="71"/>
        <v/>
      </c>
      <c r="T917" s="17" t="str">
        <f t="shared" si="72"/>
        <v/>
      </c>
      <c r="U917" s="17" t="str">
        <f t="shared" si="73"/>
        <v/>
      </c>
      <c r="V917" s="17" t="str">
        <f t="shared" si="74"/>
        <v/>
      </c>
      <c r="X917" s="17" t="str">
        <f>IF(C917="", "", IF(COUNTIF('Client List'!$Y$12:$Y$261, C917)=0, "X", ""))</f>
        <v/>
      </c>
      <c r="Z917" s="17" t="str">
        <f>IF(E917="", "", IF(COUNTIF('Client List'!$Y$12:$Y$261, E917)=0, "X", ""))</f>
        <v/>
      </c>
      <c r="AB917" s="17" t="str">
        <f>IF(G917="", "", IF(COUNTIF('Client List'!$Y$12:$Y$261, G917)=0, "X", ""))</f>
        <v/>
      </c>
      <c r="AD917" s="17" t="str">
        <f>IF(I917="", "", IF(COUNTIF('Client List'!$Y$12:$Y$261, I917)=0, "X", ""))</f>
        <v/>
      </c>
    </row>
    <row r="918" spans="1:30" x14ac:dyDescent="0.25">
      <c r="A918" s="48"/>
      <c r="B918" s="64"/>
      <c r="C918" s="57"/>
      <c r="D918" s="59"/>
      <c r="E918" s="57"/>
      <c r="F918" s="59"/>
      <c r="G918" s="57"/>
      <c r="H918" s="59"/>
      <c r="I918" s="57"/>
      <c r="J918" s="59"/>
      <c r="K918" s="48"/>
      <c r="M918" s="17" t="str">
        <f>IF($B918="", "", IF($B918&gt;'Client List'!$AA$22, 'Client List'!$AB$21, TEXT($B918, "mmm yyyy")))</f>
        <v/>
      </c>
      <c r="O918" s="17" t="str">
        <f t="shared" si="70"/>
        <v/>
      </c>
      <c r="S918" s="17" t="str">
        <f t="shared" si="71"/>
        <v/>
      </c>
      <c r="T918" s="17" t="str">
        <f t="shared" si="72"/>
        <v/>
      </c>
      <c r="U918" s="17" t="str">
        <f t="shared" si="73"/>
        <v/>
      </c>
      <c r="V918" s="17" t="str">
        <f t="shared" si="74"/>
        <v/>
      </c>
      <c r="X918" s="17" t="str">
        <f>IF(C918="", "", IF(COUNTIF('Client List'!$Y$12:$Y$261, C918)=0, "X", ""))</f>
        <v/>
      </c>
      <c r="Z918" s="17" t="str">
        <f>IF(E918="", "", IF(COUNTIF('Client List'!$Y$12:$Y$261, E918)=0, "X", ""))</f>
        <v/>
      </c>
      <c r="AB918" s="17" t="str">
        <f>IF(G918="", "", IF(COUNTIF('Client List'!$Y$12:$Y$261, G918)=0, "X", ""))</f>
        <v/>
      </c>
      <c r="AD918" s="17" t="str">
        <f>IF(I918="", "", IF(COUNTIF('Client List'!$Y$12:$Y$261, I918)=0, "X", ""))</f>
        <v/>
      </c>
    </row>
    <row r="919" spans="1:30" x14ac:dyDescent="0.25">
      <c r="A919" s="48"/>
      <c r="B919" s="64"/>
      <c r="C919" s="57"/>
      <c r="D919" s="59"/>
      <c r="E919" s="57"/>
      <c r="F919" s="59"/>
      <c r="G919" s="57"/>
      <c r="H919" s="59"/>
      <c r="I919" s="57"/>
      <c r="J919" s="59"/>
      <c r="K919" s="48"/>
      <c r="M919" s="17" t="str">
        <f>IF($B919="", "", IF($B919&gt;'Client List'!$AA$22, 'Client List'!$AB$21, TEXT($B919, "mmm yyyy")))</f>
        <v/>
      </c>
      <c r="O919" s="17" t="str">
        <f t="shared" si="70"/>
        <v/>
      </c>
      <c r="S919" s="17" t="str">
        <f t="shared" si="71"/>
        <v/>
      </c>
      <c r="T919" s="17" t="str">
        <f t="shared" si="72"/>
        <v/>
      </c>
      <c r="U919" s="17" t="str">
        <f t="shared" si="73"/>
        <v/>
      </c>
      <c r="V919" s="17" t="str">
        <f t="shared" si="74"/>
        <v/>
      </c>
      <c r="X919" s="17" t="str">
        <f>IF(C919="", "", IF(COUNTIF('Client List'!$Y$12:$Y$261, C919)=0, "X", ""))</f>
        <v/>
      </c>
      <c r="Z919" s="17" t="str">
        <f>IF(E919="", "", IF(COUNTIF('Client List'!$Y$12:$Y$261, E919)=0, "X", ""))</f>
        <v/>
      </c>
      <c r="AB919" s="17" t="str">
        <f>IF(G919="", "", IF(COUNTIF('Client List'!$Y$12:$Y$261, G919)=0, "X", ""))</f>
        <v/>
      </c>
      <c r="AD919" s="17" t="str">
        <f>IF(I919="", "", IF(COUNTIF('Client List'!$Y$12:$Y$261, I919)=0, "X", ""))</f>
        <v/>
      </c>
    </row>
    <row r="920" spans="1:30" x14ac:dyDescent="0.25">
      <c r="A920" s="48"/>
      <c r="B920" s="64"/>
      <c r="C920" s="57"/>
      <c r="D920" s="59"/>
      <c r="E920" s="57"/>
      <c r="F920" s="59"/>
      <c r="G920" s="57"/>
      <c r="H920" s="59"/>
      <c r="I920" s="57"/>
      <c r="J920" s="59"/>
      <c r="K920" s="48"/>
      <c r="M920" s="17" t="str">
        <f>IF($B920="", "", IF($B920&gt;'Client List'!$AA$22, 'Client List'!$AB$21, TEXT($B920, "mmm yyyy")))</f>
        <v/>
      </c>
      <c r="O920" s="17" t="str">
        <f t="shared" si="70"/>
        <v/>
      </c>
      <c r="S920" s="17" t="str">
        <f t="shared" si="71"/>
        <v/>
      </c>
      <c r="T920" s="17" t="str">
        <f t="shared" si="72"/>
        <v/>
      </c>
      <c r="U920" s="17" t="str">
        <f t="shared" si="73"/>
        <v/>
      </c>
      <c r="V920" s="17" t="str">
        <f t="shared" si="74"/>
        <v/>
      </c>
      <c r="X920" s="17" t="str">
        <f>IF(C920="", "", IF(COUNTIF('Client List'!$Y$12:$Y$261, C920)=0, "X", ""))</f>
        <v/>
      </c>
      <c r="Z920" s="17" t="str">
        <f>IF(E920="", "", IF(COUNTIF('Client List'!$Y$12:$Y$261, E920)=0, "X", ""))</f>
        <v/>
      </c>
      <c r="AB920" s="17" t="str">
        <f>IF(G920="", "", IF(COUNTIF('Client List'!$Y$12:$Y$261, G920)=0, "X", ""))</f>
        <v/>
      </c>
      <c r="AD920" s="17" t="str">
        <f>IF(I920="", "", IF(COUNTIF('Client List'!$Y$12:$Y$261, I920)=0, "X", ""))</f>
        <v/>
      </c>
    </row>
    <row r="921" spans="1:30" x14ac:dyDescent="0.25">
      <c r="A921" s="48"/>
      <c r="B921" s="64"/>
      <c r="C921" s="57"/>
      <c r="D921" s="59"/>
      <c r="E921" s="57"/>
      <c r="F921" s="59"/>
      <c r="G921" s="57"/>
      <c r="H921" s="59"/>
      <c r="I921" s="57"/>
      <c r="J921" s="59"/>
      <c r="K921" s="48"/>
      <c r="M921" s="17" t="str">
        <f>IF($B921="", "", IF($B921&gt;'Client List'!$AA$22, 'Client List'!$AB$21, TEXT($B921, "mmm yyyy")))</f>
        <v/>
      </c>
      <c r="O921" s="17" t="str">
        <f t="shared" si="70"/>
        <v/>
      </c>
      <c r="S921" s="17" t="str">
        <f t="shared" si="71"/>
        <v/>
      </c>
      <c r="T921" s="17" t="str">
        <f t="shared" si="72"/>
        <v/>
      </c>
      <c r="U921" s="17" t="str">
        <f t="shared" si="73"/>
        <v/>
      </c>
      <c r="V921" s="17" t="str">
        <f t="shared" si="74"/>
        <v/>
      </c>
      <c r="X921" s="17" t="str">
        <f>IF(C921="", "", IF(COUNTIF('Client List'!$Y$12:$Y$261, C921)=0, "X", ""))</f>
        <v/>
      </c>
      <c r="Z921" s="17" t="str">
        <f>IF(E921="", "", IF(COUNTIF('Client List'!$Y$12:$Y$261, E921)=0, "X", ""))</f>
        <v/>
      </c>
      <c r="AB921" s="17" t="str">
        <f>IF(G921="", "", IF(COUNTIF('Client List'!$Y$12:$Y$261, G921)=0, "X", ""))</f>
        <v/>
      </c>
      <c r="AD921" s="17" t="str">
        <f>IF(I921="", "", IF(COUNTIF('Client List'!$Y$12:$Y$261, I921)=0, "X", ""))</f>
        <v/>
      </c>
    </row>
    <row r="922" spans="1:30" x14ac:dyDescent="0.25">
      <c r="A922" s="48"/>
      <c r="B922" s="64"/>
      <c r="C922" s="57"/>
      <c r="D922" s="59"/>
      <c r="E922" s="57"/>
      <c r="F922" s="59"/>
      <c r="G922" s="57"/>
      <c r="H922" s="59"/>
      <c r="I922" s="57"/>
      <c r="J922" s="59"/>
      <c r="K922" s="48"/>
      <c r="M922" s="17" t="str">
        <f>IF($B922="", "", IF($B922&gt;'Client List'!$AA$22, 'Client List'!$AB$21, TEXT($B922, "mmm yyyy")))</f>
        <v/>
      </c>
      <c r="O922" s="17" t="str">
        <f t="shared" si="70"/>
        <v/>
      </c>
      <c r="S922" s="17" t="str">
        <f t="shared" si="71"/>
        <v/>
      </c>
      <c r="T922" s="17" t="str">
        <f t="shared" si="72"/>
        <v/>
      </c>
      <c r="U922" s="17" t="str">
        <f t="shared" si="73"/>
        <v/>
      </c>
      <c r="V922" s="17" t="str">
        <f t="shared" si="74"/>
        <v/>
      </c>
      <c r="X922" s="17" t="str">
        <f>IF(C922="", "", IF(COUNTIF('Client List'!$Y$12:$Y$261, C922)=0, "X", ""))</f>
        <v/>
      </c>
      <c r="Z922" s="17" t="str">
        <f>IF(E922="", "", IF(COUNTIF('Client List'!$Y$12:$Y$261, E922)=0, "X", ""))</f>
        <v/>
      </c>
      <c r="AB922" s="17" t="str">
        <f>IF(G922="", "", IF(COUNTIF('Client List'!$Y$12:$Y$261, G922)=0, "X", ""))</f>
        <v/>
      </c>
      <c r="AD922" s="17" t="str">
        <f>IF(I922="", "", IF(COUNTIF('Client List'!$Y$12:$Y$261, I922)=0, "X", ""))</f>
        <v/>
      </c>
    </row>
    <row r="923" spans="1:30" x14ac:dyDescent="0.25">
      <c r="A923" s="48"/>
      <c r="B923" s="64"/>
      <c r="C923" s="57"/>
      <c r="D923" s="59"/>
      <c r="E923" s="57"/>
      <c r="F923" s="59"/>
      <c r="G923" s="57"/>
      <c r="H923" s="59"/>
      <c r="I923" s="57"/>
      <c r="J923" s="59"/>
      <c r="K923" s="48"/>
      <c r="M923" s="17" t="str">
        <f>IF($B923="", "", IF($B923&gt;'Client List'!$AA$22, 'Client List'!$AB$21, TEXT($B923, "mmm yyyy")))</f>
        <v/>
      </c>
      <c r="O923" s="17" t="str">
        <f t="shared" si="70"/>
        <v/>
      </c>
      <c r="S923" s="17" t="str">
        <f t="shared" si="71"/>
        <v/>
      </c>
      <c r="T923" s="17" t="str">
        <f t="shared" si="72"/>
        <v/>
      </c>
      <c r="U923" s="17" t="str">
        <f t="shared" si="73"/>
        <v/>
      </c>
      <c r="V923" s="17" t="str">
        <f t="shared" si="74"/>
        <v/>
      </c>
      <c r="X923" s="17" t="str">
        <f>IF(C923="", "", IF(COUNTIF('Client List'!$Y$12:$Y$261, C923)=0, "X", ""))</f>
        <v/>
      </c>
      <c r="Z923" s="17" t="str">
        <f>IF(E923="", "", IF(COUNTIF('Client List'!$Y$12:$Y$261, E923)=0, "X", ""))</f>
        <v/>
      </c>
      <c r="AB923" s="17" t="str">
        <f>IF(G923="", "", IF(COUNTIF('Client List'!$Y$12:$Y$261, G923)=0, "X", ""))</f>
        <v/>
      </c>
      <c r="AD923" s="17" t="str">
        <f>IF(I923="", "", IF(COUNTIF('Client List'!$Y$12:$Y$261, I923)=0, "X", ""))</f>
        <v/>
      </c>
    </row>
    <row r="924" spans="1:30" x14ac:dyDescent="0.25">
      <c r="A924" s="48"/>
      <c r="B924" s="64"/>
      <c r="C924" s="57"/>
      <c r="D924" s="59"/>
      <c r="E924" s="57"/>
      <c r="F924" s="59"/>
      <c r="G924" s="57"/>
      <c r="H924" s="59"/>
      <c r="I924" s="57"/>
      <c r="J924" s="59"/>
      <c r="K924" s="48"/>
      <c r="M924" s="17" t="str">
        <f>IF($B924="", "", IF($B924&gt;'Client List'!$AA$22, 'Client List'!$AB$21, TEXT($B924, "mmm yyyy")))</f>
        <v/>
      </c>
      <c r="O924" s="17" t="str">
        <f t="shared" si="70"/>
        <v/>
      </c>
      <c r="S924" s="17" t="str">
        <f t="shared" si="71"/>
        <v/>
      </c>
      <c r="T924" s="17" t="str">
        <f t="shared" si="72"/>
        <v/>
      </c>
      <c r="U924" s="17" t="str">
        <f t="shared" si="73"/>
        <v/>
      </c>
      <c r="V924" s="17" t="str">
        <f t="shared" si="74"/>
        <v/>
      </c>
      <c r="X924" s="17" t="str">
        <f>IF(C924="", "", IF(COUNTIF('Client List'!$Y$12:$Y$261, C924)=0, "X", ""))</f>
        <v/>
      </c>
      <c r="Z924" s="17" t="str">
        <f>IF(E924="", "", IF(COUNTIF('Client List'!$Y$12:$Y$261, E924)=0, "X", ""))</f>
        <v/>
      </c>
      <c r="AB924" s="17" t="str">
        <f>IF(G924="", "", IF(COUNTIF('Client List'!$Y$12:$Y$261, G924)=0, "X", ""))</f>
        <v/>
      </c>
      <c r="AD924" s="17" t="str">
        <f>IF(I924="", "", IF(COUNTIF('Client List'!$Y$12:$Y$261, I924)=0, "X", ""))</f>
        <v/>
      </c>
    </row>
    <row r="925" spans="1:30" x14ac:dyDescent="0.25">
      <c r="A925" s="48"/>
      <c r="B925" s="64"/>
      <c r="C925" s="57"/>
      <c r="D925" s="59"/>
      <c r="E925" s="57"/>
      <c r="F925" s="59"/>
      <c r="G925" s="57"/>
      <c r="H925" s="59"/>
      <c r="I925" s="57"/>
      <c r="J925" s="59"/>
      <c r="K925" s="48"/>
      <c r="M925" s="17" t="str">
        <f>IF($B925="", "", IF($B925&gt;'Client List'!$AA$22, 'Client List'!$AB$21, TEXT($B925, "mmm yyyy")))</f>
        <v/>
      </c>
      <c r="O925" s="17" t="str">
        <f t="shared" si="70"/>
        <v/>
      </c>
      <c r="S925" s="17" t="str">
        <f t="shared" si="71"/>
        <v/>
      </c>
      <c r="T925" s="17" t="str">
        <f t="shared" si="72"/>
        <v/>
      </c>
      <c r="U925" s="17" t="str">
        <f t="shared" si="73"/>
        <v/>
      </c>
      <c r="V925" s="17" t="str">
        <f t="shared" si="74"/>
        <v/>
      </c>
      <c r="X925" s="17" t="str">
        <f>IF(C925="", "", IF(COUNTIF('Client List'!$Y$12:$Y$261, C925)=0, "X", ""))</f>
        <v/>
      </c>
      <c r="Z925" s="17" t="str">
        <f>IF(E925="", "", IF(COUNTIF('Client List'!$Y$12:$Y$261, E925)=0, "X", ""))</f>
        <v/>
      </c>
      <c r="AB925" s="17" t="str">
        <f>IF(G925="", "", IF(COUNTIF('Client List'!$Y$12:$Y$261, G925)=0, "X", ""))</f>
        <v/>
      </c>
      <c r="AD925" s="17" t="str">
        <f>IF(I925="", "", IF(COUNTIF('Client List'!$Y$12:$Y$261, I925)=0, "X", ""))</f>
        <v/>
      </c>
    </row>
    <row r="926" spans="1:30" x14ac:dyDescent="0.25">
      <c r="A926" s="48"/>
      <c r="B926" s="64"/>
      <c r="C926" s="57"/>
      <c r="D926" s="59"/>
      <c r="E926" s="57"/>
      <c r="F926" s="59"/>
      <c r="G926" s="57"/>
      <c r="H926" s="59"/>
      <c r="I926" s="57"/>
      <c r="J926" s="59"/>
      <c r="K926" s="48"/>
      <c r="M926" s="17" t="str">
        <f>IF($B926="", "", IF($B926&gt;'Client List'!$AA$22, 'Client List'!$AB$21, TEXT($B926, "mmm yyyy")))</f>
        <v/>
      </c>
      <c r="O926" s="17" t="str">
        <f t="shared" si="70"/>
        <v/>
      </c>
      <c r="S926" s="17" t="str">
        <f t="shared" si="71"/>
        <v/>
      </c>
      <c r="T926" s="17" t="str">
        <f t="shared" si="72"/>
        <v/>
      </c>
      <c r="U926" s="17" t="str">
        <f t="shared" si="73"/>
        <v/>
      </c>
      <c r="V926" s="17" t="str">
        <f t="shared" si="74"/>
        <v/>
      </c>
      <c r="X926" s="17" t="str">
        <f>IF(C926="", "", IF(COUNTIF('Client List'!$Y$12:$Y$261, C926)=0, "X", ""))</f>
        <v/>
      </c>
      <c r="Z926" s="17" t="str">
        <f>IF(E926="", "", IF(COUNTIF('Client List'!$Y$12:$Y$261, E926)=0, "X", ""))</f>
        <v/>
      </c>
      <c r="AB926" s="17" t="str">
        <f>IF(G926="", "", IF(COUNTIF('Client List'!$Y$12:$Y$261, G926)=0, "X", ""))</f>
        <v/>
      </c>
      <c r="AD926" s="17" t="str">
        <f>IF(I926="", "", IF(COUNTIF('Client List'!$Y$12:$Y$261, I926)=0, "X", ""))</f>
        <v/>
      </c>
    </row>
    <row r="927" spans="1:30" x14ac:dyDescent="0.25">
      <c r="A927" s="48"/>
      <c r="B927" s="64"/>
      <c r="C927" s="57"/>
      <c r="D927" s="59"/>
      <c r="E927" s="57"/>
      <c r="F927" s="59"/>
      <c r="G927" s="57"/>
      <c r="H927" s="59"/>
      <c r="I927" s="57"/>
      <c r="J927" s="59"/>
      <c r="K927" s="48"/>
      <c r="M927" s="17" t="str">
        <f>IF($B927="", "", IF($B927&gt;'Client List'!$AA$22, 'Client List'!$AB$21, TEXT($B927, "mmm yyyy")))</f>
        <v/>
      </c>
      <c r="O927" s="17" t="str">
        <f t="shared" si="70"/>
        <v/>
      </c>
      <c r="S927" s="17" t="str">
        <f t="shared" si="71"/>
        <v/>
      </c>
      <c r="T927" s="17" t="str">
        <f t="shared" si="72"/>
        <v/>
      </c>
      <c r="U927" s="17" t="str">
        <f t="shared" si="73"/>
        <v/>
      </c>
      <c r="V927" s="17" t="str">
        <f t="shared" si="74"/>
        <v/>
      </c>
      <c r="X927" s="17" t="str">
        <f>IF(C927="", "", IF(COUNTIF('Client List'!$Y$12:$Y$261, C927)=0, "X", ""))</f>
        <v/>
      </c>
      <c r="Z927" s="17" t="str">
        <f>IF(E927="", "", IF(COUNTIF('Client List'!$Y$12:$Y$261, E927)=0, "X", ""))</f>
        <v/>
      </c>
      <c r="AB927" s="17" t="str">
        <f>IF(G927="", "", IF(COUNTIF('Client List'!$Y$12:$Y$261, G927)=0, "X", ""))</f>
        <v/>
      </c>
      <c r="AD927" s="17" t="str">
        <f>IF(I927="", "", IF(COUNTIF('Client List'!$Y$12:$Y$261, I927)=0, "X", ""))</f>
        <v/>
      </c>
    </row>
    <row r="928" spans="1:30" x14ac:dyDescent="0.25">
      <c r="A928" s="48"/>
      <c r="B928" s="64"/>
      <c r="C928" s="57"/>
      <c r="D928" s="59"/>
      <c r="E928" s="57"/>
      <c r="F928" s="59"/>
      <c r="G928" s="57"/>
      <c r="H928" s="59"/>
      <c r="I928" s="57"/>
      <c r="J928" s="59"/>
      <c r="K928" s="48"/>
      <c r="M928" s="17" t="str">
        <f>IF($B928="", "", IF($B928&gt;'Client List'!$AA$22, 'Client List'!$AB$21, TEXT($B928, "mmm yyyy")))</f>
        <v/>
      </c>
      <c r="O928" s="17" t="str">
        <f t="shared" si="70"/>
        <v/>
      </c>
      <c r="S928" s="17" t="str">
        <f t="shared" si="71"/>
        <v/>
      </c>
      <c r="T928" s="17" t="str">
        <f t="shared" si="72"/>
        <v/>
      </c>
      <c r="U928" s="17" t="str">
        <f t="shared" si="73"/>
        <v/>
      </c>
      <c r="V928" s="17" t="str">
        <f t="shared" si="74"/>
        <v/>
      </c>
      <c r="X928" s="17" t="str">
        <f>IF(C928="", "", IF(COUNTIF('Client List'!$Y$12:$Y$261, C928)=0, "X", ""))</f>
        <v/>
      </c>
      <c r="Z928" s="17" t="str">
        <f>IF(E928="", "", IF(COUNTIF('Client List'!$Y$12:$Y$261, E928)=0, "X", ""))</f>
        <v/>
      </c>
      <c r="AB928" s="17" t="str">
        <f>IF(G928="", "", IF(COUNTIF('Client List'!$Y$12:$Y$261, G928)=0, "X", ""))</f>
        <v/>
      </c>
      <c r="AD928" s="17" t="str">
        <f>IF(I928="", "", IF(COUNTIF('Client List'!$Y$12:$Y$261, I928)=0, "X", ""))</f>
        <v/>
      </c>
    </row>
    <row r="929" spans="1:30" x14ac:dyDescent="0.25">
      <c r="A929" s="48"/>
      <c r="B929" s="64"/>
      <c r="C929" s="57"/>
      <c r="D929" s="59"/>
      <c r="E929" s="57"/>
      <c r="F929" s="59"/>
      <c r="G929" s="57"/>
      <c r="H929" s="59"/>
      <c r="I929" s="57"/>
      <c r="J929" s="59"/>
      <c r="K929" s="48"/>
      <c r="M929" s="17" t="str">
        <f>IF($B929="", "", IF($B929&gt;'Client List'!$AA$22, 'Client List'!$AB$21, TEXT($B929, "mmm yyyy")))</f>
        <v/>
      </c>
      <c r="O929" s="17" t="str">
        <f t="shared" si="70"/>
        <v/>
      </c>
      <c r="S929" s="17" t="str">
        <f t="shared" si="71"/>
        <v/>
      </c>
      <c r="T929" s="17" t="str">
        <f t="shared" si="72"/>
        <v/>
      </c>
      <c r="U929" s="17" t="str">
        <f t="shared" si="73"/>
        <v/>
      </c>
      <c r="V929" s="17" t="str">
        <f t="shared" si="74"/>
        <v/>
      </c>
      <c r="X929" s="17" t="str">
        <f>IF(C929="", "", IF(COUNTIF('Client List'!$Y$12:$Y$261, C929)=0, "X", ""))</f>
        <v/>
      </c>
      <c r="Z929" s="17" t="str">
        <f>IF(E929="", "", IF(COUNTIF('Client List'!$Y$12:$Y$261, E929)=0, "X", ""))</f>
        <v/>
      </c>
      <c r="AB929" s="17" t="str">
        <f>IF(G929="", "", IF(COUNTIF('Client List'!$Y$12:$Y$261, G929)=0, "X", ""))</f>
        <v/>
      </c>
      <c r="AD929" s="17" t="str">
        <f>IF(I929="", "", IF(COUNTIF('Client List'!$Y$12:$Y$261, I929)=0, "X", ""))</f>
        <v/>
      </c>
    </row>
    <row r="930" spans="1:30" x14ac:dyDescent="0.25">
      <c r="A930" s="48"/>
      <c r="B930" s="64"/>
      <c r="C930" s="57"/>
      <c r="D930" s="59"/>
      <c r="E930" s="57"/>
      <c r="F930" s="59"/>
      <c r="G930" s="57"/>
      <c r="H930" s="59"/>
      <c r="I930" s="57"/>
      <c r="J930" s="59"/>
      <c r="K930" s="48"/>
      <c r="M930" s="17" t="str">
        <f>IF($B930="", "", IF($B930&gt;'Client List'!$AA$22, 'Client List'!$AB$21, TEXT($B930, "mmm yyyy")))</f>
        <v/>
      </c>
      <c r="O930" s="17" t="str">
        <f t="shared" si="70"/>
        <v/>
      </c>
      <c r="S930" s="17" t="str">
        <f t="shared" si="71"/>
        <v/>
      </c>
      <c r="T930" s="17" t="str">
        <f t="shared" si="72"/>
        <v/>
      </c>
      <c r="U930" s="17" t="str">
        <f t="shared" si="73"/>
        <v/>
      </c>
      <c r="V930" s="17" t="str">
        <f t="shared" si="74"/>
        <v/>
      </c>
      <c r="X930" s="17" t="str">
        <f>IF(C930="", "", IF(COUNTIF('Client List'!$Y$12:$Y$261, C930)=0, "X", ""))</f>
        <v/>
      </c>
      <c r="Z930" s="17" t="str">
        <f>IF(E930="", "", IF(COUNTIF('Client List'!$Y$12:$Y$261, E930)=0, "X", ""))</f>
        <v/>
      </c>
      <c r="AB930" s="17" t="str">
        <f>IF(G930="", "", IF(COUNTIF('Client List'!$Y$12:$Y$261, G930)=0, "X", ""))</f>
        <v/>
      </c>
      <c r="AD930" s="17" t="str">
        <f>IF(I930="", "", IF(COUNTIF('Client List'!$Y$12:$Y$261, I930)=0, "X", ""))</f>
        <v/>
      </c>
    </row>
    <row r="931" spans="1:30" x14ac:dyDescent="0.25">
      <c r="A931" s="48"/>
      <c r="B931" s="64"/>
      <c r="C931" s="57"/>
      <c r="D931" s="59"/>
      <c r="E931" s="57"/>
      <c r="F931" s="59"/>
      <c r="G931" s="57"/>
      <c r="H931" s="59"/>
      <c r="I931" s="57"/>
      <c r="J931" s="59"/>
      <c r="K931" s="48"/>
      <c r="M931" s="17" t="str">
        <f>IF($B931="", "", IF($B931&gt;'Client List'!$AA$22, 'Client List'!$AB$21, TEXT($B931, "mmm yyyy")))</f>
        <v/>
      </c>
      <c r="O931" s="17" t="str">
        <f t="shared" si="70"/>
        <v/>
      </c>
      <c r="S931" s="17" t="str">
        <f t="shared" si="71"/>
        <v/>
      </c>
      <c r="T931" s="17" t="str">
        <f t="shared" si="72"/>
        <v/>
      </c>
      <c r="U931" s="17" t="str">
        <f t="shared" si="73"/>
        <v/>
      </c>
      <c r="V931" s="17" t="str">
        <f t="shared" si="74"/>
        <v/>
      </c>
      <c r="X931" s="17" t="str">
        <f>IF(C931="", "", IF(COUNTIF('Client List'!$Y$12:$Y$261, C931)=0, "X", ""))</f>
        <v/>
      </c>
      <c r="Z931" s="17" t="str">
        <f>IF(E931="", "", IF(COUNTIF('Client List'!$Y$12:$Y$261, E931)=0, "X", ""))</f>
        <v/>
      </c>
      <c r="AB931" s="17" t="str">
        <f>IF(G931="", "", IF(COUNTIF('Client List'!$Y$12:$Y$261, G931)=0, "X", ""))</f>
        <v/>
      </c>
      <c r="AD931" s="17" t="str">
        <f>IF(I931="", "", IF(COUNTIF('Client List'!$Y$12:$Y$261, I931)=0, "X", ""))</f>
        <v/>
      </c>
    </row>
    <row r="932" spans="1:30" x14ac:dyDescent="0.25">
      <c r="A932" s="48"/>
      <c r="B932" s="64"/>
      <c r="C932" s="57"/>
      <c r="D932" s="59"/>
      <c r="E932" s="57"/>
      <c r="F932" s="59"/>
      <c r="G932" s="57"/>
      <c r="H932" s="59"/>
      <c r="I932" s="57"/>
      <c r="J932" s="59"/>
      <c r="K932" s="48"/>
      <c r="M932" s="17" t="str">
        <f>IF($B932="", "", IF($B932&gt;'Client List'!$AA$22, 'Client List'!$AB$21, TEXT($B932, "mmm yyyy")))</f>
        <v/>
      </c>
      <c r="O932" s="17" t="str">
        <f t="shared" si="70"/>
        <v/>
      </c>
      <c r="S932" s="17" t="str">
        <f t="shared" si="71"/>
        <v/>
      </c>
      <c r="T932" s="17" t="str">
        <f t="shared" si="72"/>
        <v/>
      </c>
      <c r="U932" s="17" t="str">
        <f t="shared" si="73"/>
        <v/>
      </c>
      <c r="V932" s="17" t="str">
        <f t="shared" si="74"/>
        <v/>
      </c>
      <c r="X932" s="17" t="str">
        <f>IF(C932="", "", IF(COUNTIF('Client List'!$Y$12:$Y$261, C932)=0, "X", ""))</f>
        <v/>
      </c>
      <c r="Z932" s="17" t="str">
        <f>IF(E932="", "", IF(COUNTIF('Client List'!$Y$12:$Y$261, E932)=0, "X", ""))</f>
        <v/>
      </c>
      <c r="AB932" s="17" t="str">
        <f>IF(G932="", "", IF(COUNTIF('Client List'!$Y$12:$Y$261, G932)=0, "X", ""))</f>
        <v/>
      </c>
      <c r="AD932" s="17" t="str">
        <f>IF(I932="", "", IF(COUNTIF('Client List'!$Y$12:$Y$261, I932)=0, "X", ""))</f>
        <v/>
      </c>
    </row>
    <row r="933" spans="1:30" x14ac:dyDescent="0.25">
      <c r="A933" s="48"/>
      <c r="B933" s="64"/>
      <c r="C933" s="57"/>
      <c r="D933" s="59"/>
      <c r="E933" s="57"/>
      <c r="F933" s="59"/>
      <c r="G933" s="57"/>
      <c r="H933" s="59"/>
      <c r="I933" s="57"/>
      <c r="J933" s="59"/>
      <c r="K933" s="48"/>
      <c r="M933" s="17" t="str">
        <f>IF($B933="", "", IF($B933&gt;'Client List'!$AA$22, 'Client List'!$AB$21, TEXT($B933, "mmm yyyy")))</f>
        <v/>
      </c>
      <c r="O933" s="17" t="str">
        <f t="shared" si="70"/>
        <v/>
      </c>
      <c r="S933" s="17" t="str">
        <f t="shared" si="71"/>
        <v/>
      </c>
      <c r="T933" s="17" t="str">
        <f t="shared" si="72"/>
        <v/>
      </c>
      <c r="U933" s="17" t="str">
        <f t="shared" si="73"/>
        <v/>
      </c>
      <c r="V933" s="17" t="str">
        <f t="shared" si="74"/>
        <v/>
      </c>
      <c r="X933" s="17" t="str">
        <f>IF(C933="", "", IF(COUNTIF('Client List'!$Y$12:$Y$261, C933)=0, "X", ""))</f>
        <v/>
      </c>
      <c r="Z933" s="17" t="str">
        <f>IF(E933="", "", IF(COUNTIF('Client List'!$Y$12:$Y$261, E933)=0, "X", ""))</f>
        <v/>
      </c>
      <c r="AB933" s="17" t="str">
        <f>IF(G933="", "", IF(COUNTIF('Client List'!$Y$12:$Y$261, G933)=0, "X", ""))</f>
        <v/>
      </c>
      <c r="AD933" s="17" t="str">
        <f>IF(I933="", "", IF(COUNTIF('Client List'!$Y$12:$Y$261, I933)=0, "X", ""))</f>
        <v/>
      </c>
    </row>
    <row r="934" spans="1:30" x14ac:dyDescent="0.25">
      <c r="A934" s="48"/>
      <c r="B934" s="64"/>
      <c r="C934" s="57"/>
      <c r="D934" s="59"/>
      <c r="E934" s="57"/>
      <c r="F934" s="59"/>
      <c r="G934" s="57"/>
      <c r="H934" s="59"/>
      <c r="I934" s="57"/>
      <c r="J934" s="59"/>
      <c r="K934" s="48"/>
      <c r="M934" s="17" t="str">
        <f>IF($B934="", "", IF($B934&gt;'Client List'!$AA$22, 'Client List'!$AB$21, TEXT($B934, "mmm yyyy")))</f>
        <v/>
      </c>
      <c r="O934" s="17" t="str">
        <f t="shared" si="70"/>
        <v/>
      </c>
      <c r="S934" s="17" t="str">
        <f t="shared" si="71"/>
        <v/>
      </c>
      <c r="T934" s="17" t="str">
        <f t="shared" si="72"/>
        <v/>
      </c>
      <c r="U934" s="17" t="str">
        <f t="shared" si="73"/>
        <v/>
      </c>
      <c r="V934" s="17" t="str">
        <f t="shared" si="74"/>
        <v/>
      </c>
      <c r="X934" s="17" t="str">
        <f>IF(C934="", "", IF(COUNTIF('Client List'!$Y$12:$Y$261, C934)=0, "X", ""))</f>
        <v/>
      </c>
      <c r="Z934" s="17" t="str">
        <f>IF(E934="", "", IF(COUNTIF('Client List'!$Y$12:$Y$261, E934)=0, "X", ""))</f>
        <v/>
      </c>
      <c r="AB934" s="17" t="str">
        <f>IF(G934="", "", IF(COUNTIF('Client List'!$Y$12:$Y$261, G934)=0, "X", ""))</f>
        <v/>
      </c>
      <c r="AD934" s="17" t="str">
        <f>IF(I934="", "", IF(COUNTIF('Client List'!$Y$12:$Y$261, I934)=0, "X", ""))</f>
        <v/>
      </c>
    </row>
    <row r="935" spans="1:30" x14ac:dyDescent="0.25">
      <c r="A935" s="48"/>
      <c r="B935" s="64"/>
      <c r="C935" s="57"/>
      <c r="D935" s="59"/>
      <c r="E935" s="57"/>
      <c r="F935" s="59"/>
      <c r="G935" s="57"/>
      <c r="H935" s="59"/>
      <c r="I935" s="57"/>
      <c r="J935" s="59"/>
      <c r="K935" s="48"/>
      <c r="M935" s="17" t="str">
        <f>IF($B935="", "", IF($B935&gt;'Client List'!$AA$22, 'Client List'!$AB$21, TEXT($B935, "mmm yyyy")))</f>
        <v/>
      </c>
      <c r="O935" s="17" t="str">
        <f t="shared" si="70"/>
        <v/>
      </c>
      <c r="S935" s="17" t="str">
        <f t="shared" si="71"/>
        <v/>
      </c>
      <c r="T935" s="17" t="str">
        <f t="shared" si="72"/>
        <v/>
      </c>
      <c r="U935" s="17" t="str">
        <f t="shared" si="73"/>
        <v/>
      </c>
      <c r="V935" s="17" t="str">
        <f t="shared" si="74"/>
        <v/>
      </c>
      <c r="X935" s="17" t="str">
        <f>IF(C935="", "", IF(COUNTIF('Client List'!$Y$12:$Y$261, C935)=0, "X", ""))</f>
        <v/>
      </c>
      <c r="Z935" s="17" t="str">
        <f>IF(E935="", "", IF(COUNTIF('Client List'!$Y$12:$Y$261, E935)=0, "X", ""))</f>
        <v/>
      </c>
      <c r="AB935" s="17" t="str">
        <f>IF(G935="", "", IF(COUNTIF('Client List'!$Y$12:$Y$261, G935)=0, "X", ""))</f>
        <v/>
      </c>
      <c r="AD935" s="17" t="str">
        <f>IF(I935="", "", IF(COUNTIF('Client List'!$Y$12:$Y$261, I935)=0, "X", ""))</f>
        <v/>
      </c>
    </row>
    <row r="936" spans="1:30" x14ac:dyDescent="0.25">
      <c r="A936" s="48"/>
      <c r="B936" s="64"/>
      <c r="C936" s="57"/>
      <c r="D936" s="59"/>
      <c r="E936" s="57"/>
      <c r="F936" s="59"/>
      <c r="G936" s="57"/>
      <c r="H936" s="59"/>
      <c r="I936" s="57"/>
      <c r="J936" s="59"/>
      <c r="K936" s="48"/>
      <c r="M936" s="17" t="str">
        <f>IF($B936="", "", IF($B936&gt;'Client List'!$AA$22, 'Client List'!$AB$21, TEXT($B936, "mmm yyyy")))</f>
        <v/>
      </c>
      <c r="O936" s="17" t="str">
        <f t="shared" si="70"/>
        <v/>
      </c>
      <c r="S936" s="17" t="str">
        <f t="shared" si="71"/>
        <v/>
      </c>
      <c r="T936" s="17" t="str">
        <f t="shared" si="72"/>
        <v/>
      </c>
      <c r="U936" s="17" t="str">
        <f t="shared" si="73"/>
        <v/>
      </c>
      <c r="V936" s="17" t="str">
        <f t="shared" si="74"/>
        <v/>
      </c>
      <c r="X936" s="17" t="str">
        <f>IF(C936="", "", IF(COUNTIF('Client List'!$Y$12:$Y$261, C936)=0, "X", ""))</f>
        <v/>
      </c>
      <c r="Z936" s="17" t="str">
        <f>IF(E936="", "", IF(COUNTIF('Client List'!$Y$12:$Y$261, E936)=0, "X", ""))</f>
        <v/>
      </c>
      <c r="AB936" s="17" t="str">
        <f>IF(G936="", "", IF(COUNTIF('Client List'!$Y$12:$Y$261, G936)=0, "X", ""))</f>
        <v/>
      </c>
      <c r="AD936" s="17" t="str">
        <f>IF(I936="", "", IF(COUNTIF('Client List'!$Y$12:$Y$261, I936)=0, "X", ""))</f>
        <v/>
      </c>
    </row>
    <row r="937" spans="1:30" x14ac:dyDescent="0.25">
      <c r="A937" s="48"/>
      <c r="B937" s="64"/>
      <c r="C937" s="57"/>
      <c r="D937" s="59"/>
      <c r="E937" s="57"/>
      <c r="F937" s="59"/>
      <c r="G937" s="57"/>
      <c r="H937" s="59"/>
      <c r="I937" s="57"/>
      <c r="J937" s="59"/>
      <c r="K937" s="48"/>
      <c r="M937" s="17" t="str">
        <f>IF($B937="", "", IF($B937&gt;'Client List'!$AA$22, 'Client List'!$AB$21, TEXT($B937, "mmm yyyy")))</f>
        <v/>
      </c>
      <c r="O937" s="17" t="str">
        <f t="shared" si="70"/>
        <v/>
      </c>
      <c r="S937" s="17" t="str">
        <f t="shared" si="71"/>
        <v/>
      </c>
      <c r="T937" s="17" t="str">
        <f t="shared" si="72"/>
        <v/>
      </c>
      <c r="U937" s="17" t="str">
        <f t="shared" si="73"/>
        <v/>
      </c>
      <c r="V937" s="17" t="str">
        <f t="shared" si="74"/>
        <v/>
      </c>
      <c r="X937" s="17" t="str">
        <f>IF(C937="", "", IF(COUNTIF('Client List'!$Y$12:$Y$261, C937)=0, "X", ""))</f>
        <v/>
      </c>
      <c r="Z937" s="17" t="str">
        <f>IF(E937="", "", IF(COUNTIF('Client List'!$Y$12:$Y$261, E937)=0, "X", ""))</f>
        <v/>
      </c>
      <c r="AB937" s="17" t="str">
        <f>IF(G937="", "", IF(COUNTIF('Client List'!$Y$12:$Y$261, G937)=0, "X", ""))</f>
        <v/>
      </c>
      <c r="AD937" s="17" t="str">
        <f>IF(I937="", "", IF(COUNTIF('Client List'!$Y$12:$Y$261, I937)=0, "X", ""))</f>
        <v/>
      </c>
    </row>
    <row r="938" spans="1:30" x14ac:dyDescent="0.25">
      <c r="A938" s="48"/>
      <c r="B938" s="64"/>
      <c r="C938" s="57"/>
      <c r="D938" s="59"/>
      <c r="E938" s="57"/>
      <c r="F938" s="59"/>
      <c r="G938" s="57"/>
      <c r="H938" s="59"/>
      <c r="I938" s="57"/>
      <c r="J938" s="59"/>
      <c r="K938" s="48"/>
      <c r="M938" s="17" t="str">
        <f>IF($B938="", "", IF($B938&gt;'Client List'!$AA$22, 'Client List'!$AB$21, TEXT($B938, "mmm yyyy")))</f>
        <v/>
      </c>
      <c r="O938" s="17" t="str">
        <f t="shared" si="70"/>
        <v/>
      </c>
      <c r="S938" s="17" t="str">
        <f t="shared" si="71"/>
        <v/>
      </c>
      <c r="T938" s="17" t="str">
        <f t="shared" si="72"/>
        <v/>
      </c>
      <c r="U938" s="17" t="str">
        <f t="shared" si="73"/>
        <v/>
      </c>
      <c r="V938" s="17" t="str">
        <f t="shared" si="74"/>
        <v/>
      </c>
      <c r="X938" s="17" t="str">
        <f>IF(C938="", "", IF(COUNTIF('Client List'!$Y$12:$Y$261, C938)=0, "X", ""))</f>
        <v/>
      </c>
      <c r="Z938" s="17" t="str">
        <f>IF(E938="", "", IF(COUNTIF('Client List'!$Y$12:$Y$261, E938)=0, "X", ""))</f>
        <v/>
      </c>
      <c r="AB938" s="17" t="str">
        <f>IF(G938="", "", IF(COUNTIF('Client List'!$Y$12:$Y$261, G938)=0, "X", ""))</f>
        <v/>
      </c>
      <c r="AD938" s="17" t="str">
        <f>IF(I938="", "", IF(COUNTIF('Client List'!$Y$12:$Y$261, I938)=0, "X", ""))</f>
        <v/>
      </c>
    </row>
    <row r="939" spans="1:30" x14ac:dyDescent="0.25">
      <c r="A939" s="48"/>
      <c r="B939" s="64"/>
      <c r="C939" s="57"/>
      <c r="D939" s="59"/>
      <c r="E939" s="57"/>
      <c r="F939" s="59"/>
      <c r="G939" s="57"/>
      <c r="H939" s="59"/>
      <c r="I939" s="57"/>
      <c r="J939" s="59"/>
      <c r="K939" s="48"/>
      <c r="M939" s="17" t="str">
        <f>IF($B939="", "", IF($B939&gt;'Client List'!$AA$22, 'Client List'!$AB$21, TEXT($B939, "mmm yyyy")))</f>
        <v/>
      </c>
      <c r="O939" s="17" t="str">
        <f t="shared" si="70"/>
        <v/>
      </c>
      <c r="S939" s="17" t="str">
        <f t="shared" si="71"/>
        <v/>
      </c>
      <c r="T939" s="17" t="str">
        <f t="shared" si="72"/>
        <v/>
      </c>
      <c r="U939" s="17" t="str">
        <f t="shared" si="73"/>
        <v/>
      </c>
      <c r="V939" s="17" t="str">
        <f t="shared" si="74"/>
        <v/>
      </c>
      <c r="X939" s="17" t="str">
        <f>IF(C939="", "", IF(COUNTIF('Client List'!$Y$12:$Y$261, C939)=0, "X", ""))</f>
        <v/>
      </c>
      <c r="Z939" s="17" t="str">
        <f>IF(E939="", "", IF(COUNTIF('Client List'!$Y$12:$Y$261, E939)=0, "X", ""))</f>
        <v/>
      </c>
      <c r="AB939" s="17" t="str">
        <f>IF(G939="", "", IF(COUNTIF('Client List'!$Y$12:$Y$261, G939)=0, "X", ""))</f>
        <v/>
      </c>
      <c r="AD939" s="17" t="str">
        <f>IF(I939="", "", IF(COUNTIF('Client List'!$Y$12:$Y$261, I939)=0, "X", ""))</f>
        <v/>
      </c>
    </row>
    <row r="940" spans="1:30" x14ac:dyDescent="0.25">
      <c r="A940" s="48"/>
      <c r="B940" s="64"/>
      <c r="C940" s="57"/>
      <c r="D940" s="59"/>
      <c r="E940" s="57"/>
      <c r="F940" s="59"/>
      <c r="G940" s="57"/>
      <c r="H940" s="59"/>
      <c r="I940" s="57"/>
      <c r="J940" s="59"/>
      <c r="K940" s="48"/>
      <c r="M940" s="17" t="str">
        <f>IF($B940="", "", IF($B940&gt;'Client List'!$AA$22, 'Client List'!$AB$21, TEXT($B940, "mmm yyyy")))</f>
        <v/>
      </c>
      <c r="O940" s="17" t="str">
        <f t="shared" si="70"/>
        <v/>
      </c>
      <c r="S940" s="17" t="str">
        <f t="shared" si="71"/>
        <v/>
      </c>
      <c r="T940" s="17" t="str">
        <f t="shared" si="72"/>
        <v/>
      </c>
      <c r="U940" s="17" t="str">
        <f t="shared" si="73"/>
        <v/>
      </c>
      <c r="V940" s="17" t="str">
        <f t="shared" si="74"/>
        <v/>
      </c>
      <c r="X940" s="17" t="str">
        <f>IF(C940="", "", IF(COUNTIF('Client List'!$Y$12:$Y$261, C940)=0, "X", ""))</f>
        <v/>
      </c>
      <c r="Z940" s="17" t="str">
        <f>IF(E940="", "", IF(COUNTIF('Client List'!$Y$12:$Y$261, E940)=0, "X", ""))</f>
        <v/>
      </c>
      <c r="AB940" s="17" t="str">
        <f>IF(G940="", "", IF(COUNTIF('Client List'!$Y$12:$Y$261, G940)=0, "X", ""))</f>
        <v/>
      </c>
      <c r="AD940" s="17" t="str">
        <f>IF(I940="", "", IF(COUNTIF('Client List'!$Y$12:$Y$261, I940)=0, "X", ""))</f>
        <v/>
      </c>
    </row>
    <row r="941" spans="1:30" x14ac:dyDescent="0.25">
      <c r="A941" s="48"/>
      <c r="B941" s="64"/>
      <c r="C941" s="57"/>
      <c r="D941" s="59"/>
      <c r="E941" s="57"/>
      <c r="F941" s="59"/>
      <c r="G941" s="57"/>
      <c r="H941" s="59"/>
      <c r="I941" s="57"/>
      <c r="J941" s="59"/>
      <c r="K941" s="48"/>
      <c r="M941" s="17" t="str">
        <f>IF($B941="", "", IF($B941&gt;'Client List'!$AA$22, 'Client List'!$AB$21, TEXT($B941, "mmm yyyy")))</f>
        <v/>
      </c>
      <c r="O941" s="17" t="str">
        <f t="shared" si="70"/>
        <v/>
      </c>
      <c r="S941" s="17" t="str">
        <f t="shared" si="71"/>
        <v/>
      </c>
      <c r="T941" s="17" t="str">
        <f t="shared" si="72"/>
        <v/>
      </c>
      <c r="U941" s="17" t="str">
        <f t="shared" si="73"/>
        <v/>
      </c>
      <c r="V941" s="17" t="str">
        <f t="shared" si="74"/>
        <v/>
      </c>
      <c r="X941" s="17" t="str">
        <f>IF(C941="", "", IF(COUNTIF('Client List'!$Y$12:$Y$261, C941)=0, "X", ""))</f>
        <v/>
      </c>
      <c r="Z941" s="17" t="str">
        <f>IF(E941="", "", IF(COUNTIF('Client List'!$Y$12:$Y$261, E941)=0, "X", ""))</f>
        <v/>
      </c>
      <c r="AB941" s="17" t="str">
        <f>IF(G941="", "", IF(COUNTIF('Client List'!$Y$12:$Y$261, G941)=0, "X", ""))</f>
        <v/>
      </c>
      <c r="AD941" s="17" t="str">
        <f>IF(I941="", "", IF(COUNTIF('Client List'!$Y$12:$Y$261, I941)=0, "X", ""))</f>
        <v/>
      </c>
    </row>
    <row r="942" spans="1:30" x14ac:dyDescent="0.25">
      <c r="A942" s="48"/>
      <c r="B942" s="64"/>
      <c r="C942" s="57"/>
      <c r="D942" s="59"/>
      <c r="E942" s="57"/>
      <c r="F942" s="59"/>
      <c r="G942" s="57"/>
      <c r="H942" s="59"/>
      <c r="I942" s="57"/>
      <c r="J942" s="59"/>
      <c r="K942" s="48"/>
      <c r="M942" s="17" t="str">
        <f>IF($B942="", "", IF($B942&gt;'Client List'!$AA$22, 'Client List'!$AB$21, TEXT($B942, "mmm yyyy")))</f>
        <v/>
      </c>
      <c r="O942" s="17" t="str">
        <f t="shared" si="70"/>
        <v/>
      </c>
      <c r="S942" s="17" t="str">
        <f t="shared" si="71"/>
        <v/>
      </c>
      <c r="T942" s="17" t="str">
        <f t="shared" si="72"/>
        <v/>
      </c>
      <c r="U942" s="17" t="str">
        <f t="shared" si="73"/>
        <v/>
      </c>
      <c r="V942" s="17" t="str">
        <f t="shared" si="74"/>
        <v/>
      </c>
      <c r="X942" s="17" t="str">
        <f>IF(C942="", "", IF(COUNTIF('Client List'!$Y$12:$Y$261, C942)=0, "X", ""))</f>
        <v/>
      </c>
      <c r="Z942" s="17" t="str">
        <f>IF(E942="", "", IF(COUNTIF('Client List'!$Y$12:$Y$261, E942)=0, "X", ""))</f>
        <v/>
      </c>
      <c r="AB942" s="17" t="str">
        <f>IF(G942="", "", IF(COUNTIF('Client List'!$Y$12:$Y$261, G942)=0, "X", ""))</f>
        <v/>
      </c>
      <c r="AD942" s="17" t="str">
        <f>IF(I942="", "", IF(COUNTIF('Client List'!$Y$12:$Y$261, I942)=0, "X", ""))</f>
        <v/>
      </c>
    </row>
    <row r="943" spans="1:30" x14ac:dyDescent="0.25">
      <c r="A943" s="48"/>
      <c r="B943" s="64"/>
      <c r="C943" s="57"/>
      <c r="D943" s="59"/>
      <c r="E943" s="57"/>
      <c r="F943" s="59"/>
      <c r="G943" s="57"/>
      <c r="H943" s="59"/>
      <c r="I943" s="57"/>
      <c r="J943" s="59"/>
      <c r="K943" s="48"/>
      <c r="M943" s="17" t="str">
        <f>IF($B943="", "", IF($B943&gt;'Client List'!$AA$22, 'Client List'!$AB$21, TEXT($B943, "mmm yyyy")))</f>
        <v/>
      </c>
      <c r="O943" s="17" t="str">
        <f t="shared" si="70"/>
        <v/>
      </c>
      <c r="S943" s="17" t="str">
        <f t="shared" si="71"/>
        <v/>
      </c>
      <c r="T943" s="17" t="str">
        <f t="shared" si="72"/>
        <v/>
      </c>
      <c r="U943" s="17" t="str">
        <f t="shared" si="73"/>
        <v/>
      </c>
      <c r="V943" s="17" t="str">
        <f t="shared" si="74"/>
        <v/>
      </c>
      <c r="X943" s="17" t="str">
        <f>IF(C943="", "", IF(COUNTIF('Client List'!$Y$12:$Y$261, C943)=0, "X", ""))</f>
        <v/>
      </c>
      <c r="Z943" s="17" t="str">
        <f>IF(E943="", "", IF(COUNTIF('Client List'!$Y$12:$Y$261, E943)=0, "X", ""))</f>
        <v/>
      </c>
      <c r="AB943" s="17" t="str">
        <f>IF(G943="", "", IF(COUNTIF('Client List'!$Y$12:$Y$261, G943)=0, "X", ""))</f>
        <v/>
      </c>
      <c r="AD943" s="17" t="str">
        <f>IF(I943="", "", IF(COUNTIF('Client List'!$Y$12:$Y$261, I943)=0, "X", ""))</f>
        <v/>
      </c>
    </row>
    <row r="944" spans="1:30" x14ac:dyDescent="0.25">
      <c r="A944" s="48"/>
      <c r="B944" s="64"/>
      <c r="C944" s="57"/>
      <c r="D944" s="59"/>
      <c r="E944" s="57"/>
      <c r="F944" s="59"/>
      <c r="G944" s="57"/>
      <c r="H944" s="59"/>
      <c r="I944" s="57"/>
      <c r="J944" s="59"/>
      <c r="K944" s="48"/>
      <c r="M944" s="17" t="str">
        <f>IF($B944="", "", IF($B944&gt;'Client List'!$AA$22, 'Client List'!$AB$21, TEXT($B944, "mmm yyyy")))</f>
        <v/>
      </c>
      <c r="O944" s="17" t="str">
        <f t="shared" si="70"/>
        <v/>
      </c>
      <c r="S944" s="17" t="str">
        <f t="shared" si="71"/>
        <v/>
      </c>
      <c r="T944" s="17" t="str">
        <f t="shared" si="72"/>
        <v/>
      </c>
      <c r="U944" s="17" t="str">
        <f t="shared" si="73"/>
        <v/>
      </c>
      <c r="V944" s="17" t="str">
        <f t="shared" si="74"/>
        <v/>
      </c>
      <c r="X944" s="17" t="str">
        <f>IF(C944="", "", IF(COUNTIF('Client List'!$Y$12:$Y$261, C944)=0, "X", ""))</f>
        <v/>
      </c>
      <c r="Z944" s="17" t="str">
        <f>IF(E944="", "", IF(COUNTIF('Client List'!$Y$12:$Y$261, E944)=0, "X", ""))</f>
        <v/>
      </c>
      <c r="AB944" s="17" t="str">
        <f>IF(G944="", "", IF(COUNTIF('Client List'!$Y$12:$Y$261, G944)=0, "X", ""))</f>
        <v/>
      </c>
      <c r="AD944" s="17" t="str">
        <f>IF(I944="", "", IF(COUNTIF('Client List'!$Y$12:$Y$261, I944)=0, "X", ""))</f>
        <v/>
      </c>
    </row>
    <row r="945" spans="1:30" x14ac:dyDescent="0.25">
      <c r="A945" s="48"/>
      <c r="B945" s="64"/>
      <c r="C945" s="57"/>
      <c r="D945" s="59"/>
      <c r="E945" s="57"/>
      <c r="F945" s="59"/>
      <c r="G945" s="57"/>
      <c r="H945" s="59"/>
      <c r="I945" s="57"/>
      <c r="J945" s="59"/>
      <c r="K945" s="48"/>
      <c r="M945" s="17" t="str">
        <f>IF($B945="", "", IF($B945&gt;'Client List'!$AA$22, 'Client List'!$AB$21, TEXT($B945, "mmm yyyy")))</f>
        <v/>
      </c>
      <c r="O945" s="17" t="str">
        <f t="shared" si="70"/>
        <v/>
      </c>
      <c r="S945" s="17" t="str">
        <f t="shared" si="71"/>
        <v/>
      </c>
      <c r="T945" s="17" t="str">
        <f t="shared" si="72"/>
        <v/>
      </c>
      <c r="U945" s="17" t="str">
        <f t="shared" si="73"/>
        <v/>
      </c>
      <c r="V945" s="17" t="str">
        <f t="shared" si="74"/>
        <v/>
      </c>
      <c r="X945" s="17" t="str">
        <f>IF(C945="", "", IF(COUNTIF('Client List'!$Y$12:$Y$261, C945)=0, "X", ""))</f>
        <v/>
      </c>
      <c r="Z945" s="17" t="str">
        <f>IF(E945="", "", IF(COUNTIF('Client List'!$Y$12:$Y$261, E945)=0, "X", ""))</f>
        <v/>
      </c>
      <c r="AB945" s="17" t="str">
        <f>IF(G945="", "", IF(COUNTIF('Client List'!$Y$12:$Y$261, G945)=0, "X", ""))</f>
        <v/>
      </c>
      <c r="AD945" s="17" t="str">
        <f>IF(I945="", "", IF(COUNTIF('Client List'!$Y$12:$Y$261, I945)=0, "X", ""))</f>
        <v/>
      </c>
    </row>
    <row r="946" spans="1:30" x14ac:dyDescent="0.25">
      <c r="A946" s="48"/>
      <c r="B946" s="64"/>
      <c r="C946" s="57"/>
      <c r="D946" s="59"/>
      <c r="E946" s="57"/>
      <c r="F946" s="59"/>
      <c r="G946" s="57"/>
      <c r="H946" s="59"/>
      <c r="I946" s="57"/>
      <c r="J946" s="59"/>
      <c r="K946" s="48"/>
      <c r="M946" s="17" t="str">
        <f>IF($B946="", "", IF($B946&gt;'Client List'!$AA$22, 'Client List'!$AB$21, TEXT($B946, "mmm yyyy")))</f>
        <v/>
      </c>
      <c r="O946" s="17" t="str">
        <f t="shared" si="70"/>
        <v/>
      </c>
      <c r="S946" s="17" t="str">
        <f t="shared" si="71"/>
        <v/>
      </c>
      <c r="T946" s="17" t="str">
        <f t="shared" si="72"/>
        <v/>
      </c>
      <c r="U946" s="17" t="str">
        <f t="shared" si="73"/>
        <v/>
      </c>
      <c r="V946" s="17" t="str">
        <f t="shared" si="74"/>
        <v/>
      </c>
      <c r="X946" s="17" t="str">
        <f>IF(C946="", "", IF(COUNTIF('Client List'!$Y$12:$Y$261, C946)=0, "X", ""))</f>
        <v/>
      </c>
      <c r="Z946" s="17" t="str">
        <f>IF(E946="", "", IF(COUNTIF('Client List'!$Y$12:$Y$261, E946)=0, "X", ""))</f>
        <v/>
      </c>
      <c r="AB946" s="17" t="str">
        <f>IF(G946="", "", IF(COUNTIF('Client List'!$Y$12:$Y$261, G946)=0, "X", ""))</f>
        <v/>
      </c>
      <c r="AD946" s="17" t="str">
        <f>IF(I946="", "", IF(COUNTIF('Client List'!$Y$12:$Y$261, I946)=0, "X", ""))</f>
        <v/>
      </c>
    </row>
    <row r="947" spans="1:30" x14ac:dyDescent="0.25">
      <c r="A947" s="48"/>
      <c r="B947" s="64"/>
      <c r="C947" s="57"/>
      <c r="D947" s="59"/>
      <c r="E947" s="57"/>
      <c r="F947" s="59"/>
      <c r="G947" s="57"/>
      <c r="H947" s="59"/>
      <c r="I947" s="57"/>
      <c r="J947" s="59"/>
      <c r="K947" s="48"/>
      <c r="M947" s="17" t="str">
        <f>IF($B947="", "", IF($B947&gt;'Client List'!$AA$22, 'Client List'!$AB$21, TEXT($B947, "mmm yyyy")))</f>
        <v/>
      </c>
      <c r="O947" s="17" t="str">
        <f t="shared" si="70"/>
        <v/>
      </c>
      <c r="S947" s="17" t="str">
        <f t="shared" si="71"/>
        <v/>
      </c>
      <c r="T947" s="17" t="str">
        <f t="shared" si="72"/>
        <v/>
      </c>
      <c r="U947" s="17" t="str">
        <f t="shared" si="73"/>
        <v/>
      </c>
      <c r="V947" s="17" t="str">
        <f t="shared" si="74"/>
        <v/>
      </c>
      <c r="X947" s="17" t="str">
        <f>IF(C947="", "", IF(COUNTIF('Client List'!$Y$12:$Y$261, C947)=0, "X", ""))</f>
        <v/>
      </c>
      <c r="Z947" s="17" t="str">
        <f>IF(E947="", "", IF(COUNTIF('Client List'!$Y$12:$Y$261, E947)=0, "X", ""))</f>
        <v/>
      </c>
      <c r="AB947" s="17" t="str">
        <f>IF(G947="", "", IF(COUNTIF('Client List'!$Y$12:$Y$261, G947)=0, "X", ""))</f>
        <v/>
      </c>
      <c r="AD947" s="17" t="str">
        <f>IF(I947="", "", IF(COUNTIF('Client List'!$Y$12:$Y$261, I947)=0, "X", ""))</f>
        <v/>
      </c>
    </row>
    <row r="948" spans="1:30" x14ac:dyDescent="0.25">
      <c r="A948" s="48"/>
      <c r="B948" s="64"/>
      <c r="C948" s="57"/>
      <c r="D948" s="59"/>
      <c r="E948" s="57"/>
      <c r="F948" s="59"/>
      <c r="G948" s="57"/>
      <c r="H948" s="59"/>
      <c r="I948" s="57"/>
      <c r="J948" s="59"/>
      <c r="K948" s="48"/>
      <c r="M948" s="17" t="str">
        <f>IF($B948="", "", IF($B948&gt;'Client List'!$AA$22, 'Client List'!$AB$21, TEXT($B948, "mmm yyyy")))</f>
        <v/>
      </c>
      <c r="O948" s="17" t="str">
        <f t="shared" si="70"/>
        <v/>
      </c>
      <c r="S948" s="17" t="str">
        <f t="shared" si="71"/>
        <v/>
      </c>
      <c r="T948" s="17" t="str">
        <f t="shared" si="72"/>
        <v/>
      </c>
      <c r="U948" s="17" t="str">
        <f t="shared" si="73"/>
        <v/>
      </c>
      <c r="V948" s="17" t="str">
        <f t="shared" si="74"/>
        <v/>
      </c>
      <c r="X948" s="17" t="str">
        <f>IF(C948="", "", IF(COUNTIF('Client List'!$Y$12:$Y$261, C948)=0, "X", ""))</f>
        <v/>
      </c>
      <c r="Z948" s="17" t="str">
        <f>IF(E948="", "", IF(COUNTIF('Client List'!$Y$12:$Y$261, E948)=0, "X", ""))</f>
        <v/>
      </c>
      <c r="AB948" s="17" t="str">
        <f>IF(G948="", "", IF(COUNTIF('Client List'!$Y$12:$Y$261, G948)=0, "X", ""))</f>
        <v/>
      </c>
      <c r="AD948" s="17" t="str">
        <f>IF(I948="", "", IF(COUNTIF('Client List'!$Y$12:$Y$261, I948)=0, "X", ""))</f>
        <v/>
      </c>
    </row>
    <row r="949" spans="1:30" x14ac:dyDescent="0.25">
      <c r="A949" s="48"/>
      <c r="B949" s="64"/>
      <c r="C949" s="57"/>
      <c r="D949" s="59"/>
      <c r="E949" s="57"/>
      <c r="F949" s="59"/>
      <c r="G949" s="57"/>
      <c r="H949" s="59"/>
      <c r="I949" s="57"/>
      <c r="J949" s="59"/>
      <c r="K949" s="48"/>
      <c r="M949" s="17" t="str">
        <f>IF($B949="", "", IF($B949&gt;'Client List'!$AA$22, 'Client List'!$AB$21, TEXT($B949, "mmm yyyy")))</f>
        <v/>
      </c>
      <c r="O949" s="17" t="str">
        <f t="shared" si="70"/>
        <v/>
      </c>
      <c r="S949" s="17" t="str">
        <f t="shared" si="71"/>
        <v/>
      </c>
      <c r="T949" s="17" t="str">
        <f t="shared" si="72"/>
        <v/>
      </c>
      <c r="U949" s="17" t="str">
        <f t="shared" si="73"/>
        <v/>
      </c>
      <c r="V949" s="17" t="str">
        <f t="shared" si="74"/>
        <v/>
      </c>
      <c r="X949" s="17" t="str">
        <f>IF(C949="", "", IF(COUNTIF('Client List'!$Y$12:$Y$261, C949)=0, "X", ""))</f>
        <v/>
      </c>
      <c r="Z949" s="17" t="str">
        <f>IF(E949="", "", IF(COUNTIF('Client List'!$Y$12:$Y$261, E949)=0, "X", ""))</f>
        <v/>
      </c>
      <c r="AB949" s="17" t="str">
        <f>IF(G949="", "", IF(COUNTIF('Client List'!$Y$12:$Y$261, G949)=0, "X", ""))</f>
        <v/>
      </c>
      <c r="AD949" s="17" t="str">
        <f>IF(I949="", "", IF(COUNTIF('Client List'!$Y$12:$Y$261, I949)=0, "X", ""))</f>
        <v/>
      </c>
    </row>
    <row r="950" spans="1:30" x14ac:dyDescent="0.25">
      <c r="A950" s="48"/>
      <c r="B950" s="64"/>
      <c r="C950" s="57"/>
      <c r="D950" s="59"/>
      <c r="E950" s="57"/>
      <c r="F950" s="59"/>
      <c r="G950" s="57"/>
      <c r="H950" s="59"/>
      <c r="I950" s="57"/>
      <c r="J950" s="59"/>
      <c r="K950" s="48"/>
      <c r="M950" s="17" t="str">
        <f>IF($B950="", "", IF($B950&gt;'Client List'!$AA$22, 'Client List'!$AB$21, TEXT($B950, "mmm yyyy")))</f>
        <v/>
      </c>
      <c r="O950" s="17" t="str">
        <f t="shared" si="70"/>
        <v/>
      </c>
      <c r="S950" s="17" t="str">
        <f t="shared" si="71"/>
        <v/>
      </c>
      <c r="T950" s="17" t="str">
        <f t="shared" si="72"/>
        <v/>
      </c>
      <c r="U950" s="17" t="str">
        <f t="shared" si="73"/>
        <v/>
      </c>
      <c r="V950" s="17" t="str">
        <f t="shared" si="74"/>
        <v/>
      </c>
      <c r="X950" s="17" t="str">
        <f>IF(C950="", "", IF(COUNTIF('Client List'!$Y$12:$Y$261, C950)=0, "X", ""))</f>
        <v/>
      </c>
      <c r="Z950" s="17" t="str">
        <f>IF(E950="", "", IF(COUNTIF('Client List'!$Y$12:$Y$261, E950)=0, "X", ""))</f>
        <v/>
      </c>
      <c r="AB950" s="17" t="str">
        <f>IF(G950="", "", IF(COUNTIF('Client List'!$Y$12:$Y$261, G950)=0, "X", ""))</f>
        <v/>
      </c>
      <c r="AD950" s="17" t="str">
        <f>IF(I950="", "", IF(COUNTIF('Client List'!$Y$12:$Y$261, I950)=0, "X", ""))</f>
        <v/>
      </c>
    </row>
    <row r="951" spans="1:30" x14ac:dyDescent="0.25">
      <c r="A951" s="48"/>
      <c r="B951" s="64"/>
      <c r="C951" s="57"/>
      <c r="D951" s="59"/>
      <c r="E951" s="57"/>
      <c r="F951" s="59"/>
      <c r="G951" s="57"/>
      <c r="H951" s="59"/>
      <c r="I951" s="57"/>
      <c r="J951" s="59"/>
      <c r="K951" s="48"/>
      <c r="M951" s="17" t="str">
        <f>IF($B951="", "", IF($B951&gt;'Client List'!$AA$22, 'Client List'!$AB$21, TEXT($B951, "mmm yyyy")))</f>
        <v/>
      </c>
      <c r="O951" s="17" t="str">
        <f t="shared" si="70"/>
        <v/>
      </c>
      <c r="S951" s="17" t="str">
        <f t="shared" si="71"/>
        <v/>
      </c>
      <c r="T951" s="17" t="str">
        <f t="shared" si="72"/>
        <v/>
      </c>
      <c r="U951" s="17" t="str">
        <f t="shared" si="73"/>
        <v/>
      </c>
      <c r="V951" s="17" t="str">
        <f t="shared" si="74"/>
        <v/>
      </c>
      <c r="X951" s="17" t="str">
        <f>IF(C951="", "", IF(COUNTIF('Client List'!$Y$12:$Y$261, C951)=0, "X", ""))</f>
        <v/>
      </c>
      <c r="Z951" s="17" t="str">
        <f>IF(E951="", "", IF(COUNTIF('Client List'!$Y$12:$Y$261, E951)=0, "X", ""))</f>
        <v/>
      </c>
      <c r="AB951" s="17" t="str">
        <f>IF(G951="", "", IF(COUNTIF('Client List'!$Y$12:$Y$261, G951)=0, "X", ""))</f>
        <v/>
      </c>
      <c r="AD951" s="17" t="str">
        <f>IF(I951="", "", IF(COUNTIF('Client List'!$Y$12:$Y$261, I951)=0, "X", ""))</f>
        <v/>
      </c>
    </row>
    <row r="952" spans="1:30" x14ac:dyDescent="0.25">
      <c r="A952" s="48"/>
      <c r="B952" s="64"/>
      <c r="C952" s="57"/>
      <c r="D952" s="59"/>
      <c r="E952" s="57"/>
      <c r="F952" s="59"/>
      <c r="G952" s="57"/>
      <c r="H952" s="59"/>
      <c r="I952" s="57"/>
      <c r="J952" s="59"/>
      <c r="K952" s="48"/>
      <c r="M952" s="17" t="str">
        <f>IF($B952="", "", IF($B952&gt;'Client List'!$AA$22, 'Client List'!$AB$21, TEXT($B952, "mmm yyyy")))</f>
        <v/>
      </c>
      <c r="O952" s="17" t="str">
        <f t="shared" si="70"/>
        <v/>
      </c>
      <c r="S952" s="17" t="str">
        <f t="shared" si="71"/>
        <v/>
      </c>
      <c r="T952" s="17" t="str">
        <f t="shared" si="72"/>
        <v/>
      </c>
      <c r="U952" s="17" t="str">
        <f t="shared" si="73"/>
        <v/>
      </c>
      <c r="V952" s="17" t="str">
        <f t="shared" si="74"/>
        <v/>
      </c>
      <c r="X952" s="17" t="str">
        <f>IF(C952="", "", IF(COUNTIF('Client List'!$Y$12:$Y$261, C952)=0, "X", ""))</f>
        <v/>
      </c>
      <c r="Z952" s="17" t="str">
        <f>IF(E952="", "", IF(COUNTIF('Client List'!$Y$12:$Y$261, E952)=0, "X", ""))</f>
        <v/>
      </c>
      <c r="AB952" s="17" t="str">
        <f>IF(G952="", "", IF(COUNTIF('Client List'!$Y$12:$Y$261, G952)=0, "X", ""))</f>
        <v/>
      </c>
      <c r="AD952" s="17" t="str">
        <f>IF(I952="", "", IF(COUNTIF('Client List'!$Y$12:$Y$261, I952)=0, "X", ""))</f>
        <v/>
      </c>
    </row>
    <row r="953" spans="1:30" x14ac:dyDescent="0.25">
      <c r="A953" s="48"/>
      <c r="B953" s="64"/>
      <c r="C953" s="57"/>
      <c r="D953" s="59"/>
      <c r="E953" s="57"/>
      <c r="F953" s="59"/>
      <c r="G953" s="57"/>
      <c r="H953" s="59"/>
      <c r="I953" s="57"/>
      <c r="J953" s="59"/>
      <c r="K953" s="48"/>
      <c r="M953" s="17" t="str">
        <f>IF($B953="", "", IF($B953&gt;'Client List'!$AA$22, 'Client List'!$AB$21, TEXT($B953, "mmm yyyy")))</f>
        <v/>
      </c>
      <c r="O953" s="17" t="str">
        <f t="shared" si="70"/>
        <v/>
      </c>
      <c r="S953" s="17" t="str">
        <f t="shared" si="71"/>
        <v/>
      </c>
      <c r="T953" s="17" t="str">
        <f t="shared" si="72"/>
        <v/>
      </c>
      <c r="U953" s="17" t="str">
        <f t="shared" si="73"/>
        <v/>
      </c>
      <c r="V953" s="17" t="str">
        <f t="shared" si="74"/>
        <v/>
      </c>
      <c r="X953" s="17" t="str">
        <f>IF(C953="", "", IF(COUNTIF('Client List'!$Y$12:$Y$261, C953)=0, "X", ""))</f>
        <v/>
      </c>
      <c r="Z953" s="17" t="str">
        <f>IF(E953="", "", IF(COUNTIF('Client List'!$Y$12:$Y$261, E953)=0, "X", ""))</f>
        <v/>
      </c>
      <c r="AB953" s="17" t="str">
        <f>IF(G953="", "", IF(COUNTIF('Client List'!$Y$12:$Y$261, G953)=0, "X", ""))</f>
        <v/>
      </c>
      <c r="AD953" s="17" t="str">
        <f>IF(I953="", "", IF(COUNTIF('Client List'!$Y$12:$Y$261, I953)=0, "X", ""))</f>
        <v/>
      </c>
    </row>
    <row r="954" spans="1:30" x14ac:dyDescent="0.25">
      <c r="A954" s="48"/>
      <c r="B954" s="64"/>
      <c r="C954" s="57"/>
      <c r="D954" s="59"/>
      <c r="E954" s="57"/>
      <c r="F954" s="59"/>
      <c r="G954" s="57"/>
      <c r="H954" s="59"/>
      <c r="I954" s="57"/>
      <c r="J954" s="59"/>
      <c r="K954" s="48"/>
      <c r="M954" s="17" t="str">
        <f>IF($B954="", "", IF($B954&gt;'Client List'!$AA$22, 'Client List'!$AB$21, TEXT($B954, "mmm yyyy")))</f>
        <v/>
      </c>
      <c r="O954" s="17" t="str">
        <f t="shared" si="70"/>
        <v/>
      </c>
      <c r="S954" s="17" t="str">
        <f t="shared" si="71"/>
        <v/>
      </c>
      <c r="T954" s="17" t="str">
        <f t="shared" si="72"/>
        <v/>
      </c>
      <c r="U954" s="17" t="str">
        <f t="shared" si="73"/>
        <v/>
      </c>
      <c r="V954" s="17" t="str">
        <f t="shared" si="74"/>
        <v/>
      </c>
      <c r="X954" s="17" t="str">
        <f>IF(C954="", "", IF(COUNTIF('Client List'!$Y$12:$Y$261, C954)=0, "X", ""))</f>
        <v/>
      </c>
      <c r="Z954" s="17" t="str">
        <f>IF(E954="", "", IF(COUNTIF('Client List'!$Y$12:$Y$261, E954)=0, "X", ""))</f>
        <v/>
      </c>
      <c r="AB954" s="17" t="str">
        <f>IF(G954="", "", IF(COUNTIF('Client List'!$Y$12:$Y$261, G954)=0, "X", ""))</f>
        <v/>
      </c>
      <c r="AD954" s="17" t="str">
        <f>IF(I954="", "", IF(COUNTIF('Client List'!$Y$12:$Y$261, I954)=0, "X", ""))</f>
        <v/>
      </c>
    </row>
    <row r="955" spans="1:30" x14ac:dyDescent="0.25">
      <c r="A955" s="48"/>
      <c r="B955" s="64"/>
      <c r="C955" s="57"/>
      <c r="D955" s="59"/>
      <c r="E955" s="57"/>
      <c r="F955" s="59"/>
      <c r="G955" s="57"/>
      <c r="H955" s="59"/>
      <c r="I955" s="57"/>
      <c r="J955" s="59"/>
      <c r="K955" s="48"/>
      <c r="M955" s="17" t="str">
        <f>IF($B955="", "", IF($B955&gt;'Client List'!$AA$22, 'Client List'!$AB$21, TEXT($B955, "mmm yyyy")))</f>
        <v/>
      </c>
      <c r="O955" s="17" t="str">
        <f t="shared" si="70"/>
        <v/>
      </c>
      <c r="S955" s="17" t="str">
        <f t="shared" si="71"/>
        <v/>
      </c>
      <c r="T955" s="17" t="str">
        <f t="shared" si="72"/>
        <v/>
      </c>
      <c r="U955" s="17" t="str">
        <f t="shared" si="73"/>
        <v/>
      </c>
      <c r="V955" s="17" t="str">
        <f t="shared" si="74"/>
        <v/>
      </c>
      <c r="X955" s="17" t="str">
        <f>IF(C955="", "", IF(COUNTIF('Client List'!$Y$12:$Y$261, C955)=0, "X", ""))</f>
        <v/>
      </c>
      <c r="Z955" s="17" t="str">
        <f>IF(E955="", "", IF(COUNTIF('Client List'!$Y$12:$Y$261, E955)=0, "X", ""))</f>
        <v/>
      </c>
      <c r="AB955" s="17" t="str">
        <f>IF(G955="", "", IF(COUNTIF('Client List'!$Y$12:$Y$261, G955)=0, "X", ""))</f>
        <v/>
      </c>
      <c r="AD955" s="17" t="str">
        <f>IF(I955="", "", IF(COUNTIF('Client List'!$Y$12:$Y$261, I955)=0, "X", ""))</f>
        <v/>
      </c>
    </row>
    <row r="956" spans="1:30" x14ac:dyDescent="0.25">
      <c r="A956" s="48"/>
      <c r="B956" s="64"/>
      <c r="C956" s="57"/>
      <c r="D956" s="59"/>
      <c r="E956" s="57"/>
      <c r="F956" s="59"/>
      <c r="G956" s="57"/>
      <c r="H956" s="59"/>
      <c r="I956" s="57"/>
      <c r="J956" s="59"/>
      <c r="K956" s="48"/>
      <c r="M956" s="17" t="str">
        <f>IF($B956="", "", IF($B956&gt;'Client List'!$AA$22, 'Client List'!$AB$21, TEXT($B956, "mmm yyyy")))</f>
        <v/>
      </c>
      <c r="O956" s="17" t="str">
        <f t="shared" si="70"/>
        <v/>
      </c>
      <c r="S956" s="17" t="str">
        <f t="shared" si="71"/>
        <v/>
      </c>
      <c r="T956" s="17" t="str">
        <f t="shared" si="72"/>
        <v/>
      </c>
      <c r="U956" s="17" t="str">
        <f t="shared" si="73"/>
        <v/>
      </c>
      <c r="V956" s="17" t="str">
        <f t="shared" si="74"/>
        <v/>
      </c>
      <c r="X956" s="17" t="str">
        <f>IF(C956="", "", IF(COUNTIF('Client List'!$Y$12:$Y$261, C956)=0, "X", ""))</f>
        <v/>
      </c>
      <c r="Z956" s="17" t="str">
        <f>IF(E956="", "", IF(COUNTIF('Client List'!$Y$12:$Y$261, E956)=0, "X", ""))</f>
        <v/>
      </c>
      <c r="AB956" s="17" t="str">
        <f>IF(G956="", "", IF(COUNTIF('Client List'!$Y$12:$Y$261, G956)=0, "X", ""))</f>
        <v/>
      </c>
      <c r="AD956" s="17" t="str">
        <f>IF(I956="", "", IF(COUNTIF('Client List'!$Y$12:$Y$261, I956)=0, "X", ""))</f>
        <v/>
      </c>
    </row>
    <row r="957" spans="1:30" x14ac:dyDescent="0.25">
      <c r="A957" s="48"/>
      <c r="B957" s="64"/>
      <c r="C957" s="57"/>
      <c r="D957" s="59"/>
      <c r="E957" s="57"/>
      <c r="F957" s="59"/>
      <c r="G957" s="57"/>
      <c r="H957" s="59"/>
      <c r="I957" s="57"/>
      <c r="J957" s="59"/>
      <c r="K957" s="48"/>
      <c r="M957" s="17" t="str">
        <f>IF($B957="", "", IF($B957&gt;'Client List'!$AA$22, 'Client List'!$AB$21, TEXT($B957, "mmm yyyy")))</f>
        <v/>
      </c>
      <c r="O957" s="17" t="str">
        <f t="shared" si="70"/>
        <v/>
      </c>
      <c r="S957" s="17" t="str">
        <f t="shared" si="71"/>
        <v/>
      </c>
      <c r="T957" s="17" t="str">
        <f t="shared" si="72"/>
        <v/>
      </c>
      <c r="U957" s="17" t="str">
        <f t="shared" si="73"/>
        <v/>
      </c>
      <c r="V957" s="17" t="str">
        <f t="shared" si="74"/>
        <v/>
      </c>
      <c r="X957" s="17" t="str">
        <f>IF(C957="", "", IF(COUNTIF('Client List'!$Y$12:$Y$261, C957)=0, "X", ""))</f>
        <v/>
      </c>
      <c r="Z957" s="17" t="str">
        <f>IF(E957="", "", IF(COUNTIF('Client List'!$Y$12:$Y$261, E957)=0, "X", ""))</f>
        <v/>
      </c>
      <c r="AB957" s="17" t="str">
        <f>IF(G957="", "", IF(COUNTIF('Client List'!$Y$12:$Y$261, G957)=0, "X", ""))</f>
        <v/>
      </c>
      <c r="AD957" s="17" t="str">
        <f>IF(I957="", "", IF(COUNTIF('Client List'!$Y$12:$Y$261, I957)=0, "X", ""))</f>
        <v/>
      </c>
    </row>
    <row r="958" spans="1:30" x14ac:dyDescent="0.25">
      <c r="A958" s="48"/>
      <c r="B958" s="64"/>
      <c r="C958" s="57"/>
      <c r="D958" s="59"/>
      <c r="E958" s="57"/>
      <c r="F958" s="59"/>
      <c r="G958" s="57"/>
      <c r="H958" s="59"/>
      <c r="I958" s="57"/>
      <c r="J958" s="59"/>
      <c r="K958" s="48"/>
      <c r="M958" s="17" t="str">
        <f>IF($B958="", "", IF($B958&gt;'Client List'!$AA$22, 'Client List'!$AB$21, TEXT($B958, "mmm yyyy")))</f>
        <v/>
      </c>
      <c r="O958" s="17" t="str">
        <f t="shared" si="70"/>
        <v/>
      </c>
      <c r="S958" s="17" t="str">
        <f t="shared" si="71"/>
        <v/>
      </c>
      <c r="T958" s="17" t="str">
        <f t="shared" si="72"/>
        <v/>
      </c>
      <c r="U958" s="17" t="str">
        <f t="shared" si="73"/>
        <v/>
      </c>
      <c r="V958" s="17" t="str">
        <f t="shared" si="74"/>
        <v/>
      </c>
      <c r="X958" s="17" t="str">
        <f>IF(C958="", "", IF(COUNTIF('Client List'!$Y$12:$Y$261, C958)=0, "X", ""))</f>
        <v/>
      </c>
      <c r="Z958" s="17" t="str">
        <f>IF(E958="", "", IF(COUNTIF('Client List'!$Y$12:$Y$261, E958)=0, "X", ""))</f>
        <v/>
      </c>
      <c r="AB958" s="17" t="str">
        <f>IF(G958="", "", IF(COUNTIF('Client List'!$Y$12:$Y$261, G958)=0, "X", ""))</f>
        <v/>
      </c>
      <c r="AD958" s="17" t="str">
        <f>IF(I958="", "", IF(COUNTIF('Client List'!$Y$12:$Y$261, I958)=0, "X", ""))</f>
        <v/>
      </c>
    </row>
    <row r="959" spans="1:30" x14ac:dyDescent="0.25">
      <c r="A959" s="48"/>
      <c r="B959" s="64"/>
      <c r="C959" s="57"/>
      <c r="D959" s="59"/>
      <c r="E959" s="57"/>
      <c r="F959" s="59"/>
      <c r="G959" s="57"/>
      <c r="H959" s="59"/>
      <c r="I959" s="57"/>
      <c r="J959" s="59"/>
      <c r="K959" s="48"/>
      <c r="M959" s="17" t="str">
        <f>IF($B959="", "", IF($B959&gt;'Client List'!$AA$22, 'Client List'!$AB$21, TEXT($B959, "mmm yyyy")))</f>
        <v/>
      </c>
      <c r="O959" s="17" t="str">
        <f t="shared" si="70"/>
        <v/>
      </c>
      <c r="S959" s="17" t="str">
        <f t="shared" si="71"/>
        <v/>
      </c>
      <c r="T959" s="17" t="str">
        <f t="shared" si="72"/>
        <v/>
      </c>
      <c r="U959" s="17" t="str">
        <f t="shared" si="73"/>
        <v/>
      </c>
      <c r="V959" s="17" t="str">
        <f t="shared" si="74"/>
        <v/>
      </c>
      <c r="X959" s="17" t="str">
        <f>IF(C959="", "", IF(COUNTIF('Client List'!$Y$12:$Y$261, C959)=0, "X", ""))</f>
        <v/>
      </c>
      <c r="Z959" s="17" t="str">
        <f>IF(E959="", "", IF(COUNTIF('Client List'!$Y$12:$Y$261, E959)=0, "X", ""))</f>
        <v/>
      </c>
      <c r="AB959" s="17" t="str">
        <f>IF(G959="", "", IF(COUNTIF('Client List'!$Y$12:$Y$261, G959)=0, "X", ""))</f>
        <v/>
      </c>
      <c r="AD959" s="17" t="str">
        <f>IF(I959="", "", IF(COUNTIF('Client List'!$Y$12:$Y$261, I959)=0, "X", ""))</f>
        <v/>
      </c>
    </row>
    <row r="960" spans="1:30" x14ac:dyDescent="0.25">
      <c r="A960" s="48"/>
      <c r="B960" s="64"/>
      <c r="C960" s="57"/>
      <c r="D960" s="59"/>
      <c r="E960" s="57"/>
      <c r="F960" s="59"/>
      <c r="G960" s="57"/>
      <c r="H960" s="59"/>
      <c r="I960" s="57"/>
      <c r="J960" s="59"/>
      <c r="K960" s="48"/>
      <c r="M960" s="17" t="str">
        <f>IF($B960="", "", IF($B960&gt;'Client List'!$AA$22, 'Client List'!$AB$21, TEXT($B960, "mmm yyyy")))</f>
        <v/>
      </c>
      <c r="O960" s="17" t="str">
        <f t="shared" si="70"/>
        <v/>
      </c>
      <c r="S960" s="17" t="str">
        <f t="shared" si="71"/>
        <v/>
      </c>
      <c r="T960" s="17" t="str">
        <f t="shared" si="72"/>
        <v/>
      </c>
      <c r="U960" s="17" t="str">
        <f t="shared" si="73"/>
        <v/>
      </c>
      <c r="V960" s="17" t="str">
        <f t="shared" si="74"/>
        <v/>
      </c>
      <c r="X960" s="17" t="str">
        <f>IF(C960="", "", IF(COUNTIF('Client List'!$Y$12:$Y$261, C960)=0, "X", ""))</f>
        <v/>
      </c>
      <c r="Z960" s="17" t="str">
        <f>IF(E960="", "", IF(COUNTIF('Client List'!$Y$12:$Y$261, E960)=0, "X", ""))</f>
        <v/>
      </c>
      <c r="AB960" s="17" t="str">
        <f>IF(G960="", "", IF(COUNTIF('Client List'!$Y$12:$Y$261, G960)=0, "X", ""))</f>
        <v/>
      </c>
      <c r="AD960" s="17" t="str">
        <f>IF(I960="", "", IF(COUNTIF('Client List'!$Y$12:$Y$261, I960)=0, "X", ""))</f>
        <v/>
      </c>
    </row>
    <row r="961" spans="1:30" x14ac:dyDescent="0.25">
      <c r="A961" s="48"/>
      <c r="B961" s="64"/>
      <c r="C961" s="57"/>
      <c r="D961" s="59"/>
      <c r="E961" s="57"/>
      <c r="F961" s="59"/>
      <c r="G961" s="57"/>
      <c r="H961" s="59"/>
      <c r="I961" s="57"/>
      <c r="J961" s="59"/>
      <c r="K961" s="48"/>
      <c r="M961" s="17" t="str">
        <f>IF($B961="", "", IF($B961&gt;'Client List'!$AA$22, 'Client List'!$AB$21, TEXT($B961, "mmm yyyy")))</f>
        <v/>
      </c>
      <c r="O961" s="17" t="str">
        <f t="shared" si="70"/>
        <v/>
      </c>
      <c r="S961" s="17" t="str">
        <f t="shared" si="71"/>
        <v/>
      </c>
      <c r="T961" s="17" t="str">
        <f t="shared" si="72"/>
        <v/>
      </c>
      <c r="U961" s="17" t="str">
        <f t="shared" si="73"/>
        <v/>
      </c>
      <c r="V961" s="17" t="str">
        <f t="shared" si="74"/>
        <v/>
      </c>
      <c r="X961" s="17" t="str">
        <f>IF(C961="", "", IF(COUNTIF('Client List'!$Y$12:$Y$261, C961)=0, "X", ""))</f>
        <v/>
      </c>
      <c r="Z961" s="17" t="str">
        <f>IF(E961="", "", IF(COUNTIF('Client List'!$Y$12:$Y$261, E961)=0, "X", ""))</f>
        <v/>
      </c>
      <c r="AB961" s="17" t="str">
        <f>IF(G961="", "", IF(COUNTIF('Client List'!$Y$12:$Y$261, G961)=0, "X", ""))</f>
        <v/>
      </c>
      <c r="AD961" s="17" t="str">
        <f>IF(I961="", "", IF(COUNTIF('Client List'!$Y$12:$Y$261, I961)=0, "X", ""))</f>
        <v/>
      </c>
    </row>
    <row r="962" spans="1:30" x14ac:dyDescent="0.25">
      <c r="A962" s="48"/>
      <c r="B962" s="64"/>
      <c r="C962" s="57"/>
      <c r="D962" s="59"/>
      <c r="E962" s="57"/>
      <c r="F962" s="59"/>
      <c r="G962" s="57"/>
      <c r="H962" s="59"/>
      <c r="I962" s="57"/>
      <c r="J962" s="59"/>
      <c r="K962" s="48"/>
      <c r="M962" s="17" t="str">
        <f>IF($B962="", "", IF($B962&gt;'Client List'!$AA$22, 'Client List'!$AB$21, TEXT($B962, "mmm yyyy")))</f>
        <v/>
      </c>
      <c r="O962" s="17" t="str">
        <f t="shared" si="70"/>
        <v/>
      </c>
      <c r="S962" s="17" t="str">
        <f t="shared" si="71"/>
        <v/>
      </c>
      <c r="T962" s="17" t="str">
        <f t="shared" si="72"/>
        <v/>
      </c>
      <c r="U962" s="17" t="str">
        <f t="shared" si="73"/>
        <v/>
      </c>
      <c r="V962" s="17" t="str">
        <f t="shared" si="74"/>
        <v/>
      </c>
      <c r="X962" s="17" t="str">
        <f>IF(C962="", "", IF(COUNTIF('Client List'!$Y$12:$Y$261, C962)=0, "X", ""))</f>
        <v/>
      </c>
      <c r="Z962" s="17" t="str">
        <f>IF(E962="", "", IF(COUNTIF('Client List'!$Y$12:$Y$261, E962)=0, "X", ""))</f>
        <v/>
      </c>
      <c r="AB962" s="17" t="str">
        <f>IF(G962="", "", IF(COUNTIF('Client List'!$Y$12:$Y$261, G962)=0, "X", ""))</f>
        <v/>
      </c>
      <c r="AD962" s="17" t="str">
        <f>IF(I962="", "", IF(COUNTIF('Client List'!$Y$12:$Y$261, I962)=0, "X", ""))</f>
        <v/>
      </c>
    </row>
    <row r="963" spans="1:30" x14ac:dyDescent="0.25">
      <c r="A963" s="48"/>
      <c r="B963" s="64"/>
      <c r="C963" s="57"/>
      <c r="D963" s="59"/>
      <c r="E963" s="57"/>
      <c r="F963" s="59"/>
      <c r="G963" s="57"/>
      <c r="H963" s="59"/>
      <c r="I963" s="57"/>
      <c r="J963" s="59"/>
      <c r="K963" s="48"/>
      <c r="M963" s="17" t="str">
        <f>IF($B963="", "", IF($B963&gt;'Client List'!$AA$22, 'Client List'!$AB$21, TEXT($B963, "mmm yyyy")))</f>
        <v/>
      </c>
      <c r="O963" s="17" t="str">
        <f t="shared" si="70"/>
        <v/>
      </c>
      <c r="S963" s="17" t="str">
        <f t="shared" si="71"/>
        <v/>
      </c>
      <c r="T963" s="17" t="str">
        <f t="shared" si="72"/>
        <v/>
      </c>
      <c r="U963" s="17" t="str">
        <f t="shared" si="73"/>
        <v/>
      </c>
      <c r="V963" s="17" t="str">
        <f t="shared" si="74"/>
        <v/>
      </c>
      <c r="X963" s="17" t="str">
        <f>IF(C963="", "", IF(COUNTIF('Client List'!$Y$12:$Y$261, C963)=0, "X", ""))</f>
        <v/>
      </c>
      <c r="Z963" s="17" t="str">
        <f>IF(E963="", "", IF(COUNTIF('Client List'!$Y$12:$Y$261, E963)=0, "X", ""))</f>
        <v/>
      </c>
      <c r="AB963" s="17" t="str">
        <f>IF(G963="", "", IF(COUNTIF('Client List'!$Y$12:$Y$261, G963)=0, "X", ""))</f>
        <v/>
      </c>
      <c r="AD963" s="17" t="str">
        <f>IF(I963="", "", IF(COUNTIF('Client List'!$Y$12:$Y$261, I963)=0, "X", ""))</f>
        <v/>
      </c>
    </row>
    <row r="964" spans="1:30" x14ac:dyDescent="0.25">
      <c r="A964" s="48"/>
      <c r="B964" s="64"/>
      <c r="C964" s="57"/>
      <c r="D964" s="59"/>
      <c r="E964" s="57"/>
      <c r="F964" s="59"/>
      <c r="G964" s="57"/>
      <c r="H964" s="59"/>
      <c r="I964" s="57"/>
      <c r="J964" s="59"/>
      <c r="K964" s="48"/>
      <c r="M964" s="17" t="str">
        <f>IF($B964="", "", IF($B964&gt;'Client List'!$AA$22, 'Client List'!$AB$21, TEXT($B964, "mmm yyyy")))</f>
        <v/>
      </c>
      <c r="O964" s="17" t="str">
        <f t="shared" si="70"/>
        <v/>
      </c>
      <c r="S964" s="17" t="str">
        <f t="shared" si="71"/>
        <v/>
      </c>
      <c r="T964" s="17" t="str">
        <f t="shared" si="72"/>
        <v/>
      </c>
      <c r="U964" s="17" t="str">
        <f t="shared" si="73"/>
        <v/>
      </c>
      <c r="V964" s="17" t="str">
        <f t="shared" si="74"/>
        <v/>
      </c>
      <c r="X964" s="17" t="str">
        <f>IF(C964="", "", IF(COUNTIF('Client List'!$Y$12:$Y$261, C964)=0, "X", ""))</f>
        <v/>
      </c>
      <c r="Z964" s="17" t="str">
        <f>IF(E964="", "", IF(COUNTIF('Client List'!$Y$12:$Y$261, E964)=0, "X", ""))</f>
        <v/>
      </c>
      <c r="AB964" s="17" t="str">
        <f>IF(G964="", "", IF(COUNTIF('Client List'!$Y$12:$Y$261, G964)=0, "X", ""))</f>
        <v/>
      </c>
      <c r="AD964" s="17" t="str">
        <f>IF(I964="", "", IF(COUNTIF('Client List'!$Y$12:$Y$261, I964)=0, "X", ""))</f>
        <v/>
      </c>
    </row>
    <row r="965" spans="1:30" x14ac:dyDescent="0.25">
      <c r="A965" s="48"/>
      <c r="B965" s="64"/>
      <c r="C965" s="57"/>
      <c r="D965" s="59"/>
      <c r="E965" s="57"/>
      <c r="F965" s="59"/>
      <c r="G965" s="57"/>
      <c r="H965" s="59"/>
      <c r="I965" s="57"/>
      <c r="J965" s="59"/>
      <c r="K965" s="48"/>
      <c r="M965" s="17" t="str">
        <f>IF($B965="", "", IF($B965&gt;'Client List'!$AA$22, 'Client List'!$AB$21, TEXT($B965, "mmm yyyy")))</f>
        <v/>
      </c>
      <c r="O965" s="17" t="str">
        <f t="shared" si="70"/>
        <v/>
      </c>
      <c r="S965" s="17" t="str">
        <f t="shared" si="71"/>
        <v/>
      </c>
      <c r="T965" s="17" t="str">
        <f t="shared" si="72"/>
        <v/>
      </c>
      <c r="U965" s="17" t="str">
        <f t="shared" si="73"/>
        <v/>
      </c>
      <c r="V965" s="17" t="str">
        <f t="shared" si="74"/>
        <v/>
      </c>
      <c r="X965" s="17" t="str">
        <f>IF(C965="", "", IF(COUNTIF('Client List'!$Y$12:$Y$261, C965)=0, "X", ""))</f>
        <v/>
      </c>
      <c r="Z965" s="17" t="str">
        <f>IF(E965="", "", IF(COUNTIF('Client List'!$Y$12:$Y$261, E965)=0, "X", ""))</f>
        <v/>
      </c>
      <c r="AB965" s="17" t="str">
        <f>IF(G965="", "", IF(COUNTIF('Client List'!$Y$12:$Y$261, G965)=0, "X", ""))</f>
        <v/>
      </c>
      <c r="AD965" s="17" t="str">
        <f>IF(I965="", "", IF(COUNTIF('Client List'!$Y$12:$Y$261, I965)=0, "X", ""))</f>
        <v/>
      </c>
    </row>
    <row r="966" spans="1:30" x14ac:dyDescent="0.25">
      <c r="A966" s="48"/>
      <c r="B966" s="64"/>
      <c r="C966" s="57"/>
      <c r="D966" s="59"/>
      <c r="E966" s="57"/>
      <c r="F966" s="59"/>
      <c r="G966" s="57"/>
      <c r="H966" s="59"/>
      <c r="I966" s="57"/>
      <c r="J966" s="59"/>
      <c r="K966" s="48"/>
      <c r="M966" s="17" t="str">
        <f>IF($B966="", "", IF($B966&gt;'Client List'!$AA$22, 'Client List'!$AB$21, TEXT($B966, "mmm yyyy")))</f>
        <v/>
      </c>
      <c r="O966" s="17" t="str">
        <f t="shared" si="70"/>
        <v/>
      </c>
      <c r="S966" s="17" t="str">
        <f t="shared" si="71"/>
        <v/>
      </c>
      <c r="T966" s="17" t="str">
        <f t="shared" si="72"/>
        <v/>
      </c>
      <c r="U966" s="17" t="str">
        <f t="shared" si="73"/>
        <v/>
      </c>
      <c r="V966" s="17" t="str">
        <f t="shared" si="74"/>
        <v/>
      </c>
      <c r="X966" s="17" t="str">
        <f>IF(C966="", "", IF(COUNTIF('Client List'!$Y$12:$Y$261, C966)=0, "X", ""))</f>
        <v/>
      </c>
      <c r="Z966" s="17" t="str">
        <f>IF(E966="", "", IF(COUNTIF('Client List'!$Y$12:$Y$261, E966)=0, "X", ""))</f>
        <v/>
      </c>
      <c r="AB966" s="17" t="str">
        <f>IF(G966="", "", IF(COUNTIF('Client List'!$Y$12:$Y$261, G966)=0, "X", ""))</f>
        <v/>
      </c>
      <c r="AD966" s="17" t="str">
        <f>IF(I966="", "", IF(COUNTIF('Client List'!$Y$12:$Y$261, I966)=0, "X", ""))</f>
        <v/>
      </c>
    </row>
    <row r="967" spans="1:30" x14ac:dyDescent="0.25">
      <c r="A967" s="48"/>
      <c r="B967" s="64"/>
      <c r="C967" s="57"/>
      <c r="D967" s="59"/>
      <c r="E967" s="57"/>
      <c r="F967" s="59"/>
      <c r="G967" s="57"/>
      <c r="H967" s="59"/>
      <c r="I967" s="57"/>
      <c r="J967" s="59"/>
      <c r="K967" s="48"/>
      <c r="M967" s="17" t="str">
        <f>IF($B967="", "", IF($B967&gt;'Client List'!$AA$22, 'Client List'!$AB$21, TEXT($B967, "mmm yyyy")))</f>
        <v/>
      </c>
      <c r="O967" s="17" t="str">
        <f t="shared" si="70"/>
        <v/>
      </c>
      <c r="S967" s="17" t="str">
        <f t="shared" si="71"/>
        <v/>
      </c>
      <c r="T967" s="17" t="str">
        <f t="shared" si="72"/>
        <v/>
      </c>
      <c r="U967" s="17" t="str">
        <f t="shared" si="73"/>
        <v/>
      </c>
      <c r="V967" s="17" t="str">
        <f t="shared" si="74"/>
        <v/>
      </c>
      <c r="X967" s="17" t="str">
        <f>IF(C967="", "", IF(COUNTIF('Client List'!$Y$12:$Y$261, C967)=0, "X", ""))</f>
        <v/>
      </c>
      <c r="Z967" s="17" t="str">
        <f>IF(E967="", "", IF(COUNTIF('Client List'!$Y$12:$Y$261, E967)=0, "X", ""))</f>
        <v/>
      </c>
      <c r="AB967" s="17" t="str">
        <f>IF(G967="", "", IF(COUNTIF('Client List'!$Y$12:$Y$261, G967)=0, "X", ""))</f>
        <v/>
      </c>
      <c r="AD967" s="17" t="str">
        <f>IF(I967="", "", IF(COUNTIF('Client List'!$Y$12:$Y$261, I967)=0, "X", ""))</f>
        <v/>
      </c>
    </row>
    <row r="968" spans="1:30" x14ac:dyDescent="0.25">
      <c r="A968" s="48"/>
      <c r="B968" s="64"/>
      <c r="C968" s="57"/>
      <c r="D968" s="59"/>
      <c r="E968" s="57"/>
      <c r="F968" s="59"/>
      <c r="G968" s="57"/>
      <c r="H968" s="59"/>
      <c r="I968" s="57"/>
      <c r="J968" s="59"/>
      <c r="K968" s="48"/>
      <c r="M968" s="17" t="str">
        <f>IF($B968="", "", IF($B968&gt;'Client List'!$AA$22, 'Client List'!$AB$21, TEXT($B968, "mmm yyyy")))</f>
        <v/>
      </c>
      <c r="O968" s="17" t="str">
        <f t="shared" si="70"/>
        <v/>
      </c>
      <c r="S968" s="17" t="str">
        <f t="shared" si="71"/>
        <v/>
      </c>
      <c r="T968" s="17" t="str">
        <f t="shared" si="72"/>
        <v/>
      </c>
      <c r="U968" s="17" t="str">
        <f t="shared" si="73"/>
        <v/>
      </c>
      <c r="V968" s="17" t="str">
        <f t="shared" si="74"/>
        <v/>
      </c>
      <c r="X968" s="17" t="str">
        <f>IF(C968="", "", IF(COUNTIF('Client List'!$Y$12:$Y$261, C968)=0, "X", ""))</f>
        <v/>
      </c>
      <c r="Z968" s="17" t="str">
        <f>IF(E968="", "", IF(COUNTIF('Client List'!$Y$12:$Y$261, E968)=0, "X", ""))</f>
        <v/>
      </c>
      <c r="AB968" s="17" t="str">
        <f>IF(G968="", "", IF(COUNTIF('Client List'!$Y$12:$Y$261, G968)=0, "X", ""))</f>
        <v/>
      </c>
      <c r="AD968" s="17" t="str">
        <f>IF(I968="", "", IF(COUNTIF('Client List'!$Y$12:$Y$261, I968)=0, "X", ""))</f>
        <v/>
      </c>
    </row>
    <row r="969" spans="1:30" x14ac:dyDescent="0.25">
      <c r="A969" s="48"/>
      <c r="B969" s="64"/>
      <c r="C969" s="57"/>
      <c r="D969" s="59"/>
      <c r="E969" s="57"/>
      <c r="F969" s="59"/>
      <c r="G969" s="57"/>
      <c r="H969" s="59"/>
      <c r="I969" s="57"/>
      <c r="J969" s="59"/>
      <c r="K969" s="48"/>
      <c r="M969" s="17" t="str">
        <f>IF($B969="", "", IF($B969&gt;'Client List'!$AA$22, 'Client List'!$AB$21, TEXT($B969, "mmm yyyy")))</f>
        <v/>
      </c>
      <c r="O969" s="17" t="str">
        <f t="shared" si="70"/>
        <v/>
      </c>
      <c r="S969" s="17" t="str">
        <f t="shared" si="71"/>
        <v/>
      </c>
      <c r="T969" s="17" t="str">
        <f t="shared" si="72"/>
        <v/>
      </c>
      <c r="U969" s="17" t="str">
        <f t="shared" si="73"/>
        <v/>
      </c>
      <c r="V969" s="17" t="str">
        <f t="shared" si="74"/>
        <v/>
      </c>
      <c r="X969" s="17" t="str">
        <f>IF(C969="", "", IF(COUNTIF('Client List'!$Y$12:$Y$261, C969)=0, "X", ""))</f>
        <v/>
      </c>
      <c r="Z969" s="17" t="str">
        <f>IF(E969="", "", IF(COUNTIF('Client List'!$Y$12:$Y$261, E969)=0, "X", ""))</f>
        <v/>
      </c>
      <c r="AB969" s="17" t="str">
        <f>IF(G969="", "", IF(COUNTIF('Client List'!$Y$12:$Y$261, G969)=0, "X", ""))</f>
        <v/>
      </c>
      <c r="AD969" s="17" t="str">
        <f>IF(I969="", "", IF(COUNTIF('Client List'!$Y$12:$Y$261, I969)=0, "X", ""))</f>
        <v/>
      </c>
    </row>
    <row r="970" spans="1:30" x14ac:dyDescent="0.25">
      <c r="A970" s="48"/>
      <c r="B970" s="64"/>
      <c r="C970" s="57"/>
      <c r="D970" s="59"/>
      <c r="E970" s="57"/>
      <c r="F970" s="59"/>
      <c r="G970" s="57"/>
      <c r="H970" s="59"/>
      <c r="I970" s="57"/>
      <c r="J970" s="59"/>
      <c r="K970" s="48"/>
      <c r="M970" s="17" t="str">
        <f>IF($B970="", "", IF($B970&gt;'Client List'!$AA$22, 'Client List'!$AB$21, TEXT($B970, "mmm yyyy")))</f>
        <v/>
      </c>
      <c r="O970" s="17" t="str">
        <f t="shared" si="70"/>
        <v/>
      </c>
      <c r="S970" s="17" t="str">
        <f t="shared" si="71"/>
        <v/>
      </c>
      <c r="T970" s="17" t="str">
        <f t="shared" si="72"/>
        <v/>
      </c>
      <c r="U970" s="17" t="str">
        <f t="shared" si="73"/>
        <v/>
      </c>
      <c r="V970" s="17" t="str">
        <f t="shared" si="74"/>
        <v/>
      </c>
      <c r="X970" s="17" t="str">
        <f>IF(C970="", "", IF(COUNTIF('Client List'!$Y$12:$Y$261, C970)=0, "X", ""))</f>
        <v/>
      </c>
      <c r="Z970" s="17" t="str">
        <f>IF(E970="", "", IF(COUNTIF('Client List'!$Y$12:$Y$261, E970)=0, "X", ""))</f>
        <v/>
      </c>
      <c r="AB970" s="17" t="str">
        <f>IF(G970="", "", IF(COUNTIF('Client List'!$Y$12:$Y$261, G970)=0, "X", ""))</f>
        <v/>
      </c>
      <c r="AD970" s="17" t="str">
        <f>IF(I970="", "", IF(COUNTIF('Client List'!$Y$12:$Y$261, I970)=0, "X", ""))</f>
        <v/>
      </c>
    </row>
    <row r="971" spans="1:30" x14ac:dyDescent="0.25">
      <c r="A971" s="48"/>
      <c r="B971" s="64"/>
      <c r="C971" s="57"/>
      <c r="D971" s="59"/>
      <c r="E971" s="57"/>
      <c r="F971" s="59"/>
      <c r="G971" s="57"/>
      <c r="H971" s="59"/>
      <c r="I971" s="57"/>
      <c r="J971" s="59"/>
      <c r="K971" s="48"/>
      <c r="M971" s="17" t="str">
        <f>IF($B971="", "", IF($B971&gt;'Client List'!$AA$22, 'Client List'!$AB$21, TEXT($B971, "mmm yyyy")))</f>
        <v/>
      </c>
      <c r="O971" s="17" t="str">
        <f t="shared" si="70"/>
        <v/>
      </c>
      <c r="S971" s="17" t="str">
        <f t="shared" si="71"/>
        <v/>
      </c>
      <c r="T971" s="17" t="str">
        <f t="shared" si="72"/>
        <v/>
      </c>
      <c r="U971" s="17" t="str">
        <f t="shared" si="73"/>
        <v/>
      </c>
      <c r="V971" s="17" t="str">
        <f t="shared" si="74"/>
        <v/>
      </c>
      <c r="X971" s="17" t="str">
        <f>IF(C971="", "", IF(COUNTIF('Client List'!$Y$12:$Y$261, C971)=0, "X", ""))</f>
        <v/>
      </c>
      <c r="Z971" s="17" t="str">
        <f>IF(E971="", "", IF(COUNTIF('Client List'!$Y$12:$Y$261, E971)=0, "X", ""))</f>
        <v/>
      </c>
      <c r="AB971" s="17" t="str">
        <f>IF(G971="", "", IF(COUNTIF('Client List'!$Y$12:$Y$261, G971)=0, "X", ""))</f>
        <v/>
      </c>
      <c r="AD971" s="17" t="str">
        <f>IF(I971="", "", IF(COUNTIF('Client List'!$Y$12:$Y$261, I971)=0, "X", ""))</f>
        <v/>
      </c>
    </row>
    <row r="972" spans="1:30" x14ac:dyDescent="0.25">
      <c r="A972" s="48"/>
      <c r="B972" s="64"/>
      <c r="C972" s="57"/>
      <c r="D972" s="59"/>
      <c r="E972" s="57"/>
      <c r="F972" s="59"/>
      <c r="G972" s="57"/>
      <c r="H972" s="59"/>
      <c r="I972" s="57"/>
      <c r="J972" s="59"/>
      <c r="K972" s="48"/>
      <c r="M972" s="17" t="str">
        <f>IF($B972="", "", IF($B972&gt;'Client List'!$AA$22, 'Client List'!$AB$21, TEXT($B972, "mmm yyyy")))</f>
        <v/>
      </c>
      <c r="O972" s="17" t="str">
        <f t="shared" si="70"/>
        <v/>
      </c>
      <c r="S972" s="17" t="str">
        <f t="shared" si="71"/>
        <v/>
      </c>
      <c r="T972" s="17" t="str">
        <f t="shared" si="72"/>
        <v/>
      </c>
      <c r="U972" s="17" t="str">
        <f t="shared" si="73"/>
        <v/>
      </c>
      <c r="V972" s="17" t="str">
        <f t="shared" si="74"/>
        <v/>
      </c>
      <c r="X972" s="17" t="str">
        <f>IF(C972="", "", IF(COUNTIF('Client List'!$Y$12:$Y$261, C972)=0, "X", ""))</f>
        <v/>
      </c>
      <c r="Z972" s="17" t="str">
        <f>IF(E972="", "", IF(COUNTIF('Client List'!$Y$12:$Y$261, E972)=0, "X", ""))</f>
        <v/>
      </c>
      <c r="AB972" s="17" t="str">
        <f>IF(G972="", "", IF(COUNTIF('Client List'!$Y$12:$Y$261, G972)=0, "X", ""))</f>
        <v/>
      </c>
      <c r="AD972" s="17" t="str">
        <f>IF(I972="", "", IF(COUNTIF('Client List'!$Y$12:$Y$261, I972)=0, "X", ""))</f>
        <v/>
      </c>
    </row>
    <row r="973" spans="1:30" x14ac:dyDescent="0.25">
      <c r="A973" s="48"/>
      <c r="B973" s="64"/>
      <c r="C973" s="57"/>
      <c r="D973" s="59"/>
      <c r="E973" s="57"/>
      <c r="F973" s="59"/>
      <c r="G973" s="57"/>
      <c r="H973" s="59"/>
      <c r="I973" s="57"/>
      <c r="J973" s="59"/>
      <c r="K973" s="48"/>
      <c r="M973" s="17" t="str">
        <f>IF($B973="", "", IF($B973&gt;'Client List'!$AA$22, 'Client List'!$AB$21, TEXT($B973, "mmm yyyy")))</f>
        <v/>
      </c>
      <c r="O973" s="17" t="str">
        <f t="shared" ref="O973:O1011" si="75">IF($B973="", "", IF(OR($B973&lt;$O$6, $B973&gt;$O$7), "X", ""))</f>
        <v/>
      </c>
      <c r="S973" s="17" t="str">
        <f t="shared" ref="S973:S1011" si="76">IF($C973="", "", _xlfn.CONCAT($M973, " - ", $C973))</f>
        <v/>
      </c>
      <c r="T973" s="17" t="str">
        <f t="shared" ref="T973:T1011" si="77">IF($E973="", "", _xlfn.CONCAT($M973, " - ", $E973))</f>
        <v/>
      </c>
      <c r="U973" s="17" t="str">
        <f t="shared" ref="U973:U1011" si="78">IF($G973="", "", _xlfn.CONCAT($M973, " - ", $G973))</f>
        <v/>
      </c>
      <c r="V973" s="17" t="str">
        <f t="shared" ref="V973:V1011" si="79">IF($I973="", "", _xlfn.CONCAT($M973, " - ", $I973))</f>
        <v/>
      </c>
      <c r="X973" s="17" t="str">
        <f>IF(C973="", "", IF(COUNTIF('Client List'!$Y$12:$Y$261, C973)=0, "X", ""))</f>
        <v/>
      </c>
      <c r="Z973" s="17" t="str">
        <f>IF(E973="", "", IF(COUNTIF('Client List'!$Y$12:$Y$261, E973)=0, "X", ""))</f>
        <v/>
      </c>
      <c r="AB973" s="17" t="str">
        <f>IF(G973="", "", IF(COUNTIF('Client List'!$Y$12:$Y$261, G973)=0, "X", ""))</f>
        <v/>
      </c>
      <c r="AD973" s="17" t="str">
        <f>IF(I973="", "", IF(COUNTIF('Client List'!$Y$12:$Y$261, I973)=0, "X", ""))</f>
        <v/>
      </c>
    </row>
    <row r="974" spans="1:30" x14ac:dyDescent="0.25">
      <c r="A974" s="48"/>
      <c r="B974" s="64"/>
      <c r="C974" s="57"/>
      <c r="D974" s="59"/>
      <c r="E974" s="57"/>
      <c r="F974" s="59"/>
      <c r="G974" s="57"/>
      <c r="H974" s="59"/>
      <c r="I974" s="57"/>
      <c r="J974" s="59"/>
      <c r="K974" s="48"/>
      <c r="M974" s="17" t="str">
        <f>IF($B974="", "", IF($B974&gt;'Client List'!$AA$22, 'Client List'!$AB$21, TEXT($B974, "mmm yyyy")))</f>
        <v/>
      </c>
      <c r="O974" s="17" t="str">
        <f t="shared" si="75"/>
        <v/>
      </c>
      <c r="S974" s="17" t="str">
        <f t="shared" si="76"/>
        <v/>
      </c>
      <c r="T974" s="17" t="str">
        <f t="shared" si="77"/>
        <v/>
      </c>
      <c r="U974" s="17" t="str">
        <f t="shared" si="78"/>
        <v/>
      </c>
      <c r="V974" s="17" t="str">
        <f t="shared" si="79"/>
        <v/>
      </c>
      <c r="X974" s="17" t="str">
        <f>IF(C974="", "", IF(COUNTIF('Client List'!$Y$12:$Y$261, C974)=0, "X", ""))</f>
        <v/>
      </c>
      <c r="Z974" s="17" t="str">
        <f>IF(E974="", "", IF(COUNTIF('Client List'!$Y$12:$Y$261, E974)=0, "X", ""))</f>
        <v/>
      </c>
      <c r="AB974" s="17" t="str">
        <f>IF(G974="", "", IF(COUNTIF('Client List'!$Y$12:$Y$261, G974)=0, "X", ""))</f>
        <v/>
      </c>
      <c r="AD974" s="17" t="str">
        <f>IF(I974="", "", IF(COUNTIF('Client List'!$Y$12:$Y$261, I974)=0, "X", ""))</f>
        <v/>
      </c>
    </row>
    <row r="975" spans="1:30" x14ac:dyDescent="0.25">
      <c r="A975" s="48"/>
      <c r="B975" s="64"/>
      <c r="C975" s="57"/>
      <c r="D975" s="59"/>
      <c r="E975" s="57"/>
      <c r="F975" s="59"/>
      <c r="G975" s="57"/>
      <c r="H975" s="59"/>
      <c r="I975" s="57"/>
      <c r="J975" s="59"/>
      <c r="K975" s="48"/>
      <c r="M975" s="17" t="str">
        <f>IF($B975="", "", IF($B975&gt;'Client List'!$AA$22, 'Client List'!$AB$21, TEXT($B975, "mmm yyyy")))</f>
        <v/>
      </c>
      <c r="O975" s="17" t="str">
        <f t="shared" si="75"/>
        <v/>
      </c>
      <c r="S975" s="17" t="str">
        <f t="shared" si="76"/>
        <v/>
      </c>
      <c r="T975" s="17" t="str">
        <f t="shared" si="77"/>
        <v/>
      </c>
      <c r="U975" s="17" t="str">
        <f t="shared" si="78"/>
        <v/>
      </c>
      <c r="V975" s="17" t="str">
        <f t="shared" si="79"/>
        <v/>
      </c>
      <c r="X975" s="17" t="str">
        <f>IF(C975="", "", IF(COUNTIF('Client List'!$Y$12:$Y$261, C975)=0, "X", ""))</f>
        <v/>
      </c>
      <c r="Z975" s="17" t="str">
        <f>IF(E975="", "", IF(COUNTIF('Client List'!$Y$12:$Y$261, E975)=0, "X", ""))</f>
        <v/>
      </c>
      <c r="AB975" s="17" t="str">
        <f>IF(G975="", "", IF(COUNTIF('Client List'!$Y$12:$Y$261, G975)=0, "X", ""))</f>
        <v/>
      </c>
      <c r="AD975" s="17" t="str">
        <f>IF(I975="", "", IF(COUNTIF('Client List'!$Y$12:$Y$261, I975)=0, "X", ""))</f>
        <v/>
      </c>
    </row>
    <row r="976" spans="1:30" x14ac:dyDescent="0.25">
      <c r="A976" s="48"/>
      <c r="B976" s="64"/>
      <c r="C976" s="57"/>
      <c r="D976" s="59"/>
      <c r="E976" s="57"/>
      <c r="F976" s="59"/>
      <c r="G976" s="57"/>
      <c r="H976" s="59"/>
      <c r="I976" s="57"/>
      <c r="J976" s="59"/>
      <c r="K976" s="48"/>
      <c r="M976" s="17" t="str">
        <f>IF($B976="", "", IF($B976&gt;'Client List'!$AA$22, 'Client List'!$AB$21, TEXT($B976, "mmm yyyy")))</f>
        <v/>
      </c>
      <c r="O976" s="17" t="str">
        <f t="shared" si="75"/>
        <v/>
      </c>
      <c r="S976" s="17" t="str">
        <f t="shared" si="76"/>
        <v/>
      </c>
      <c r="T976" s="17" t="str">
        <f t="shared" si="77"/>
        <v/>
      </c>
      <c r="U976" s="17" t="str">
        <f t="shared" si="78"/>
        <v/>
      </c>
      <c r="V976" s="17" t="str">
        <f t="shared" si="79"/>
        <v/>
      </c>
      <c r="X976" s="17" t="str">
        <f>IF(C976="", "", IF(COUNTIF('Client List'!$Y$12:$Y$261, C976)=0, "X", ""))</f>
        <v/>
      </c>
      <c r="Z976" s="17" t="str">
        <f>IF(E976="", "", IF(COUNTIF('Client List'!$Y$12:$Y$261, E976)=0, "X", ""))</f>
        <v/>
      </c>
      <c r="AB976" s="17" t="str">
        <f>IF(G976="", "", IF(COUNTIF('Client List'!$Y$12:$Y$261, G976)=0, "X", ""))</f>
        <v/>
      </c>
      <c r="AD976" s="17" t="str">
        <f>IF(I976="", "", IF(COUNTIF('Client List'!$Y$12:$Y$261, I976)=0, "X", ""))</f>
        <v/>
      </c>
    </row>
    <row r="977" spans="1:30" x14ac:dyDescent="0.25">
      <c r="A977" s="48"/>
      <c r="B977" s="64"/>
      <c r="C977" s="57"/>
      <c r="D977" s="59"/>
      <c r="E977" s="57"/>
      <c r="F977" s="59"/>
      <c r="G977" s="57"/>
      <c r="H977" s="59"/>
      <c r="I977" s="57"/>
      <c r="J977" s="59"/>
      <c r="K977" s="48"/>
      <c r="M977" s="17" t="str">
        <f>IF($B977="", "", IF($B977&gt;'Client List'!$AA$22, 'Client List'!$AB$21, TEXT($B977, "mmm yyyy")))</f>
        <v/>
      </c>
      <c r="O977" s="17" t="str">
        <f t="shared" si="75"/>
        <v/>
      </c>
      <c r="S977" s="17" t="str">
        <f t="shared" si="76"/>
        <v/>
      </c>
      <c r="T977" s="17" t="str">
        <f t="shared" si="77"/>
        <v/>
      </c>
      <c r="U977" s="17" t="str">
        <f t="shared" si="78"/>
        <v/>
      </c>
      <c r="V977" s="17" t="str">
        <f t="shared" si="79"/>
        <v/>
      </c>
      <c r="X977" s="17" t="str">
        <f>IF(C977="", "", IF(COUNTIF('Client List'!$Y$12:$Y$261, C977)=0, "X", ""))</f>
        <v/>
      </c>
      <c r="Z977" s="17" t="str">
        <f>IF(E977="", "", IF(COUNTIF('Client List'!$Y$12:$Y$261, E977)=0, "X", ""))</f>
        <v/>
      </c>
      <c r="AB977" s="17" t="str">
        <f>IF(G977="", "", IF(COUNTIF('Client List'!$Y$12:$Y$261, G977)=0, "X", ""))</f>
        <v/>
      </c>
      <c r="AD977" s="17" t="str">
        <f>IF(I977="", "", IF(COUNTIF('Client List'!$Y$12:$Y$261, I977)=0, "X", ""))</f>
        <v/>
      </c>
    </row>
    <row r="978" spans="1:30" x14ac:dyDescent="0.25">
      <c r="A978" s="48"/>
      <c r="B978" s="64"/>
      <c r="C978" s="57"/>
      <c r="D978" s="59"/>
      <c r="E978" s="57"/>
      <c r="F978" s="59"/>
      <c r="G978" s="57"/>
      <c r="H978" s="59"/>
      <c r="I978" s="57"/>
      <c r="J978" s="59"/>
      <c r="K978" s="48"/>
      <c r="M978" s="17" t="str">
        <f>IF($B978="", "", IF($B978&gt;'Client List'!$AA$22, 'Client List'!$AB$21, TEXT($B978, "mmm yyyy")))</f>
        <v/>
      </c>
      <c r="O978" s="17" t="str">
        <f t="shared" si="75"/>
        <v/>
      </c>
      <c r="S978" s="17" t="str">
        <f t="shared" si="76"/>
        <v/>
      </c>
      <c r="T978" s="17" t="str">
        <f t="shared" si="77"/>
        <v/>
      </c>
      <c r="U978" s="17" t="str">
        <f t="shared" si="78"/>
        <v/>
      </c>
      <c r="V978" s="17" t="str">
        <f t="shared" si="79"/>
        <v/>
      </c>
      <c r="X978" s="17" t="str">
        <f>IF(C978="", "", IF(COUNTIF('Client List'!$Y$12:$Y$261, C978)=0, "X", ""))</f>
        <v/>
      </c>
      <c r="Z978" s="17" t="str">
        <f>IF(E978="", "", IF(COUNTIF('Client List'!$Y$12:$Y$261, E978)=0, "X", ""))</f>
        <v/>
      </c>
      <c r="AB978" s="17" t="str">
        <f>IF(G978="", "", IF(COUNTIF('Client List'!$Y$12:$Y$261, G978)=0, "X", ""))</f>
        <v/>
      </c>
      <c r="AD978" s="17" t="str">
        <f>IF(I978="", "", IF(COUNTIF('Client List'!$Y$12:$Y$261, I978)=0, "X", ""))</f>
        <v/>
      </c>
    </row>
    <row r="979" spans="1:30" x14ac:dyDescent="0.25">
      <c r="A979" s="48"/>
      <c r="B979" s="64"/>
      <c r="C979" s="57"/>
      <c r="D979" s="59"/>
      <c r="E979" s="57"/>
      <c r="F979" s="59"/>
      <c r="G979" s="57"/>
      <c r="H979" s="59"/>
      <c r="I979" s="57"/>
      <c r="J979" s="59"/>
      <c r="K979" s="48"/>
      <c r="M979" s="17" t="str">
        <f>IF($B979="", "", IF($B979&gt;'Client List'!$AA$22, 'Client List'!$AB$21, TEXT($B979, "mmm yyyy")))</f>
        <v/>
      </c>
      <c r="O979" s="17" t="str">
        <f t="shared" si="75"/>
        <v/>
      </c>
      <c r="S979" s="17" t="str">
        <f t="shared" si="76"/>
        <v/>
      </c>
      <c r="T979" s="17" t="str">
        <f t="shared" si="77"/>
        <v/>
      </c>
      <c r="U979" s="17" t="str">
        <f t="shared" si="78"/>
        <v/>
      </c>
      <c r="V979" s="17" t="str">
        <f t="shared" si="79"/>
        <v/>
      </c>
      <c r="X979" s="17" t="str">
        <f>IF(C979="", "", IF(COUNTIF('Client List'!$Y$12:$Y$261, C979)=0, "X", ""))</f>
        <v/>
      </c>
      <c r="Z979" s="17" t="str">
        <f>IF(E979="", "", IF(COUNTIF('Client List'!$Y$12:$Y$261, E979)=0, "X", ""))</f>
        <v/>
      </c>
      <c r="AB979" s="17" t="str">
        <f>IF(G979="", "", IF(COUNTIF('Client List'!$Y$12:$Y$261, G979)=0, "X", ""))</f>
        <v/>
      </c>
      <c r="AD979" s="17" t="str">
        <f>IF(I979="", "", IF(COUNTIF('Client List'!$Y$12:$Y$261, I979)=0, "X", ""))</f>
        <v/>
      </c>
    </row>
    <row r="980" spans="1:30" x14ac:dyDescent="0.25">
      <c r="A980" s="48"/>
      <c r="B980" s="64"/>
      <c r="C980" s="57"/>
      <c r="D980" s="59"/>
      <c r="E980" s="57"/>
      <c r="F980" s="59"/>
      <c r="G980" s="57"/>
      <c r="H980" s="59"/>
      <c r="I980" s="57"/>
      <c r="J980" s="59"/>
      <c r="K980" s="48"/>
      <c r="M980" s="17" t="str">
        <f>IF($B980="", "", IF($B980&gt;'Client List'!$AA$22, 'Client List'!$AB$21, TEXT($B980, "mmm yyyy")))</f>
        <v/>
      </c>
      <c r="O980" s="17" t="str">
        <f t="shared" si="75"/>
        <v/>
      </c>
      <c r="S980" s="17" t="str">
        <f t="shared" si="76"/>
        <v/>
      </c>
      <c r="T980" s="17" t="str">
        <f t="shared" si="77"/>
        <v/>
      </c>
      <c r="U980" s="17" t="str">
        <f t="shared" si="78"/>
        <v/>
      </c>
      <c r="V980" s="17" t="str">
        <f t="shared" si="79"/>
        <v/>
      </c>
      <c r="X980" s="17" t="str">
        <f>IF(C980="", "", IF(COUNTIF('Client List'!$Y$12:$Y$261, C980)=0, "X", ""))</f>
        <v/>
      </c>
      <c r="Z980" s="17" t="str">
        <f>IF(E980="", "", IF(COUNTIF('Client List'!$Y$12:$Y$261, E980)=0, "X", ""))</f>
        <v/>
      </c>
      <c r="AB980" s="17" t="str">
        <f>IF(G980="", "", IF(COUNTIF('Client List'!$Y$12:$Y$261, G980)=0, "X", ""))</f>
        <v/>
      </c>
      <c r="AD980" s="17" t="str">
        <f>IF(I980="", "", IF(COUNTIF('Client List'!$Y$12:$Y$261, I980)=0, "X", ""))</f>
        <v/>
      </c>
    </row>
    <row r="981" spans="1:30" x14ac:dyDescent="0.25">
      <c r="A981" s="48"/>
      <c r="B981" s="64"/>
      <c r="C981" s="57"/>
      <c r="D981" s="59"/>
      <c r="E981" s="57"/>
      <c r="F981" s="59"/>
      <c r="G981" s="57"/>
      <c r="H981" s="59"/>
      <c r="I981" s="57"/>
      <c r="J981" s="59"/>
      <c r="K981" s="48"/>
      <c r="M981" s="17" t="str">
        <f>IF($B981="", "", IF($B981&gt;'Client List'!$AA$22, 'Client List'!$AB$21, TEXT($B981, "mmm yyyy")))</f>
        <v/>
      </c>
      <c r="O981" s="17" t="str">
        <f t="shared" si="75"/>
        <v/>
      </c>
      <c r="S981" s="17" t="str">
        <f t="shared" si="76"/>
        <v/>
      </c>
      <c r="T981" s="17" t="str">
        <f t="shared" si="77"/>
        <v/>
      </c>
      <c r="U981" s="17" t="str">
        <f t="shared" si="78"/>
        <v/>
      </c>
      <c r="V981" s="17" t="str">
        <f t="shared" si="79"/>
        <v/>
      </c>
      <c r="X981" s="17" t="str">
        <f>IF(C981="", "", IF(COUNTIF('Client List'!$Y$12:$Y$261, C981)=0, "X", ""))</f>
        <v/>
      </c>
      <c r="Z981" s="17" t="str">
        <f>IF(E981="", "", IF(COUNTIF('Client List'!$Y$12:$Y$261, E981)=0, "X", ""))</f>
        <v/>
      </c>
      <c r="AB981" s="17" t="str">
        <f>IF(G981="", "", IF(COUNTIF('Client List'!$Y$12:$Y$261, G981)=0, "X", ""))</f>
        <v/>
      </c>
      <c r="AD981" s="17" t="str">
        <f>IF(I981="", "", IF(COUNTIF('Client List'!$Y$12:$Y$261, I981)=0, "X", ""))</f>
        <v/>
      </c>
    </row>
    <row r="982" spans="1:30" x14ac:dyDescent="0.25">
      <c r="A982" s="48"/>
      <c r="B982" s="64"/>
      <c r="C982" s="57"/>
      <c r="D982" s="59"/>
      <c r="E982" s="57"/>
      <c r="F982" s="59"/>
      <c r="G982" s="57"/>
      <c r="H982" s="59"/>
      <c r="I982" s="57"/>
      <c r="J982" s="59"/>
      <c r="K982" s="48"/>
      <c r="M982" s="17" t="str">
        <f>IF($B982="", "", IF($B982&gt;'Client List'!$AA$22, 'Client List'!$AB$21, TEXT($B982, "mmm yyyy")))</f>
        <v/>
      </c>
      <c r="O982" s="17" t="str">
        <f t="shared" si="75"/>
        <v/>
      </c>
      <c r="S982" s="17" t="str">
        <f t="shared" si="76"/>
        <v/>
      </c>
      <c r="T982" s="17" t="str">
        <f t="shared" si="77"/>
        <v/>
      </c>
      <c r="U982" s="17" t="str">
        <f t="shared" si="78"/>
        <v/>
      </c>
      <c r="V982" s="17" t="str">
        <f t="shared" si="79"/>
        <v/>
      </c>
      <c r="X982" s="17" t="str">
        <f>IF(C982="", "", IF(COUNTIF('Client List'!$Y$12:$Y$261, C982)=0, "X", ""))</f>
        <v/>
      </c>
      <c r="Z982" s="17" t="str">
        <f>IF(E982="", "", IF(COUNTIF('Client List'!$Y$12:$Y$261, E982)=0, "X", ""))</f>
        <v/>
      </c>
      <c r="AB982" s="17" t="str">
        <f>IF(G982="", "", IF(COUNTIF('Client List'!$Y$12:$Y$261, G982)=0, "X", ""))</f>
        <v/>
      </c>
      <c r="AD982" s="17" t="str">
        <f>IF(I982="", "", IF(COUNTIF('Client List'!$Y$12:$Y$261, I982)=0, "X", ""))</f>
        <v/>
      </c>
    </row>
    <row r="983" spans="1:30" x14ac:dyDescent="0.25">
      <c r="A983" s="48"/>
      <c r="B983" s="64"/>
      <c r="C983" s="57"/>
      <c r="D983" s="59"/>
      <c r="E983" s="57"/>
      <c r="F983" s="59"/>
      <c r="G983" s="57"/>
      <c r="H983" s="59"/>
      <c r="I983" s="57"/>
      <c r="J983" s="59"/>
      <c r="K983" s="48"/>
      <c r="M983" s="17" t="str">
        <f>IF($B983="", "", IF($B983&gt;'Client List'!$AA$22, 'Client List'!$AB$21, TEXT($B983, "mmm yyyy")))</f>
        <v/>
      </c>
      <c r="O983" s="17" t="str">
        <f t="shared" si="75"/>
        <v/>
      </c>
      <c r="S983" s="17" t="str">
        <f t="shared" si="76"/>
        <v/>
      </c>
      <c r="T983" s="17" t="str">
        <f t="shared" si="77"/>
        <v/>
      </c>
      <c r="U983" s="17" t="str">
        <f t="shared" si="78"/>
        <v/>
      </c>
      <c r="V983" s="17" t="str">
        <f t="shared" si="79"/>
        <v/>
      </c>
      <c r="X983" s="17" t="str">
        <f>IF(C983="", "", IF(COUNTIF('Client List'!$Y$12:$Y$261, C983)=0, "X", ""))</f>
        <v/>
      </c>
      <c r="Z983" s="17" t="str">
        <f>IF(E983="", "", IF(COUNTIF('Client List'!$Y$12:$Y$261, E983)=0, "X", ""))</f>
        <v/>
      </c>
      <c r="AB983" s="17" t="str">
        <f>IF(G983="", "", IF(COUNTIF('Client List'!$Y$12:$Y$261, G983)=0, "X", ""))</f>
        <v/>
      </c>
      <c r="AD983" s="17" t="str">
        <f>IF(I983="", "", IF(COUNTIF('Client List'!$Y$12:$Y$261, I983)=0, "X", ""))</f>
        <v/>
      </c>
    </row>
    <row r="984" spans="1:30" x14ac:dyDescent="0.25">
      <c r="A984" s="48"/>
      <c r="B984" s="64"/>
      <c r="C984" s="57"/>
      <c r="D984" s="59"/>
      <c r="E984" s="57"/>
      <c r="F984" s="59"/>
      <c r="G984" s="57"/>
      <c r="H984" s="59"/>
      <c r="I984" s="57"/>
      <c r="J984" s="59"/>
      <c r="K984" s="48"/>
      <c r="M984" s="17" t="str">
        <f>IF($B984="", "", IF($B984&gt;'Client List'!$AA$22, 'Client List'!$AB$21, TEXT($B984, "mmm yyyy")))</f>
        <v/>
      </c>
      <c r="O984" s="17" t="str">
        <f t="shared" si="75"/>
        <v/>
      </c>
      <c r="S984" s="17" t="str">
        <f t="shared" si="76"/>
        <v/>
      </c>
      <c r="T984" s="17" t="str">
        <f t="shared" si="77"/>
        <v/>
      </c>
      <c r="U984" s="17" t="str">
        <f t="shared" si="78"/>
        <v/>
      </c>
      <c r="V984" s="17" t="str">
        <f t="shared" si="79"/>
        <v/>
      </c>
      <c r="X984" s="17" t="str">
        <f>IF(C984="", "", IF(COUNTIF('Client List'!$Y$12:$Y$261, C984)=0, "X", ""))</f>
        <v/>
      </c>
      <c r="Z984" s="17" t="str">
        <f>IF(E984="", "", IF(COUNTIF('Client List'!$Y$12:$Y$261, E984)=0, "X", ""))</f>
        <v/>
      </c>
      <c r="AB984" s="17" t="str">
        <f>IF(G984="", "", IF(COUNTIF('Client List'!$Y$12:$Y$261, G984)=0, "X", ""))</f>
        <v/>
      </c>
      <c r="AD984" s="17" t="str">
        <f>IF(I984="", "", IF(COUNTIF('Client List'!$Y$12:$Y$261, I984)=0, "X", ""))</f>
        <v/>
      </c>
    </row>
    <row r="985" spans="1:30" x14ac:dyDescent="0.25">
      <c r="A985" s="48"/>
      <c r="B985" s="64"/>
      <c r="C985" s="57"/>
      <c r="D985" s="59"/>
      <c r="E985" s="57"/>
      <c r="F985" s="59"/>
      <c r="G985" s="57"/>
      <c r="H985" s="59"/>
      <c r="I985" s="57"/>
      <c r="J985" s="59"/>
      <c r="K985" s="48"/>
      <c r="M985" s="17" t="str">
        <f>IF($B985="", "", IF($B985&gt;'Client List'!$AA$22, 'Client List'!$AB$21, TEXT($B985, "mmm yyyy")))</f>
        <v/>
      </c>
      <c r="O985" s="17" t="str">
        <f t="shared" si="75"/>
        <v/>
      </c>
      <c r="S985" s="17" t="str">
        <f t="shared" si="76"/>
        <v/>
      </c>
      <c r="T985" s="17" t="str">
        <f t="shared" si="77"/>
        <v/>
      </c>
      <c r="U985" s="17" t="str">
        <f t="shared" si="78"/>
        <v/>
      </c>
      <c r="V985" s="17" t="str">
        <f t="shared" si="79"/>
        <v/>
      </c>
      <c r="X985" s="17" t="str">
        <f>IF(C985="", "", IF(COUNTIF('Client List'!$Y$12:$Y$261, C985)=0, "X", ""))</f>
        <v/>
      </c>
      <c r="Z985" s="17" t="str">
        <f>IF(E985="", "", IF(COUNTIF('Client List'!$Y$12:$Y$261, E985)=0, "X", ""))</f>
        <v/>
      </c>
      <c r="AB985" s="17" t="str">
        <f>IF(G985="", "", IF(COUNTIF('Client List'!$Y$12:$Y$261, G985)=0, "X", ""))</f>
        <v/>
      </c>
      <c r="AD985" s="17" t="str">
        <f>IF(I985="", "", IF(COUNTIF('Client List'!$Y$12:$Y$261, I985)=0, "X", ""))</f>
        <v/>
      </c>
    </row>
    <row r="986" spans="1:30" x14ac:dyDescent="0.25">
      <c r="A986" s="48"/>
      <c r="B986" s="64"/>
      <c r="C986" s="57"/>
      <c r="D986" s="59"/>
      <c r="E986" s="57"/>
      <c r="F986" s="59"/>
      <c r="G986" s="57"/>
      <c r="H986" s="59"/>
      <c r="I986" s="57"/>
      <c r="J986" s="59"/>
      <c r="K986" s="48"/>
      <c r="M986" s="17" t="str">
        <f>IF($B986="", "", IF($B986&gt;'Client List'!$AA$22, 'Client List'!$AB$21, TEXT($B986, "mmm yyyy")))</f>
        <v/>
      </c>
      <c r="O986" s="17" t="str">
        <f t="shared" si="75"/>
        <v/>
      </c>
      <c r="S986" s="17" t="str">
        <f t="shared" si="76"/>
        <v/>
      </c>
      <c r="T986" s="17" t="str">
        <f t="shared" si="77"/>
        <v/>
      </c>
      <c r="U986" s="17" t="str">
        <f t="shared" si="78"/>
        <v/>
      </c>
      <c r="V986" s="17" t="str">
        <f t="shared" si="79"/>
        <v/>
      </c>
      <c r="X986" s="17" t="str">
        <f>IF(C986="", "", IF(COUNTIF('Client List'!$Y$12:$Y$261, C986)=0, "X", ""))</f>
        <v/>
      </c>
      <c r="Z986" s="17" t="str">
        <f>IF(E986="", "", IF(COUNTIF('Client List'!$Y$12:$Y$261, E986)=0, "X", ""))</f>
        <v/>
      </c>
      <c r="AB986" s="17" t="str">
        <f>IF(G986="", "", IF(COUNTIF('Client List'!$Y$12:$Y$261, G986)=0, "X", ""))</f>
        <v/>
      </c>
      <c r="AD986" s="17" t="str">
        <f>IF(I986="", "", IF(COUNTIF('Client List'!$Y$12:$Y$261, I986)=0, "X", ""))</f>
        <v/>
      </c>
    </row>
    <row r="987" spans="1:30" x14ac:dyDescent="0.25">
      <c r="A987" s="48"/>
      <c r="B987" s="64"/>
      <c r="C987" s="57"/>
      <c r="D987" s="59"/>
      <c r="E987" s="57"/>
      <c r="F987" s="59"/>
      <c r="G987" s="57"/>
      <c r="H987" s="59"/>
      <c r="I987" s="57"/>
      <c r="J987" s="59"/>
      <c r="K987" s="48"/>
      <c r="M987" s="17" t="str">
        <f>IF($B987="", "", IF($B987&gt;'Client List'!$AA$22, 'Client List'!$AB$21, TEXT($B987, "mmm yyyy")))</f>
        <v/>
      </c>
      <c r="O987" s="17" t="str">
        <f t="shared" si="75"/>
        <v/>
      </c>
      <c r="S987" s="17" t="str">
        <f t="shared" si="76"/>
        <v/>
      </c>
      <c r="T987" s="17" t="str">
        <f t="shared" si="77"/>
        <v/>
      </c>
      <c r="U987" s="17" t="str">
        <f t="shared" si="78"/>
        <v/>
      </c>
      <c r="V987" s="17" t="str">
        <f t="shared" si="79"/>
        <v/>
      </c>
      <c r="X987" s="17" t="str">
        <f>IF(C987="", "", IF(COUNTIF('Client List'!$Y$12:$Y$261, C987)=0, "X", ""))</f>
        <v/>
      </c>
      <c r="Z987" s="17" t="str">
        <f>IF(E987="", "", IF(COUNTIF('Client List'!$Y$12:$Y$261, E987)=0, "X", ""))</f>
        <v/>
      </c>
      <c r="AB987" s="17" t="str">
        <f>IF(G987="", "", IF(COUNTIF('Client List'!$Y$12:$Y$261, G987)=0, "X", ""))</f>
        <v/>
      </c>
      <c r="AD987" s="17" t="str">
        <f>IF(I987="", "", IF(COUNTIF('Client List'!$Y$12:$Y$261, I987)=0, "X", ""))</f>
        <v/>
      </c>
    </row>
    <row r="988" spans="1:30" x14ac:dyDescent="0.25">
      <c r="A988" s="48"/>
      <c r="B988" s="64"/>
      <c r="C988" s="57"/>
      <c r="D988" s="59"/>
      <c r="E988" s="57"/>
      <c r="F988" s="59"/>
      <c r="G988" s="57"/>
      <c r="H988" s="59"/>
      <c r="I988" s="57"/>
      <c r="J988" s="59"/>
      <c r="K988" s="48"/>
      <c r="M988" s="17" t="str">
        <f>IF($B988="", "", IF($B988&gt;'Client List'!$AA$22, 'Client List'!$AB$21, TEXT($B988, "mmm yyyy")))</f>
        <v/>
      </c>
      <c r="O988" s="17" t="str">
        <f t="shared" si="75"/>
        <v/>
      </c>
      <c r="S988" s="17" t="str">
        <f t="shared" si="76"/>
        <v/>
      </c>
      <c r="T988" s="17" t="str">
        <f t="shared" si="77"/>
        <v/>
      </c>
      <c r="U988" s="17" t="str">
        <f t="shared" si="78"/>
        <v/>
      </c>
      <c r="V988" s="17" t="str">
        <f t="shared" si="79"/>
        <v/>
      </c>
      <c r="X988" s="17" t="str">
        <f>IF(C988="", "", IF(COUNTIF('Client List'!$Y$12:$Y$261, C988)=0, "X", ""))</f>
        <v/>
      </c>
      <c r="Z988" s="17" t="str">
        <f>IF(E988="", "", IF(COUNTIF('Client List'!$Y$12:$Y$261, E988)=0, "X", ""))</f>
        <v/>
      </c>
      <c r="AB988" s="17" t="str">
        <f>IF(G988="", "", IF(COUNTIF('Client List'!$Y$12:$Y$261, G988)=0, "X", ""))</f>
        <v/>
      </c>
      <c r="AD988" s="17" t="str">
        <f>IF(I988="", "", IF(COUNTIF('Client List'!$Y$12:$Y$261, I988)=0, "X", ""))</f>
        <v/>
      </c>
    </row>
    <row r="989" spans="1:30" x14ac:dyDescent="0.25">
      <c r="A989" s="48"/>
      <c r="B989" s="64"/>
      <c r="C989" s="57"/>
      <c r="D989" s="59"/>
      <c r="E989" s="57"/>
      <c r="F989" s="59"/>
      <c r="G989" s="57"/>
      <c r="H989" s="59"/>
      <c r="I989" s="57"/>
      <c r="J989" s="59"/>
      <c r="K989" s="48"/>
      <c r="M989" s="17" t="str">
        <f>IF($B989="", "", IF($B989&gt;'Client List'!$AA$22, 'Client List'!$AB$21, TEXT($B989, "mmm yyyy")))</f>
        <v/>
      </c>
      <c r="O989" s="17" t="str">
        <f t="shared" si="75"/>
        <v/>
      </c>
      <c r="S989" s="17" t="str">
        <f t="shared" si="76"/>
        <v/>
      </c>
      <c r="T989" s="17" t="str">
        <f t="shared" si="77"/>
        <v/>
      </c>
      <c r="U989" s="17" t="str">
        <f t="shared" si="78"/>
        <v/>
      </c>
      <c r="V989" s="17" t="str">
        <f t="shared" si="79"/>
        <v/>
      </c>
      <c r="X989" s="17" t="str">
        <f>IF(C989="", "", IF(COUNTIF('Client List'!$Y$12:$Y$261, C989)=0, "X", ""))</f>
        <v/>
      </c>
      <c r="Z989" s="17" t="str">
        <f>IF(E989="", "", IF(COUNTIF('Client List'!$Y$12:$Y$261, E989)=0, "X", ""))</f>
        <v/>
      </c>
      <c r="AB989" s="17" t="str">
        <f>IF(G989="", "", IF(COUNTIF('Client List'!$Y$12:$Y$261, G989)=0, "X", ""))</f>
        <v/>
      </c>
      <c r="AD989" s="17" t="str">
        <f>IF(I989="", "", IF(COUNTIF('Client List'!$Y$12:$Y$261, I989)=0, "X", ""))</f>
        <v/>
      </c>
    </row>
    <row r="990" spans="1:30" x14ac:dyDescent="0.25">
      <c r="A990" s="48"/>
      <c r="B990" s="64"/>
      <c r="C990" s="57"/>
      <c r="D990" s="59"/>
      <c r="E990" s="57"/>
      <c r="F990" s="59"/>
      <c r="G990" s="57"/>
      <c r="H990" s="59"/>
      <c r="I990" s="57"/>
      <c r="J990" s="59"/>
      <c r="K990" s="48"/>
      <c r="M990" s="17" t="str">
        <f>IF($B990="", "", IF($B990&gt;'Client List'!$AA$22, 'Client List'!$AB$21, TEXT($B990, "mmm yyyy")))</f>
        <v/>
      </c>
      <c r="O990" s="17" t="str">
        <f t="shared" si="75"/>
        <v/>
      </c>
      <c r="S990" s="17" t="str">
        <f t="shared" si="76"/>
        <v/>
      </c>
      <c r="T990" s="17" t="str">
        <f t="shared" si="77"/>
        <v/>
      </c>
      <c r="U990" s="17" t="str">
        <f t="shared" si="78"/>
        <v/>
      </c>
      <c r="V990" s="17" t="str">
        <f t="shared" si="79"/>
        <v/>
      </c>
      <c r="X990" s="17" t="str">
        <f>IF(C990="", "", IF(COUNTIF('Client List'!$Y$12:$Y$261, C990)=0, "X", ""))</f>
        <v/>
      </c>
      <c r="Z990" s="17" t="str">
        <f>IF(E990="", "", IF(COUNTIF('Client List'!$Y$12:$Y$261, E990)=0, "X", ""))</f>
        <v/>
      </c>
      <c r="AB990" s="17" t="str">
        <f>IF(G990="", "", IF(COUNTIF('Client List'!$Y$12:$Y$261, G990)=0, "X", ""))</f>
        <v/>
      </c>
      <c r="AD990" s="17" t="str">
        <f>IF(I990="", "", IF(COUNTIF('Client List'!$Y$12:$Y$261, I990)=0, "X", ""))</f>
        <v/>
      </c>
    </row>
    <row r="991" spans="1:30" x14ac:dyDescent="0.25">
      <c r="A991" s="48"/>
      <c r="B991" s="64"/>
      <c r="C991" s="57"/>
      <c r="D991" s="59"/>
      <c r="E991" s="57"/>
      <c r="F991" s="59"/>
      <c r="G991" s="57"/>
      <c r="H991" s="59"/>
      <c r="I991" s="57"/>
      <c r="J991" s="59"/>
      <c r="K991" s="48"/>
      <c r="M991" s="17" t="str">
        <f>IF($B991="", "", IF($B991&gt;'Client List'!$AA$22, 'Client List'!$AB$21, TEXT($B991, "mmm yyyy")))</f>
        <v/>
      </c>
      <c r="O991" s="17" t="str">
        <f t="shared" si="75"/>
        <v/>
      </c>
      <c r="S991" s="17" t="str">
        <f t="shared" si="76"/>
        <v/>
      </c>
      <c r="T991" s="17" t="str">
        <f t="shared" si="77"/>
        <v/>
      </c>
      <c r="U991" s="17" t="str">
        <f t="shared" si="78"/>
        <v/>
      </c>
      <c r="V991" s="17" t="str">
        <f t="shared" si="79"/>
        <v/>
      </c>
      <c r="X991" s="17" t="str">
        <f>IF(C991="", "", IF(COUNTIF('Client List'!$Y$12:$Y$261, C991)=0, "X", ""))</f>
        <v/>
      </c>
      <c r="Z991" s="17" t="str">
        <f>IF(E991="", "", IF(COUNTIF('Client List'!$Y$12:$Y$261, E991)=0, "X", ""))</f>
        <v/>
      </c>
      <c r="AB991" s="17" t="str">
        <f>IF(G991="", "", IF(COUNTIF('Client List'!$Y$12:$Y$261, G991)=0, "X", ""))</f>
        <v/>
      </c>
      <c r="AD991" s="17" t="str">
        <f>IF(I991="", "", IF(COUNTIF('Client List'!$Y$12:$Y$261, I991)=0, "X", ""))</f>
        <v/>
      </c>
    </row>
    <row r="992" spans="1:30" x14ac:dyDescent="0.25">
      <c r="A992" s="48"/>
      <c r="B992" s="64"/>
      <c r="C992" s="57"/>
      <c r="D992" s="59"/>
      <c r="E992" s="57"/>
      <c r="F992" s="59"/>
      <c r="G992" s="57"/>
      <c r="H992" s="59"/>
      <c r="I992" s="57"/>
      <c r="J992" s="59"/>
      <c r="K992" s="48"/>
      <c r="M992" s="17" t="str">
        <f>IF($B992="", "", IF($B992&gt;'Client List'!$AA$22, 'Client List'!$AB$21, TEXT($B992, "mmm yyyy")))</f>
        <v/>
      </c>
      <c r="O992" s="17" t="str">
        <f t="shared" si="75"/>
        <v/>
      </c>
      <c r="S992" s="17" t="str">
        <f t="shared" si="76"/>
        <v/>
      </c>
      <c r="T992" s="17" t="str">
        <f t="shared" si="77"/>
        <v/>
      </c>
      <c r="U992" s="17" t="str">
        <f t="shared" si="78"/>
        <v/>
      </c>
      <c r="V992" s="17" t="str">
        <f t="shared" si="79"/>
        <v/>
      </c>
      <c r="X992" s="17" t="str">
        <f>IF(C992="", "", IF(COUNTIF('Client List'!$Y$12:$Y$261, C992)=0, "X", ""))</f>
        <v/>
      </c>
      <c r="Z992" s="17" t="str">
        <f>IF(E992="", "", IF(COUNTIF('Client List'!$Y$12:$Y$261, E992)=0, "X", ""))</f>
        <v/>
      </c>
      <c r="AB992" s="17" t="str">
        <f>IF(G992="", "", IF(COUNTIF('Client List'!$Y$12:$Y$261, G992)=0, "X", ""))</f>
        <v/>
      </c>
      <c r="AD992" s="17" t="str">
        <f>IF(I992="", "", IF(COUNTIF('Client List'!$Y$12:$Y$261, I992)=0, "X", ""))</f>
        <v/>
      </c>
    </row>
    <row r="993" spans="1:30" x14ac:dyDescent="0.25">
      <c r="A993" s="48"/>
      <c r="B993" s="64"/>
      <c r="C993" s="57"/>
      <c r="D993" s="59"/>
      <c r="E993" s="57"/>
      <c r="F993" s="59"/>
      <c r="G993" s="57"/>
      <c r="H993" s="59"/>
      <c r="I993" s="57"/>
      <c r="J993" s="59"/>
      <c r="K993" s="48"/>
      <c r="M993" s="17" t="str">
        <f>IF($B993="", "", IF($B993&gt;'Client List'!$AA$22, 'Client List'!$AB$21, TEXT($B993, "mmm yyyy")))</f>
        <v/>
      </c>
      <c r="O993" s="17" t="str">
        <f t="shared" si="75"/>
        <v/>
      </c>
      <c r="S993" s="17" t="str">
        <f t="shared" si="76"/>
        <v/>
      </c>
      <c r="T993" s="17" t="str">
        <f t="shared" si="77"/>
        <v/>
      </c>
      <c r="U993" s="17" t="str">
        <f t="shared" si="78"/>
        <v/>
      </c>
      <c r="V993" s="17" t="str">
        <f t="shared" si="79"/>
        <v/>
      </c>
      <c r="X993" s="17" t="str">
        <f>IF(C993="", "", IF(COUNTIF('Client List'!$Y$12:$Y$261, C993)=0, "X", ""))</f>
        <v/>
      </c>
      <c r="Z993" s="17" t="str">
        <f>IF(E993="", "", IF(COUNTIF('Client List'!$Y$12:$Y$261, E993)=0, "X", ""))</f>
        <v/>
      </c>
      <c r="AB993" s="17" t="str">
        <f>IF(G993="", "", IF(COUNTIF('Client List'!$Y$12:$Y$261, G993)=0, "X", ""))</f>
        <v/>
      </c>
      <c r="AD993" s="17" t="str">
        <f>IF(I993="", "", IF(COUNTIF('Client List'!$Y$12:$Y$261, I993)=0, "X", ""))</f>
        <v/>
      </c>
    </row>
    <row r="994" spans="1:30" x14ac:dyDescent="0.25">
      <c r="A994" s="48"/>
      <c r="B994" s="64"/>
      <c r="C994" s="57"/>
      <c r="D994" s="59"/>
      <c r="E994" s="57"/>
      <c r="F994" s="59"/>
      <c r="G994" s="57"/>
      <c r="H994" s="59"/>
      <c r="I994" s="57"/>
      <c r="J994" s="59"/>
      <c r="K994" s="48"/>
      <c r="M994" s="17" t="str">
        <f>IF($B994="", "", IF($B994&gt;'Client List'!$AA$22, 'Client List'!$AB$21, TEXT($B994, "mmm yyyy")))</f>
        <v/>
      </c>
      <c r="O994" s="17" t="str">
        <f t="shared" si="75"/>
        <v/>
      </c>
      <c r="S994" s="17" t="str">
        <f t="shared" si="76"/>
        <v/>
      </c>
      <c r="T994" s="17" t="str">
        <f t="shared" si="77"/>
        <v/>
      </c>
      <c r="U994" s="17" t="str">
        <f t="shared" si="78"/>
        <v/>
      </c>
      <c r="V994" s="17" t="str">
        <f t="shared" si="79"/>
        <v/>
      </c>
      <c r="X994" s="17" t="str">
        <f>IF(C994="", "", IF(COUNTIF('Client List'!$Y$12:$Y$261, C994)=0, "X", ""))</f>
        <v/>
      </c>
      <c r="Z994" s="17" t="str">
        <f>IF(E994="", "", IF(COUNTIF('Client List'!$Y$12:$Y$261, E994)=0, "X", ""))</f>
        <v/>
      </c>
      <c r="AB994" s="17" t="str">
        <f>IF(G994="", "", IF(COUNTIF('Client List'!$Y$12:$Y$261, G994)=0, "X", ""))</f>
        <v/>
      </c>
      <c r="AD994" s="17" t="str">
        <f>IF(I994="", "", IF(COUNTIF('Client List'!$Y$12:$Y$261, I994)=0, "X", ""))</f>
        <v/>
      </c>
    </row>
    <row r="995" spans="1:30" x14ac:dyDescent="0.25">
      <c r="A995" s="48"/>
      <c r="B995" s="64"/>
      <c r="C995" s="57"/>
      <c r="D995" s="59"/>
      <c r="E995" s="57"/>
      <c r="F995" s="59"/>
      <c r="G995" s="57"/>
      <c r="H995" s="59"/>
      <c r="I995" s="57"/>
      <c r="J995" s="59"/>
      <c r="K995" s="48"/>
      <c r="M995" s="17" t="str">
        <f>IF($B995="", "", IF($B995&gt;'Client List'!$AA$22, 'Client List'!$AB$21, TEXT($B995, "mmm yyyy")))</f>
        <v/>
      </c>
      <c r="O995" s="17" t="str">
        <f t="shared" si="75"/>
        <v/>
      </c>
      <c r="S995" s="17" t="str">
        <f t="shared" si="76"/>
        <v/>
      </c>
      <c r="T995" s="17" t="str">
        <f t="shared" si="77"/>
        <v/>
      </c>
      <c r="U995" s="17" t="str">
        <f t="shared" si="78"/>
        <v/>
      </c>
      <c r="V995" s="17" t="str">
        <f t="shared" si="79"/>
        <v/>
      </c>
      <c r="X995" s="17" t="str">
        <f>IF(C995="", "", IF(COUNTIF('Client List'!$Y$12:$Y$261, C995)=0, "X", ""))</f>
        <v/>
      </c>
      <c r="Z995" s="17" t="str">
        <f>IF(E995="", "", IF(COUNTIF('Client List'!$Y$12:$Y$261, E995)=0, "X", ""))</f>
        <v/>
      </c>
      <c r="AB995" s="17" t="str">
        <f>IF(G995="", "", IF(COUNTIF('Client List'!$Y$12:$Y$261, G995)=0, "X", ""))</f>
        <v/>
      </c>
      <c r="AD995" s="17" t="str">
        <f>IF(I995="", "", IF(COUNTIF('Client List'!$Y$12:$Y$261, I995)=0, "X", ""))</f>
        <v/>
      </c>
    </row>
    <row r="996" spans="1:30" x14ac:dyDescent="0.25">
      <c r="A996" s="48"/>
      <c r="B996" s="64"/>
      <c r="C996" s="57"/>
      <c r="D996" s="59"/>
      <c r="E996" s="57"/>
      <c r="F996" s="59"/>
      <c r="G996" s="57"/>
      <c r="H996" s="59"/>
      <c r="I996" s="57"/>
      <c r="J996" s="59"/>
      <c r="K996" s="48"/>
      <c r="M996" s="17" t="str">
        <f>IF($B996="", "", IF($B996&gt;'Client List'!$AA$22, 'Client List'!$AB$21, TEXT($B996, "mmm yyyy")))</f>
        <v/>
      </c>
      <c r="O996" s="17" t="str">
        <f t="shared" si="75"/>
        <v/>
      </c>
      <c r="S996" s="17" t="str">
        <f t="shared" si="76"/>
        <v/>
      </c>
      <c r="T996" s="17" t="str">
        <f t="shared" si="77"/>
        <v/>
      </c>
      <c r="U996" s="17" t="str">
        <f t="shared" si="78"/>
        <v/>
      </c>
      <c r="V996" s="17" t="str">
        <f t="shared" si="79"/>
        <v/>
      </c>
      <c r="X996" s="17" t="str">
        <f>IF(C996="", "", IF(COUNTIF('Client List'!$Y$12:$Y$261, C996)=0, "X", ""))</f>
        <v/>
      </c>
      <c r="Z996" s="17" t="str">
        <f>IF(E996="", "", IF(COUNTIF('Client List'!$Y$12:$Y$261, E996)=0, "X", ""))</f>
        <v/>
      </c>
      <c r="AB996" s="17" t="str">
        <f>IF(G996="", "", IF(COUNTIF('Client List'!$Y$12:$Y$261, G996)=0, "X", ""))</f>
        <v/>
      </c>
      <c r="AD996" s="17" t="str">
        <f>IF(I996="", "", IF(COUNTIF('Client List'!$Y$12:$Y$261, I996)=0, "X", ""))</f>
        <v/>
      </c>
    </row>
    <row r="997" spans="1:30" x14ac:dyDescent="0.25">
      <c r="A997" s="48"/>
      <c r="B997" s="64"/>
      <c r="C997" s="57"/>
      <c r="D997" s="59"/>
      <c r="E997" s="57"/>
      <c r="F997" s="59"/>
      <c r="G997" s="57"/>
      <c r="H997" s="59"/>
      <c r="I997" s="57"/>
      <c r="J997" s="59"/>
      <c r="K997" s="48"/>
      <c r="M997" s="17" t="str">
        <f>IF($B997="", "", IF($B997&gt;'Client List'!$AA$22, 'Client List'!$AB$21, TEXT($B997, "mmm yyyy")))</f>
        <v/>
      </c>
      <c r="O997" s="17" t="str">
        <f t="shared" si="75"/>
        <v/>
      </c>
      <c r="S997" s="17" t="str">
        <f t="shared" si="76"/>
        <v/>
      </c>
      <c r="T997" s="17" t="str">
        <f t="shared" si="77"/>
        <v/>
      </c>
      <c r="U997" s="17" t="str">
        <f t="shared" si="78"/>
        <v/>
      </c>
      <c r="V997" s="17" t="str">
        <f t="shared" si="79"/>
        <v/>
      </c>
      <c r="X997" s="17" t="str">
        <f>IF(C997="", "", IF(COUNTIF('Client List'!$Y$12:$Y$261, C997)=0, "X", ""))</f>
        <v/>
      </c>
      <c r="Z997" s="17" t="str">
        <f>IF(E997="", "", IF(COUNTIF('Client List'!$Y$12:$Y$261, E997)=0, "X", ""))</f>
        <v/>
      </c>
      <c r="AB997" s="17" t="str">
        <f>IF(G997="", "", IF(COUNTIF('Client List'!$Y$12:$Y$261, G997)=0, "X", ""))</f>
        <v/>
      </c>
      <c r="AD997" s="17" t="str">
        <f>IF(I997="", "", IF(COUNTIF('Client List'!$Y$12:$Y$261, I997)=0, "X", ""))</f>
        <v/>
      </c>
    </row>
    <row r="998" spans="1:30" x14ac:dyDescent="0.25">
      <c r="A998" s="48"/>
      <c r="B998" s="64"/>
      <c r="C998" s="57"/>
      <c r="D998" s="59"/>
      <c r="E998" s="57"/>
      <c r="F998" s="59"/>
      <c r="G998" s="57"/>
      <c r="H998" s="59"/>
      <c r="I998" s="57"/>
      <c r="J998" s="59"/>
      <c r="K998" s="48"/>
      <c r="M998" s="17" t="str">
        <f>IF($B998="", "", IF($B998&gt;'Client List'!$AA$22, 'Client List'!$AB$21, TEXT($B998, "mmm yyyy")))</f>
        <v/>
      </c>
      <c r="O998" s="17" t="str">
        <f t="shared" si="75"/>
        <v/>
      </c>
      <c r="S998" s="17" t="str">
        <f t="shared" si="76"/>
        <v/>
      </c>
      <c r="T998" s="17" t="str">
        <f t="shared" si="77"/>
        <v/>
      </c>
      <c r="U998" s="17" t="str">
        <f t="shared" si="78"/>
        <v/>
      </c>
      <c r="V998" s="17" t="str">
        <f t="shared" si="79"/>
        <v/>
      </c>
      <c r="X998" s="17" t="str">
        <f>IF(C998="", "", IF(COUNTIF('Client List'!$Y$12:$Y$261, C998)=0, "X", ""))</f>
        <v/>
      </c>
      <c r="Z998" s="17" t="str">
        <f>IF(E998="", "", IF(COUNTIF('Client List'!$Y$12:$Y$261, E998)=0, "X", ""))</f>
        <v/>
      </c>
      <c r="AB998" s="17" t="str">
        <f>IF(G998="", "", IF(COUNTIF('Client List'!$Y$12:$Y$261, G998)=0, "X", ""))</f>
        <v/>
      </c>
      <c r="AD998" s="17" t="str">
        <f>IF(I998="", "", IF(COUNTIF('Client List'!$Y$12:$Y$261, I998)=0, "X", ""))</f>
        <v/>
      </c>
    </row>
    <row r="999" spans="1:30" x14ac:dyDescent="0.25">
      <c r="A999" s="48"/>
      <c r="B999" s="64"/>
      <c r="C999" s="57"/>
      <c r="D999" s="59"/>
      <c r="E999" s="57"/>
      <c r="F999" s="59"/>
      <c r="G999" s="57"/>
      <c r="H999" s="59"/>
      <c r="I999" s="57"/>
      <c r="J999" s="59"/>
      <c r="K999" s="48"/>
      <c r="M999" s="17" t="str">
        <f>IF($B999="", "", IF($B999&gt;'Client List'!$AA$22, 'Client List'!$AB$21, TEXT($B999, "mmm yyyy")))</f>
        <v/>
      </c>
      <c r="O999" s="17" t="str">
        <f t="shared" si="75"/>
        <v/>
      </c>
      <c r="S999" s="17" t="str">
        <f t="shared" si="76"/>
        <v/>
      </c>
      <c r="T999" s="17" t="str">
        <f t="shared" si="77"/>
        <v/>
      </c>
      <c r="U999" s="17" t="str">
        <f t="shared" si="78"/>
        <v/>
      </c>
      <c r="V999" s="17" t="str">
        <f t="shared" si="79"/>
        <v/>
      </c>
      <c r="X999" s="17" t="str">
        <f>IF(C999="", "", IF(COUNTIF('Client List'!$Y$12:$Y$261, C999)=0, "X", ""))</f>
        <v/>
      </c>
      <c r="Z999" s="17" t="str">
        <f>IF(E999="", "", IF(COUNTIF('Client List'!$Y$12:$Y$261, E999)=0, "X", ""))</f>
        <v/>
      </c>
      <c r="AB999" s="17" t="str">
        <f>IF(G999="", "", IF(COUNTIF('Client List'!$Y$12:$Y$261, G999)=0, "X", ""))</f>
        <v/>
      </c>
      <c r="AD999" s="17" t="str">
        <f>IF(I999="", "", IF(COUNTIF('Client List'!$Y$12:$Y$261, I999)=0, "X", ""))</f>
        <v/>
      </c>
    </row>
    <row r="1000" spans="1:30" x14ac:dyDescent="0.25">
      <c r="A1000" s="48"/>
      <c r="B1000" s="64"/>
      <c r="C1000" s="57"/>
      <c r="D1000" s="59"/>
      <c r="E1000" s="57"/>
      <c r="F1000" s="59"/>
      <c r="G1000" s="57"/>
      <c r="H1000" s="59"/>
      <c r="I1000" s="57"/>
      <c r="J1000" s="59"/>
      <c r="K1000" s="48"/>
      <c r="M1000" s="17" t="str">
        <f>IF($B1000="", "", IF($B1000&gt;'Client List'!$AA$22, 'Client List'!$AB$21, TEXT($B1000, "mmm yyyy")))</f>
        <v/>
      </c>
      <c r="O1000" s="17" t="str">
        <f t="shared" si="75"/>
        <v/>
      </c>
      <c r="S1000" s="17" t="str">
        <f t="shared" si="76"/>
        <v/>
      </c>
      <c r="T1000" s="17" t="str">
        <f t="shared" si="77"/>
        <v/>
      </c>
      <c r="U1000" s="17" t="str">
        <f t="shared" si="78"/>
        <v/>
      </c>
      <c r="V1000" s="17" t="str">
        <f t="shared" si="79"/>
        <v/>
      </c>
      <c r="X1000" s="17" t="str">
        <f>IF(C1000="", "", IF(COUNTIF('Client List'!$Y$12:$Y$261, C1000)=0, "X", ""))</f>
        <v/>
      </c>
      <c r="Z1000" s="17" t="str">
        <f>IF(E1000="", "", IF(COUNTIF('Client List'!$Y$12:$Y$261, E1000)=0, "X", ""))</f>
        <v/>
      </c>
      <c r="AB1000" s="17" t="str">
        <f>IF(G1000="", "", IF(COUNTIF('Client List'!$Y$12:$Y$261, G1000)=0, "X", ""))</f>
        <v/>
      </c>
      <c r="AD1000" s="17" t="str">
        <f>IF(I1000="", "", IF(COUNTIF('Client List'!$Y$12:$Y$261, I1000)=0, "X", ""))</f>
        <v/>
      </c>
    </row>
    <row r="1001" spans="1:30" x14ac:dyDescent="0.25">
      <c r="A1001" s="48"/>
      <c r="B1001" s="64"/>
      <c r="C1001" s="57"/>
      <c r="D1001" s="59"/>
      <c r="E1001" s="57"/>
      <c r="F1001" s="59"/>
      <c r="G1001" s="57"/>
      <c r="H1001" s="59"/>
      <c r="I1001" s="57"/>
      <c r="J1001" s="59"/>
      <c r="K1001" s="48"/>
      <c r="M1001" s="17" t="str">
        <f>IF($B1001="", "", IF($B1001&gt;'Client List'!$AA$22, 'Client List'!$AB$21, TEXT($B1001, "mmm yyyy")))</f>
        <v/>
      </c>
      <c r="O1001" s="17" t="str">
        <f t="shared" si="75"/>
        <v/>
      </c>
      <c r="S1001" s="17" t="str">
        <f t="shared" si="76"/>
        <v/>
      </c>
      <c r="T1001" s="17" t="str">
        <f t="shared" si="77"/>
        <v/>
      </c>
      <c r="U1001" s="17" t="str">
        <f t="shared" si="78"/>
        <v/>
      </c>
      <c r="V1001" s="17" t="str">
        <f t="shared" si="79"/>
        <v/>
      </c>
      <c r="X1001" s="17" t="str">
        <f>IF(C1001="", "", IF(COUNTIF('Client List'!$Y$12:$Y$261, C1001)=0, "X", ""))</f>
        <v/>
      </c>
      <c r="Z1001" s="17" t="str">
        <f>IF(E1001="", "", IF(COUNTIF('Client List'!$Y$12:$Y$261, E1001)=0, "X", ""))</f>
        <v/>
      </c>
      <c r="AB1001" s="17" t="str">
        <f>IF(G1001="", "", IF(COUNTIF('Client List'!$Y$12:$Y$261, G1001)=0, "X", ""))</f>
        <v/>
      </c>
      <c r="AD1001" s="17" t="str">
        <f>IF(I1001="", "", IF(COUNTIF('Client List'!$Y$12:$Y$261, I1001)=0, "X", ""))</f>
        <v/>
      </c>
    </row>
    <row r="1002" spans="1:30" x14ac:dyDescent="0.25">
      <c r="A1002" s="48"/>
      <c r="B1002" s="64"/>
      <c r="C1002" s="57"/>
      <c r="D1002" s="59"/>
      <c r="E1002" s="57"/>
      <c r="F1002" s="59"/>
      <c r="G1002" s="57"/>
      <c r="H1002" s="59"/>
      <c r="I1002" s="57"/>
      <c r="J1002" s="59"/>
      <c r="K1002" s="48"/>
      <c r="M1002" s="17" t="str">
        <f>IF($B1002="", "", IF($B1002&gt;'Client List'!$AA$22, 'Client List'!$AB$21, TEXT($B1002, "mmm yyyy")))</f>
        <v/>
      </c>
      <c r="O1002" s="17" t="str">
        <f t="shared" si="75"/>
        <v/>
      </c>
      <c r="S1002" s="17" t="str">
        <f t="shared" si="76"/>
        <v/>
      </c>
      <c r="T1002" s="17" t="str">
        <f t="shared" si="77"/>
        <v/>
      </c>
      <c r="U1002" s="17" t="str">
        <f t="shared" si="78"/>
        <v/>
      </c>
      <c r="V1002" s="17" t="str">
        <f t="shared" si="79"/>
        <v/>
      </c>
      <c r="X1002" s="17" t="str">
        <f>IF(C1002="", "", IF(COUNTIF('Client List'!$Y$12:$Y$261, C1002)=0, "X", ""))</f>
        <v/>
      </c>
      <c r="Z1002" s="17" t="str">
        <f>IF(E1002="", "", IF(COUNTIF('Client List'!$Y$12:$Y$261, E1002)=0, "X", ""))</f>
        <v/>
      </c>
      <c r="AB1002" s="17" t="str">
        <f>IF(G1002="", "", IF(COUNTIF('Client List'!$Y$12:$Y$261, G1002)=0, "X", ""))</f>
        <v/>
      </c>
      <c r="AD1002" s="17" t="str">
        <f>IF(I1002="", "", IF(COUNTIF('Client List'!$Y$12:$Y$261, I1002)=0, "X", ""))</f>
        <v/>
      </c>
    </row>
    <row r="1003" spans="1:30" x14ac:dyDescent="0.25">
      <c r="A1003" s="48"/>
      <c r="B1003" s="64"/>
      <c r="C1003" s="57"/>
      <c r="D1003" s="59"/>
      <c r="E1003" s="57"/>
      <c r="F1003" s="59"/>
      <c r="G1003" s="57"/>
      <c r="H1003" s="59"/>
      <c r="I1003" s="57"/>
      <c r="J1003" s="59"/>
      <c r="K1003" s="48"/>
      <c r="M1003" s="17" t="str">
        <f>IF($B1003="", "", IF($B1003&gt;'Client List'!$AA$22, 'Client List'!$AB$21, TEXT($B1003, "mmm yyyy")))</f>
        <v/>
      </c>
      <c r="O1003" s="17" t="str">
        <f t="shared" si="75"/>
        <v/>
      </c>
      <c r="S1003" s="17" t="str">
        <f t="shared" si="76"/>
        <v/>
      </c>
      <c r="T1003" s="17" t="str">
        <f t="shared" si="77"/>
        <v/>
      </c>
      <c r="U1003" s="17" t="str">
        <f t="shared" si="78"/>
        <v/>
      </c>
      <c r="V1003" s="17" t="str">
        <f t="shared" si="79"/>
        <v/>
      </c>
      <c r="X1003" s="17" t="str">
        <f>IF(C1003="", "", IF(COUNTIF('Client List'!$Y$12:$Y$261, C1003)=0, "X", ""))</f>
        <v/>
      </c>
      <c r="Z1003" s="17" t="str">
        <f>IF(E1003="", "", IF(COUNTIF('Client List'!$Y$12:$Y$261, E1003)=0, "X", ""))</f>
        <v/>
      </c>
      <c r="AB1003" s="17" t="str">
        <f>IF(G1003="", "", IF(COUNTIF('Client List'!$Y$12:$Y$261, G1003)=0, "X", ""))</f>
        <v/>
      </c>
      <c r="AD1003" s="17" t="str">
        <f>IF(I1003="", "", IF(COUNTIF('Client List'!$Y$12:$Y$261, I1003)=0, "X", ""))</f>
        <v/>
      </c>
    </row>
    <row r="1004" spans="1:30" x14ac:dyDescent="0.25">
      <c r="A1004" s="48"/>
      <c r="B1004" s="64"/>
      <c r="C1004" s="57"/>
      <c r="D1004" s="59"/>
      <c r="E1004" s="57"/>
      <c r="F1004" s="59"/>
      <c r="G1004" s="57"/>
      <c r="H1004" s="59"/>
      <c r="I1004" s="57"/>
      <c r="J1004" s="59"/>
      <c r="K1004" s="48"/>
      <c r="M1004" s="17" t="str">
        <f>IF($B1004="", "", IF($B1004&gt;'Client List'!$AA$22, 'Client List'!$AB$21, TEXT($B1004, "mmm yyyy")))</f>
        <v/>
      </c>
      <c r="O1004" s="17" t="str">
        <f t="shared" si="75"/>
        <v/>
      </c>
      <c r="S1004" s="17" t="str">
        <f t="shared" si="76"/>
        <v/>
      </c>
      <c r="T1004" s="17" t="str">
        <f t="shared" si="77"/>
        <v/>
      </c>
      <c r="U1004" s="17" t="str">
        <f t="shared" si="78"/>
        <v/>
      </c>
      <c r="V1004" s="17" t="str">
        <f t="shared" si="79"/>
        <v/>
      </c>
      <c r="X1004" s="17" t="str">
        <f>IF(C1004="", "", IF(COUNTIF('Client List'!$Y$12:$Y$261, C1004)=0, "X", ""))</f>
        <v/>
      </c>
      <c r="Z1004" s="17" t="str">
        <f>IF(E1004="", "", IF(COUNTIF('Client List'!$Y$12:$Y$261, E1004)=0, "X", ""))</f>
        <v/>
      </c>
      <c r="AB1004" s="17" t="str">
        <f>IF(G1004="", "", IF(COUNTIF('Client List'!$Y$12:$Y$261, G1004)=0, "X", ""))</f>
        <v/>
      </c>
      <c r="AD1004" s="17" t="str">
        <f>IF(I1004="", "", IF(COUNTIF('Client List'!$Y$12:$Y$261, I1004)=0, "X", ""))</f>
        <v/>
      </c>
    </row>
    <row r="1005" spans="1:30" x14ac:dyDescent="0.25">
      <c r="A1005" s="48"/>
      <c r="B1005" s="64"/>
      <c r="C1005" s="57"/>
      <c r="D1005" s="59"/>
      <c r="E1005" s="57"/>
      <c r="F1005" s="59"/>
      <c r="G1005" s="57"/>
      <c r="H1005" s="59"/>
      <c r="I1005" s="57"/>
      <c r="J1005" s="59"/>
      <c r="K1005" s="48"/>
      <c r="M1005" s="17" t="str">
        <f>IF($B1005="", "", IF($B1005&gt;'Client List'!$AA$22, 'Client List'!$AB$21, TEXT($B1005, "mmm yyyy")))</f>
        <v/>
      </c>
      <c r="O1005" s="17" t="str">
        <f t="shared" si="75"/>
        <v/>
      </c>
      <c r="S1005" s="17" t="str">
        <f t="shared" si="76"/>
        <v/>
      </c>
      <c r="T1005" s="17" t="str">
        <f t="shared" si="77"/>
        <v/>
      </c>
      <c r="U1005" s="17" t="str">
        <f t="shared" si="78"/>
        <v/>
      </c>
      <c r="V1005" s="17" t="str">
        <f t="shared" si="79"/>
        <v/>
      </c>
      <c r="X1005" s="17" t="str">
        <f>IF(C1005="", "", IF(COUNTIF('Client List'!$Y$12:$Y$261, C1005)=0, "X", ""))</f>
        <v/>
      </c>
      <c r="Z1005" s="17" t="str">
        <f>IF(E1005="", "", IF(COUNTIF('Client List'!$Y$12:$Y$261, E1005)=0, "X", ""))</f>
        <v/>
      </c>
      <c r="AB1005" s="17" t="str">
        <f>IF(G1005="", "", IF(COUNTIF('Client List'!$Y$12:$Y$261, G1005)=0, "X", ""))</f>
        <v/>
      </c>
      <c r="AD1005" s="17" t="str">
        <f>IF(I1005="", "", IF(COUNTIF('Client List'!$Y$12:$Y$261, I1005)=0, "X", ""))</f>
        <v/>
      </c>
    </row>
    <row r="1006" spans="1:30" x14ac:dyDescent="0.25">
      <c r="A1006" s="48"/>
      <c r="B1006" s="64"/>
      <c r="C1006" s="57"/>
      <c r="D1006" s="59"/>
      <c r="E1006" s="57"/>
      <c r="F1006" s="59"/>
      <c r="G1006" s="57"/>
      <c r="H1006" s="59"/>
      <c r="I1006" s="57"/>
      <c r="J1006" s="59"/>
      <c r="K1006" s="48"/>
      <c r="M1006" s="17" t="str">
        <f>IF($B1006="", "", IF($B1006&gt;'Client List'!$AA$22, 'Client List'!$AB$21, TEXT($B1006, "mmm yyyy")))</f>
        <v/>
      </c>
      <c r="O1006" s="17" t="str">
        <f t="shared" si="75"/>
        <v/>
      </c>
      <c r="S1006" s="17" t="str">
        <f t="shared" si="76"/>
        <v/>
      </c>
      <c r="T1006" s="17" t="str">
        <f t="shared" si="77"/>
        <v/>
      </c>
      <c r="U1006" s="17" t="str">
        <f t="shared" si="78"/>
        <v/>
      </c>
      <c r="V1006" s="17" t="str">
        <f t="shared" si="79"/>
        <v/>
      </c>
      <c r="X1006" s="17" t="str">
        <f>IF(C1006="", "", IF(COUNTIF('Client List'!$Y$12:$Y$261, C1006)=0, "X", ""))</f>
        <v/>
      </c>
      <c r="Z1006" s="17" t="str">
        <f>IF(E1006="", "", IF(COUNTIF('Client List'!$Y$12:$Y$261, E1006)=0, "X", ""))</f>
        <v/>
      </c>
      <c r="AB1006" s="17" t="str">
        <f>IF(G1006="", "", IF(COUNTIF('Client List'!$Y$12:$Y$261, G1006)=0, "X", ""))</f>
        <v/>
      </c>
      <c r="AD1006" s="17" t="str">
        <f>IF(I1006="", "", IF(COUNTIF('Client List'!$Y$12:$Y$261, I1006)=0, "X", ""))</f>
        <v/>
      </c>
    </row>
    <row r="1007" spans="1:30" x14ac:dyDescent="0.25">
      <c r="A1007" s="48"/>
      <c r="B1007" s="64"/>
      <c r="C1007" s="57"/>
      <c r="D1007" s="59"/>
      <c r="E1007" s="57"/>
      <c r="F1007" s="59"/>
      <c r="G1007" s="57"/>
      <c r="H1007" s="59"/>
      <c r="I1007" s="57"/>
      <c r="J1007" s="59"/>
      <c r="K1007" s="48"/>
      <c r="M1007" s="17" t="str">
        <f>IF($B1007="", "", IF($B1007&gt;'Client List'!$AA$22, 'Client List'!$AB$21, TEXT($B1007, "mmm yyyy")))</f>
        <v/>
      </c>
      <c r="O1007" s="17" t="str">
        <f t="shared" si="75"/>
        <v/>
      </c>
      <c r="S1007" s="17" t="str">
        <f t="shared" si="76"/>
        <v/>
      </c>
      <c r="T1007" s="17" t="str">
        <f t="shared" si="77"/>
        <v/>
      </c>
      <c r="U1007" s="17" t="str">
        <f t="shared" si="78"/>
        <v/>
      </c>
      <c r="V1007" s="17" t="str">
        <f t="shared" si="79"/>
        <v/>
      </c>
      <c r="X1007" s="17" t="str">
        <f>IF(C1007="", "", IF(COUNTIF('Client List'!$Y$12:$Y$261, C1007)=0, "X", ""))</f>
        <v/>
      </c>
      <c r="Z1007" s="17" t="str">
        <f>IF(E1007="", "", IF(COUNTIF('Client List'!$Y$12:$Y$261, E1007)=0, "X", ""))</f>
        <v/>
      </c>
      <c r="AB1007" s="17" t="str">
        <f>IF(G1007="", "", IF(COUNTIF('Client List'!$Y$12:$Y$261, G1007)=0, "X", ""))</f>
        <v/>
      </c>
      <c r="AD1007" s="17" t="str">
        <f>IF(I1007="", "", IF(COUNTIF('Client List'!$Y$12:$Y$261, I1007)=0, "X", ""))</f>
        <v/>
      </c>
    </row>
    <row r="1008" spans="1:30" x14ac:dyDescent="0.25">
      <c r="A1008" s="48"/>
      <c r="B1008" s="64"/>
      <c r="C1008" s="57"/>
      <c r="D1008" s="59"/>
      <c r="E1008" s="57"/>
      <c r="F1008" s="59"/>
      <c r="G1008" s="57"/>
      <c r="H1008" s="59"/>
      <c r="I1008" s="57"/>
      <c r="J1008" s="59"/>
      <c r="K1008" s="48"/>
      <c r="M1008" s="17" t="str">
        <f>IF($B1008="", "", IF($B1008&gt;'Client List'!$AA$22, 'Client List'!$AB$21, TEXT($B1008, "mmm yyyy")))</f>
        <v/>
      </c>
      <c r="O1008" s="17" t="str">
        <f t="shared" si="75"/>
        <v/>
      </c>
      <c r="S1008" s="17" t="str">
        <f t="shared" si="76"/>
        <v/>
      </c>
      <c r="T1008" s="17" t="str">
        <f t="shared" si="77"/>
        <v/>
      </c>
      <c r="U1008" s="17" t="str">
        <f t="shared" si="78"/>
        <v/>
      </c>
      <c r="V1008" s="17" t="str">
        <f t="shared" si="79"/>
        <v/>
      </c>
      <c r="X1008" s="17" t="str">
        <f>IF(C1008="", "", IF(COUNTIF('Client List'!$Y$12:$Y$261, C1008)=0, "X", ""))</f>
        <v/>
      </c>
      <c r="Z1008" s="17" t="str">
        <f>IF(E1008="", "", IF(COUNTIF('Client List'!$Y$12:$Y$261, E1008)=0, "X", ""))</f>
        <v/>
      </c>
      <c r="AB1008" s="17" t="str">
        <f>IF(G1008="", "", IF(COUNTIF('Client List'!$Y$12:$Y$261, G1008)=0, "X", ""))</f>
        <v/>
      </c>
      <c r="AD1008" s="17" t="str">
        <f>IF(I1008="", "", IF(COUNTIF('Client List'!$Y$12:$Y$261, I1008)=0, "X", ""))</f>
        <v/>
      </c>
    </row>
    <row r="1009" spans="1:30" x14ac:dyDescent="0.25">
      <c r="A1009" s="48"/>
      <c r="B1009" s="64"/>
      <c r="C1009" s="57"/>
      <c r="D1009" s="59"/>
      <c r="E1009" s="57"/>
      <c r="F1009" s="59"/>
      <c r="G1009" s="57"/>
      <c r="H1009" s="59"/>
      <c r="I1009" s="57"/>
      <c r="J1009" s="59"/>
      <c r="K1009" s="48"/>
      <c r="M1009" s="17" t="str">
        <f>IF($B1009="", "", IF($B1009&gt;'Client List'!$AA$22, 'Client List'!$AB$21, TEXT($B1009, "mmm yyyy")))</f>
        <v/>
      </c>
      <c r="O1009" s="17" t="str">
        <f t="shared" si="75"/>
        <v/>
      </c>
      <c r="S1009" s="17" t="str">
        <f t="shared" si="76"/>
        <v/>
      </c>
      <c r="T1009" s="17" t="str">
        <f t="shared" si="77"/>
        <v/>
      </c>
      <c r="U1009" s="17" t="str">
        <f t="shared" si="78"/>
        <v/>
      </c>
      <c r="V1009" s="17" t="str">
        <f t="shared" si="79"/>
        <v/>
      </c>
      <c r="X1009" s="17" t="str">
        <f>IF(C1009="", "", IF(COUNTIF('Client List'!$Y$12:$Y$261, C1009)=0, "X", ""))</f>
        <v/>
      </c>
      <c r="Z1009" s="17" t="str">
        <f>IF(E1009="", "", IF(COUNTIF('Client List'!$Y$12:$Y$261, E1009)=0, "X", ""))</f>
        <v/>
      </c>
      <c r="AB1009" s="17" t="str">
        <f>IF(G1009="", "", IF(COUNTIF('Client List'!$Y$12:$Y$261, G1009)=0, "X", ""))</f>
        <v/>
      </c>
      <c r="AD1009" s="17" t="str">
        <f>IF(I1009="", "", IF(COUNTIF('Client List'!$Y$12:$Y$261, I1009)=0, "X", ""))</f>
        <v/>
      </c>
    </row>
    <row r="1010" spans="1:30" x14ac:dyDescent="0.25">
      <c r="A1010" s="48"/>
      <c r="B1010" s="64"/>
      <c r="C1010" s="57"/>
      <c r="D1010" s="59"/>
      <c r="E1010" s="57"/>
      <c r="F1010" s="59"/>
      <c r="G1010" s="57"/>
      <c r="H1010" s="59"/>
      <c r="I1010" s="57"/>
      <c r="J1010" s="59"/>
      <c r="K1010" s="48"/>
      <c r="M1010" s="17" t="str">
        <f>IF($B1010="", "", IF($B1010&gt;'Client List'!$AA$22, 'Client List'!$AB$21, TEXT($B1010, "mmm yyyy")))</f>
        <v/>
      </c>
      <c r="O1010" s="17" t="str">
        <f t="shared" si="75"/>
        <v/>
      </c>
      <c r="S1010" s="17" t="str">
        <f t="shared" si="76"/>
        <v/>
      </c>
      <c r="T1010" s="17" t="str">
        <f t="shared" si="77"/>
        <v/>
      </c>
      <c r="U1010" s="17" t="str">
        <f t="shared" si="78"/>
        <v/>
      </c>
      <c r="V1010" s="17" t="str">
        <f t="shared" si="79"/>
        <v/>
      </c>
      <c r="X1010" s="17" t="str">
        <f>IF(C1010="", "", IF(COUNTIF('Client List'!$Y$12:$Y$261, C1010)=0, "X", ""))</f>
        <v/>
      </c>
      <c r="Z1010" s="17" t="str">
        <f>IF(E1010="", "", IF(COUNTIF('Client List'!$Y$12:$Y$261, E1010)=0, "X", ""))</f>
        <v/>
      </c>
      <c r="AB1010" s="17" t="str">
        <f>IF(G1010="", "", IF(COUNTIF('Client List'!$Y$12:$Y$261, G1010)=0, "X", ""))</f>
        <v/>
      </c>
      <c r="AD1010" s="17" t="str">
        <f>IF(I1010="", "", IF(COUNTIF('Client List'!$Y$12:$Y$261, I1010)=0, "X", ""))</f>
        <v/>
      </c>
    </row>
    <row r="1011" spans="1:30" x14ac:dyDescent="0.25">
      <c r="A1011" s="48"/>
      <c r="B1011" s="65"/>
      <c r="C1011" s="60"/>
      <c r="D1011" s="62"/>
      <c r="E1011" s="60"/>
      <c r="F1011" s="62"/>
      <c r="G1011" s="60"/>
      <c r="H1011" s="62"/>
      <c r="I1011" s="60"/>
      <c r="J1011" s="62"/>
      <c r="K1011" s="48"/>
      <c r="M1011" s="18" t="str">
        <f>IF($B1011="", "", IF($B1011&gt;'Client List'!$AA$22, 'Client List'!$AB$21, TEXT($B1011, "mmm yyyy")))</f>
        <v/>
      </c>
      <c r="O1011" s="18" t="str">
        <f t="shared" si="75"/>
        <v/>
      </c>
      <c r="S1011" s="18" t="str">
        <f t="shared" si="76"/>
        <v/>
      </c>
      <c r="T1011" s="18" t="str">
        <f t="shared" si="77"/>
        <v/>
      </c>
      <c r="U1011" s="18" t="str">
        <f t="shared" si="78"/>
        <v/>
      </c>
      <c r="V1011" s="18" t="str">
        <f t="shared" si="79"/>
        <v/>
      </c>
      <c r="X1011" s="18" t="str">
        <f>IF(C1011="", "", IF(COUNTIF('Client List'!$Y$12:$Y$261, C1011)=0, "X", ""))</f>
        <v/>
      </c>
      <c r="Z1011" s="18" t="str">
        <f>IF(E1011="", "", IF(COUNTIF('Client List'!$Y$12:$Y$261, E1011)=0, "X", ""))</f>
        <v/>
      </c>
      <c r="AB1011" s="18" t="str">
        <f>IF(G1011="", "", IF(COUNTIF('Client List'!$Y$12:$Y$261, G1011)=0, "X", ""))</f>
        <v/>
      </c>
      <c r="AD1011" s="18" t="str">
        <f>IF(I1011="", "", IF(COUNTIF('Client List'!$Y$12:$Y$261, I1011)=0, "X", ""))</f>
        <v/>
      </c>
    </row>
    <row r="1012" spans="1:30" x14ac:dyDescent="0.25">
      <c r="A1012" s="48"/>
      <c r="B1012" s="48"/>
      <c r="C1012" s="48"/>
      <c r="D1012" s="48"/>
      <c r="E1012" s="48"/>
      <c r="F1012" s="48"/>
      <c r="G1012" s="48"/>
      <c r="H1012" s="48"/>
      <c r="I1012" s="48"/>
      <c r="J1012" s="48"/>
      <c r="K1012" s="48"/>
    </row>
  </sheetData>
  <sheetProtection algorithmName="SHA-512" hashValue="qQgRXzC/u/c+ftxoiglBC52d+Dk2WwNBXE1pLOpWhwVyEBB9cNBUfpwTurIkslnQWm7jpaM7OmHhqe2635BjNw==" saltValue="fkCHuRc8FSohMX0s2NLX3g==" spinCount="100000" sheet="1" objects="1" scenarios="1" sort="0" autoFilter="0"/>
  <autoFilter ref="B11:J21" xr:uid="{2F6E7A25-6073-4F8F-BCBC-ADEB798B0FEC}"/>
  <mergeCells count="6">
    <mergeCell ref="C9:D9"/>
    <mergeCell ref="E9:F9"/>
    <mergeCell ref="G9:H9"/>
    <mergeCell ref="I9:J9"/>
    <mergeCell ref="B2:C3"/>
    <mergeCell ref="E2:H7"/>
  </mergeCells>
  <conditionalFormatting sqref="B12:B1011">
    <cfRule type="expression" dxfId="3" priority="4">
      <formula>$O12="X"</formula>
    </cfRule>
  </conditionalFormatting>
  <conditionalFormatting sqref="B9">
    <cfRule type="expression" dxfId="2" priority="3">
      <formula>NOT($B$9="")</formula>
    </cfRule>
  </conditionalFormatting>
  <conditionalFormatting sqref="C12">
    <cfRule type="expression" dxfId="1" priority="2">
      <formula>X12="X"</formula>
    </cfRule>
  </conditionalFormatting>
  <conditionalFormatting sqref="C7">
    <cfRule type="expression" dxfId="0" priority="1">
      <formula>NOT($C$7="")</formula>
    </cfRule>
  </conditionalFormatting>
  <dataValidations count="1">
    <dataValidation type="list" allowBlank="1" showInputMessage="1" showErrorMessage="1" sqref="C12:C1011 E12:E1011 G12:G1011 I12:I1011" xr:uid="{4A8B4ED2-27CE-48E8-A39B-DAB756FB2533}">
      <formula1>$Q$11:$Q$261</formula1>
    </dataValidation>
  </dataValidations>
  <pageMargins left="0.7" right="0.7" top="0.75" bottom="0.75" header="0.3" footer="0.3"/>
  <pageSetup paperSize="9" scale="99" orientation="landscape" verticalDpi="300" r:id="rId1"/>
  <colBreaks count="1" manualBreakCount="1">
    <brk id="11" max="1011"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56325-3664-4D28-AF50-DE1F0277B2C8}">
  <sheetPr>
    <tabColor rgb="FF002060"/>
  </sheetPr>
  <dimension ref="A1:BG254"/>
  <sheetViews>
    <sheetView zoomScaleNormal="100" workbookViewId="0"/>
  </sheetViews>
  <sheetFormatPr defaultColWidth="0" defaultRowHeight="15" zeroHeight="1" x14ac:dyDescent="0.25"/>
  <cols>
    <col min="1" max="46" width="2.85546875" style="1" customWidth="1"/>
    <col min="47" max="52" width="2.85546875" style="1" hidden="1" customWidth="1"/>
    <col min="53" max="54" width="17.140625" style="1" hidden="1" customWidth="1"/>
    <col min="55" max="55" width="5.7109375" style="1" hidden="1" customWidth="1"/>
    <col min="56" max="57" width="2.85546875" style="1" hidden="1" customWidth="1"/>
    <col min="58" max="58" width="22.85546875" style="1" hidden="1" customWidth="1"/>
    <col min="59" max="59" width="8.5703125" style="1" hidden="1" customWidth="1"/>
    <col min="60" max="16384" width="2.85546875" style="1" hidden="1"/>
  </cols>
  <sheetData>
    <row r="1" spans="1:59" x14ac:dyDescent="0.25">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row>
    <row r="2" spans="1:59" x14ac:dyDescent="0.25">
      <c r="A2" s="48"/>
      <c r="B2" s="124" t="str">
        <f>_xlfn.CONCAT("Time Report for ", 'Intro &amp; Setup'!$H$16)</f>
        <v>Time Report for Your Business</v>
      </c>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6"/>
      <c r="AT2" s="48"/>
      <c r="BA2" s="115" t="str">
        <f>_xlfn.CONCAT($H$6, " - ", $V$6)</f>
        <v xml:space="preserve"> - </v>
      </c>
      <c r="BB2" s="117"/>
    </row>
    <row r="3" spans="1:59" x14ac:dyDescent="0.25">
      <c r="A3" s="48"/>
      <c r="B3" s="127"/>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9"/>
      <c r="AT3" s="48"/>
      <c r="BA3" s="43" t="s">
        <v>9</v>
      </c>
      <c r="BB3" s="43" t="s">
        <v>54</v>
      </c>
    </row>
    <row r="4" spans="1:59" x14ac:dyDescent="0.25">
      <c r="A4" s="48"/>
      <c r="B4" s="144" t="s">
        <v>26</v>
      </c>
      <c r="C4" s="144"/>
      <c r="D4" s="144"/>
      <c r="E4" s="144"/>
      <c r="F4" s="144"/>
      <c r="G4" s="144"/>
      <c r="H4" s="144"/>
      <c r="I4" s="144"/>
      <c r="J4" s="144"/>
      <c r="K4" s="144"/>
      <c r="L4" s="144"/>
      <c r="M4" s="144"/>
      <c r="N4" s="144"/>
      <c r="O4" s="144"/>
      <c r="P4" s="144"/>
      <c r="Q4" s="144"/>
      <c r="R4" s="144"/>
      <c r="S4" s="144"/>
      <c r="T4" s="144"/>
      <c r="U4" s="144"/>
      <c r="V4" s="144"/>
      <c r="W4" s="144"/>
      <c r="X4" s="144"/>
      <c r="Y4" s="144"/>
      <c r="Z4" s="144"/>
      <c r="AA4" s="144"/>
      <c r="AB4" s="144"/>
      <c r="AC4" s="144"/>
      <c r="AD4" s="144"/>
      <c r="AE4" s="144"/>
      <c r="AF4" s="144"/>
      <c r="AG4" s="144"/>
      <c r="AH4" s="144"/>
      <c r="AI4" s="144"/>
      <c r="AJ4" s="144"/>
      <c r="AK4" s="144"/>
      <c r="AL4" s="144"/>
      <c r="AM4" s="144"/>
      <c r="AN4" s="144"/>
      <c r="AO4" s="144"/>
      <c r="AP4" s="144"/>
      <c r="AQ4" s="144"/>
      <c r="AR4" s="144"/>
      <c r="AS4" s="144"/>
      <c r="AT4" s="48"/>
      <c r="BA4" s="44"/>
      <c r="BB4" s="44"/>
    </row>
    <row r="5" spans="1:59" x14ac:dyDescent="0.25">
      <c r="A5" s="48"/>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73" t="s">
        <v>59</v>
      </c>
      <c r="AE5" s="74"/>
      <c r="AF5" s="74"/>
      <c r="AG5" s="74"/>
      <c r="AH5" s="74"/>
      <c r="AI5" s="74"/>
      <c r="AJ5" s="74"/>
      <c r="AK5" s="74"/>
      <c r="AL5" s="74"/>
      <c r="AM5" s="74"/>
      <c r="AN5" s="74"/>
      <c r="AO5" s="74"/>
      <c r="AP5" s="74"/>
      <c r="AQ5" s="74"/>
      <c r="AR5" s="74"/>
      <c r="AS5" s="75"/>
      <c r="AT5" s="48"/>
      <c r="BA5" s="16" t="str">
        <f>IFERROR(INDEX('Client List'!$AH$12:$AH$261, MATCH($BC5, 'Client List'!$AI$12:$AI$261, 0)), "")</f>
        <v>Client 1</v>
      </c>
      <c r="BB5" s="16" t="str">
        <f>IFERROR(INDEX('Client List'!$AK$12:$AK$261, MATCH($BC5, 'Client List'!$AL$12:$AL$261, 0)), "")</f>
        <v/>
      </c>
      <c r="BC5" s="16">
        <v>1</v>
      </c>
    </row>
    <row r="6" spans="1:59" x14ac:dyDescent="0.25">
      <c r="A6" s="48"/>
      <c r="B6" s="118" t="s">
        <v>0</v>
      </c>
      <c r="C6" s="119"/>
      <c r="D6" s="119"/>
      <c r="E6" s="119"/>
      <c r="F6" s="119"/>
      <c r="G6" s="120"/>
      <c r="H6" s="145"/>
      <c r="I6" s="146"/>
      <c r="J6" s="146"/>
      <c r="K6" s="146"/>
      <c r="L6" s="146"/>
      <c r="M6" s="147"/>
      <c r="N6" s="48"/>
      <c r="O6" s="48"/>
      <c r="P6" s="118" t="s">
        <v>1</v>
      </c>
      <c r="Q6" s="119"/>
      <c r="R6" s="119"/>
      <c r="S6" s="119"/>
      <c r="T6" s="119"/>
      <c r="U6" s="120"/>
      <c r="V6" s="145"/>
      <c r="W6" s="146"/>
      <c r="X6" s="146"/>
      <c r="Y6" s="146"/>
      <c r="Z6" s="146"/>
      <c r="AA6" s="147"/>
      <c r="AB6" s="48"/>
      <c r="AC6" s="48"/>
      <c r="AD6" s="79"/>
      <c r="AE6" s="80"/>
      <c r="AF6" s="80"/>
      <c r="AG6" s="80"/>
      <c r="AH6" s="80"/>
      <c r="AI6" s="80"/>
      <c r="AJ6" s="80"/>
      <c r="AK6" s="80"/>
      <c r="AL6" s="80"/>
      <c r="AM6" s="80"/>
      <c r="AN6" s="80"/>
      <c r="AO6" s="80"/>
      <c r="AP6" s="80"/>
      <c r="AQ6" s="80"/>
      <c r="AR6" s="80"/>
      <c r="AS6" s="81"/>
      <c r="AT6" s="48"/>
      <c r="BA6" s="17" t="str">
        <f>IFERROR(INDEX('Client List'!$AH$12:$AH$261, MATCH($BC6, 'Client List'!$AI$12:$AI$261, 0)), "")</f>
        <v>Client 2</v>
      </c>
      <c r="BB6" s="17" t="str">
        <f>IFERROR(INDEX('Client List'!$AK$12:$AK$261, MATCH($BC6, 'Client List'!$AL$12:$AL$261, 0)), "")</f>
        <v/>
      </c>
      <c r="BC6" s="17">
        <v>2</v>
      </c>
      <c r="BF6" s="51" t="s">
        <v>55</v>
      </c>
      <c r="BG6" s="52">
        <f>IF(AND($V$6="", $H$6=""), SUM('Client List'!$D$12:$D$261), IF($V$6="", SUMIF('Client List'!$B$12:$B$261, $H$6, 'Client List'!$D$12:$D$261), IF(AND(NOT($V$6=""), NOT($H$6="")), IFERROR(INDEX('Client List'!$D$12:$D$261, MATCH($BA$2, 'Client List'!$Y$12:$Y$261, 0)), ""), "")))</f>
        <v>2.0833333333333335</v>
      </c>
    </row>
    <row r="7" spans="1:59" x14ac:dyDescent="0.25">
      <c r="A7" s="48"/>
      <c r="B7" s="48"/>
      <c r="C7" s="48"/>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8"/>
      <c r="AP7" s="48"/>
      <c r="AQ7" s="48"/>
      <c r="AR7" s="48"/>
      <c r="AS7" s="48"/>
      <c r="AT7" s="48"/>
      <c r="BA7" s="17" t="str">
        <f>IFERROR(INDEX('Client List'!$AH$12:$AH$261, MATCH($BC7, 'Client List'!$AI$12:$AI$261, 0)), "")</f>
        <v>Client 3</v>
      </c>
      <c r="BB7" s="17" t="str">
        <f>IFERROR(INDEX('Client List'!$AK$12:$AK$261, MATCH($BC7, 'Client List'!$AL$12:$AL$261, 0)), "")</f>
        <v/>
      </c>
      <c r="BC7" s="17">
        <v>3</v>
      </c>
    </row>
    <row r="8" spans="1:59" x14ac:dyDescent="0.25">
      <c r="A8" s="48"/>
      <c r="B8" s="112" t="s">
        <v>27</v>
      </c>
      <c r="C8" s="113"/>
      <c r="D8" s="113"/>
      <c r="E8" s="113"/>
      <c r="F8" s="113"/>
      <c r="G8" s="113"/>
      <c r="H8" s="113"/>
      <c r="I8" s="113"/>
      <c r="J8" s="113"/>
      <c r="K8" s="113"/>
      <c r="L8" s="113"/>
      <c r="M8" s="113"/>
      <c r="N8" s="113"/>
      <c r="O8" s="113"/>
      <c r="P8" s="113"/>
      <c r="Q8" s="113"/>
      <c r="R8" s="113"/>
      <c r="S8" s="113"/>
      <c r="T8" s="113"/>
      <c r="U8" s="113"/>
      <c r="V8" s="113"/>
      <c r="W8" s="113"/>
      <c r="X8" s="113"/>
      <c r="Y8" s="113"/>
      <c r="Z8" s="113"/>
      <c r="AA8" s="113"/>
      <c r="AB8" s="113"/>
      <c r="AC8" s="113"/>
      <c r="AD8" s="113"/>
      <c r="AE8" s="113"/>
      <c r="AF8" s="113"/>
      <c r="AG8" s="113"/>
      <c r="AH8" s="113"/>
      <c r="AI8" s="113"/>
      <c r="AJ8" s="113"/>
      <c r="AK8" s="113"/>
      <c r="AL8" s="113"/>
      <c r="AM8" s="113"/>
      <c r="AN8" s="113"/>
      <c r="AO8" s="113"/>
      <c r="AP8" s="113"/>
      <c r="AQ8" s="113"/>
      <c r="AR8" s="113"/>
      <c r="AS8" s="114"/>
      <c r="AT8" s="48"/>
      <c r="BA8" s="17" t="str">
        <f>IFERROR(INDEX('Client List'!$AH$12:$AH$261, MATCH($BC8, 'Client List'!$AI$12:$AI$261, 0)), "")</f>
        <v>Client 4</v>
      </c>
      <c r="BB8" s="17" t="str">
        <f>IFERROR(INDEX('Client List'!$AK$12:$AK$261, MATCH($BC8, 'Client List'!$AL$12:$AL$261, 0)), "")</f>
        <v/>
      </c>
      <c r="BC8" s="17">
        <v>4</v>
      </c>
    </row>
    <row r="9" spans="1:59" x14ac:dyDescent="0.25">
      <c r="A9" s="48"/>
      <c r="B9" s="48"/>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BA9" s="17" t="str">
        <f>IFERROR(INDEX('Client List'!$AH$12:$AH$261, MATCH($BC9, 'Client List'!$AI$12:$AI$261, 0)), "")</f>
        <v>Client 5</v>
      </c>
      <c r="BB9" s="17" t="str">
        <f>IFERROR(INDEX('Client List'!$AK$12:$AK$261, MATCH($BC9, 'Client List'!$AL$12:$AL$261, 0)), "")</f>
        <v/>
      </c>
      <c r="BC9" s="17">
        <v>5</v>
      </c>
    </row>
    <row r="10" spans="1:59" x14ac:dyDescent="0.25">
      <c r="A10" s="48"/>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48"/>
      <c r="BA10" s="17" t="str">
        <f>IFERROR(INDEX('Client List'!$AH$12:$AH$261, MATCH($BC10, 'Client List'!$AI$12:$AI$261, 0)), "")</f>
        <v/>
      </c>
      <c r="BB10" s="17" t="str">
        <f>IFERROR(INDEX('Client List'!$AK$12:$AK$261, MATCH($BC10, 'Client List'!$AL$12:$AL$261, 0)), "")</f>
        <v/>
      </c>
      <c r="BC10" s="17">
        <v>6</v>
      </c>
      <c r="BG10" s="43" t="s">
        <v>56</v>
      </c>
    </row>
    <row r="11" spans="1:59" x14ac:dyDescent="0.25">
      <c r="A11" s="48"/>
      <c r="B11" s="53"/>
      <c r="C11" s="53"/>
      <c r="D11" s="53"/>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48"/>
      <c r="BA11" s="17" t="str">
        <f>IFERROR(INDEX('Client List'!$AH$12:$AH$261, MATCH($BC11, 'Client List'!$AI$12:$AI$261, 0)), "")</f>
        <v/>
      </c>
      <c r="BB11" s="17" t="str">
        <f>IFERROR(INDEX('Client List'!$AK$12:$AK$261, MATCH($BC11, 'Client List'!$AL$12:$AL$261, 0)), "")</f>
        <v/>
      </c>
      <c r="BC11" s="17">
        <v>7</v>
      </c>
      <c r="BF11" s="16" t="str">
        <f>'Client List'!$AB10</f>
        <v>May 2019</v>
      </c>
      <c r="BG11" s="26">
        <f>IF(AND($V$6="", $H$6=""), SUM('Client List'!$I$12:$I$261), IF($V$6="", SUMIF('Client List'!$B$12:$B$261, $H$6, 'Client List'!$I$12:$I$261), IF(AND(NOT($V$6=""), NOT($H$6="")), IFERROR(INDEX('Client List'!$I$12:$I$261, MATCH($BA$2, 'Client List'!$Y$12:$Y$261, 0)), ""), "")))</f>
        <v>0.56597222222222221</v>
      </c>
    </row>
    <row r="12" spans="1:59" x14ac:dyDescent="0.25">
      <c r="A12" s="48"/>
      <c r="B12" s="53"/>
      <c r="C12" s="53"/>
      <c r="D12" s="53"/>
      <c r="E12" s="53"/>
      <c r="F12" s="53"/>
      <c r="G12" s="53"/>
      <c r="H12" s="53"/>
      <c r="I12" s="53"/>
      <c r="J12" s="53"/>
      <c r="K12" s="53"/>
      <c r="L12" s="53"/>
      <c r="M12" s="53"/>
      <c r="N12" s="53"/>
      <c r="O12" s="53"/>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48"/>
      <c r="BA12" s="17" t="str">
        <f>IFERROR(INDEX('Client List'!$AH$12:$AH$261, MATCH($BC12, 'Client List'!$AI$12:$AI$261, 0)), "")</f>
        <v/>
      </c>
      <c r="BB12" s="17" t="str">
        <f>IFERROR(INDEX('Client List'!$AK$12:$AK$261, MATCH($BC12, 'Client List'!$AL$12:$AL$261, 0)), "")</f>
        <v/>
      </c>
      <c r="BC12" s="17">
        <v>8</v>
      </c>
      <c r="BF12" s="17" t="str">
        <f>'Client List'!$AB11</f>
        <v>Jun 2019</v>
      </c>
      <c r="BG12" s="27">
        <f>IF(AND($V$6="", $H$6=""), SUM('Client List'!$J$12:$J$261), IF($V$6="", SUMIF('Client List'!$B$12:$B$261, $H$6, 'Client List'!$J$12:$J$261), IF(AND(NOT($V$6=""), NOT($H$6="")), IFERROR(INDEX('Client List'!$J$12:$J$261, MATCH($BA$2, 'Client List'!$Y$12:$Y$261, 0)), ""), "")))</f>
        <v>0.16666666666666666</v>
      </c>
    </row>
    <row r="13" spans="1:59" x14ac:dyDescent="0.25">
      <c r="A13" s="48"/>
      <c r="B13" s="53"/>
      <c r="C13" s="53"/>
      <c r="D13" s="53"/>
      <c r="E13" s="53"/>
      <c r="F13" s="53"/>
      <c r="G13" s="53"/>
      <c r="H13" s="53"/>
      <c r="I13" s="53"/>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48"/>
      <c r="BA13" s="17" t="str">
        <f>IFERROR(INDEX('Client List'!$AH$12:$AH$261, MATCH($BC13, 'Client List'!$AI$12:$AI$261, 0)), "")</f>
        <v/>
      </c>
      <c r="BB13" s="17" t="str">
        <f>IFERROR(INDEX('Client List'!$AK$12:$AK$261, MATCH($BC13, 'Client List'!$AL$12:$AL$261, 0)), "")</f>
        <v/>
      </c>
      <c r="BC13" s="17">
        <v>9</v>
      </c>
      <c r="BF13" s="17" t="str">
        <f>'Client List'!$AB12</f>
        <v>Jul 2019</v>
      </c>
      <c r="BG13" s="27">
        <f>IF(AND($V$6="", $H$6=""), SUM('Client List'!$K$12:$K$261), IF($V$6="", SUMIF('Client List'!$B$12:$B$261, $H$6, 'Client List'!$K$12:$K$261), IF(AND(NOT($V$6=""), NOT($H$6="")), IFERROR(INDEX('Client List'!$K$12:$K$261, MATCH($BA$2, 'Client List'!$Y$12:$Y$261, 0)), ""), "")))</f>
        <v>0.1875</v>
      </c>
    </row>
    <row r="14" spans="1:59" x14ac:dyDescent="0.25">
      <c r="A14" s="48"/>
      <c r="B14" s="53"/>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48"/>
      <c r="BA14" s="17" t="str">
        <f>IFERROR(INDEX('Client List'!$AH$12:$AH$261, MATCH($BC14, 'Client List'!$AI$12:$AI$261, 0)), "")</f>
        <v/>
      </c>
      <c r="BB14" s="17" t="str">
        <f>IFERROR(INDEX('Client List'!$AK$12:$AK$261, MATCH($BC14, 'Client List'!$AL$12:$AL$261, 0)), "")</f>
        <v/>
      </c>
      <c r="BC14" s="17">
        <v>10</v>
      </c>
      <c r="BF14" s="17" t="str">
        <f>'Client List'!$AB13</f>
        <v>Aug 2019</v>
      </c>
      <c r="BG14" s="27">
        <f>IF(AND($V$6="", $H$6=""), SUM('Client List'!$L$12:$L$261), IF($V$6="", SUMIF('Client List'!$B$12:$B$261, $H$6, 'Client List'!$L$12:$L$261), IF(AND(NOT($V$6=""), NOT($H$6="")), IFERROR(INDEX('Client List'!$L$12:$L$261, MATCH($BA$2, 'Client List'!$Y$12:$Y$261, 0)), ""), "")))</f>
        <v>0.38541666666666663</v>
      </c>
    </row>
    <row r="15" spans="1:59" x14ac:dyDescent="0.25">
      <c r="A15" s="48"/>
      <c r="B15" s="53"/>
      <c r="C15" s="53"/>
      <c r="D15" s="53"/>
      <c r="E15" s="53"/>
      <c r="F15" s="53"/>
      <c r="G15" s="53"/>
      <c r="H15" s="53"/>
      <c r="I15" s="53"/>
      <c r="J15" s="53"/>
      <c r="K15" s="53"/>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48"/>
      <c r="BA15" s="17" t="str">
        <f>IFERROR(INDEX('Client List'!$AH$12:$AH$261, MATCH($BC15, 'Client List'!$AI$12:$AI$261, 0)), "")</f>
        <v/>
      </c>
      <c r="BB15" s="17" t="str">
        <f>IFERROR(INDEX('Client List'!$AK$12:$AK$261, MATCH($BC15, 'Client List'!$AL$12:$AL$261, 0)), "")</f>
        <v/>
      </c>
      <c r="BC15" s="17">
        <v>11</v>
      </c>
      <c r="BF15" s="17" t="str">
        <f>'Client List'!$AB14</f>
        <v>Sep 2019</v>
      </c>
      <c r="BG15" s="27">
        <f>IF(AND($V$6="", $H$6=""), SUM('Client List'!$M$12:$M$261), IF($V$6="", SUMIF('Client List'!$B$12:$B$261, $H$6, 'Client List'!$M$12:$M$261), IF(AND(NOT($V$6=""), NOT($H$6="")), IFERROR(INDEX('Client List'!$M$12:$M$261, MATCH($BA$2, 'Client List'!$Y$12:$Y$261, 0)), ""), "")))</f>
        <v>0.29166666666666669</v>
      </c>
    </row>
    <row r="16" spans="1:59" x14ac:dyDescent="0.25">
      <c r="A16" s="48"/>
      <c r="B16" s="53"/>
      <c r="C16" s="53"/>
      <c r="D16" s="53"/>
      <c r="E16" s="53"/>
      <c r="F16" s="53"/>
      <c r="G16" s="53"/>
      <c r="H16" s="53"/>
      <c r="I16" s="53"/>
      <c r="J16" s="53"/>
      <c r="K16" s="53"/>
      <c r="L16" s="53"/>
      <c r="M16" s="5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48"/>
      <c r="BA16" s="17" t="str">
        <f>IFERROR(INDEX('Client List'!$AH$12:$AH$261, MATCH($BC16, 'Client List'!$AI$12:$AI$261, 0)), "")</f>
        <v/>
      </c>
      <c r="BB16" s="17" t="str">
        <f>IFERROR(INDEX('Client List'!$AK$12:$AK$261, MATCH($BC16, 'Client List'!$AL$12:$AL$261, 0)), "")</f>
        <v/>
      </c>
      <c r="BC16" s="17">
        <v>12</v>
      </c>
      <c r="BF16" s="17" t="str">
        <f>'Client List'!$AB15</f>
        <v>Oct 2019</v>
      </c>
      <c r="BG16" s="27">
        <f>IF(AND($V$6="", $H$6=""), SUM('Client List'!$N$12:$N$261), IF($V$6="", SUMIF('Client List'!$B$12:$B$261, $H$6, 'Client List'!$N$12:$N$261), IF(AND(NOT($V$6=""), NOT($H$6="")), IFERROR(INDEX('Client List'!$N$12:$N$261, MATCH($BA$2, 'Client List'!$Y$12:$Y$261, 0)), ""), "")))</f>
        <v>0.16666666666666666</v>
      </c>
    </row>
    <row r="17" spans="1:59" x14ac:dyDescent="0.25">
      <c r="A17" s="48"/>
      <c r="B17" s="53"/>
      <c r="C17" s="53"/>
      <c r="D17" s="53"/>
      <c r="E17" s="53"/>
      <c r="F17" s="53"/>
      <c r="G17" s="53"/>
      <c r="H17" s="53"/>
      <c r="I17" s="53"/>
      <c r="J17" s="53"/>
      <c r="K17" s="53"/>
      <c r="L17" s="53"/>
      <c r="M17" s="53"/>
      <c r="N17" s="53"/>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48"/>
      <c r="BA17" s="17" t="str">
        <f>IFERROR(INDEX('Client List'!$AH$12:$AH$261, MATCH($BC17, 'Client List'!$AI$12:$AI$261, 0)), "")</f>
        <v/>
      </c>
      <c r="BB17" s="17" t="str">
        <f>IFERROR(INDEX('Client List'!$AK$12:$AK$261, MATCH($BC17, 'Client List'!$AL$12:$AL$261, 0)), "")</f>
        <v/>
      </c>
      <c r="BC17" s="17">
        <v>13</v>
      </c>
      <c r="BF17" s="17" t="str">
        <f>'Client List'!$AB16</f>
        <v>Nov 2019</v>
      </c>
      <c r="BG17" s="27">
        <f>IF(AND($V$6="", $H$6=""), SUM('Client List'!$O$12:$O$261), IF($V$6="", SUMIF('Client List'!$B$12:$B$261, $H$6, 'Client List'!$O$12:$O$261), IF(AND(NOT($V$6=""), NOT($H$6="")), IFERROR(INDEX('Client List'!$O$12:$O$261, MATCH($BA$2, 'Client List'!$Y$12:$Y$261, 0)), ""), "")))</f>
        <v>0.125</v>
      </c>
    </row>
    <row r="18" spans="1:59" x14ac:dyDescent="0.25">
      <c r="A18" s="48"/>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48"/>
      <c r="BA18" s="17" t="str">
        <f>IFERROR(INDEX('Client List'!$AH$12:$AH$261, MATCH($BC18, 'Client List'!$AI$12:$AI$261, 0)), "")</f>
        <v/>
      </c>
      <c r="BB18" s="17" t="str">
        <f>IFERROR(INDEX('Client List'!$AK$12:$AK$261, MATCH($BC18, 'Client List'!$AL$12:$AL$261, 0)), "")</f>
        <v/>
      </c>
      <c r="BC18" s="17">
        <v>14</v>
      </c>
      <c r="BF18" s="17" t="str">
        <f>'Client List'!$AB17</f>
        <v>Dec 2019</v>
      </c>
      <c r="BG18" s="27">
        <f>IF(AND($V$6="", $H$6=""), SUM('Client List'!$P$12:$P$261), IF($V$6="", SUMIF('Client List'!$B$12:$B$261, $H$6, 'Client List'!$P$12:$P$261), IF(AND(NOT($V$6=""), NOT($H$6="")), IFERROR(INDEX('Client List'!$P$12:$P$261, MATCH($BA$2, 'Client List'!$Y$12:$Y$261, 0)), ""), "")))</f>
        <v>0.22916666666666666</v>
      </c>
    </row>
    <row r="19" spans="1:59" x14ac:dyDescent="0.25">
      <c r="A19" s="48"/>
      <c r="B19" s="53"/>
      <c r="C19" s="53"/>
      <c r="D19" s="53"/>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48"/>
      <c r="BA19" s="17" t="str">
        <f>IFERROR(INDEX('Client List'!$AH$12:$AH$261, MATCH($BC19, 'Client List'!$AI$12:$AI$261, 0)), "")</f>
        <v/>
      </c>
      <c r="BB19" s="17" t="str">
        <f>IFERROR(INDEX('Client List'!$AK$12:$AK$261, MATCH($BC19, 'Client List'!$AL$12:$AL$261, 0)), "")</f>
        <v/>
      </c>
      <c r="BC19" s="17">
        <v>15</v>
      </c>
      <c r="BF19" s="17" t="str">
        <f>'Client List'!$AB18</f>
        <v>Jan 2020</v>
      </c>
      <c r="BG19" s="27">
        <f>IF(AND($V$6="", $H$6=""), SUM('Client List'!$Q$12:$Q$261), IF($V$6="", SUMIF('Client List'!$B$12:$B$261, $H$6, 'Client List'!$Q$12:$Q$261), IF(AND(NOT($V$6=""), NOT($H$6="")), IFERROR(INDEX('Client List'!$Q$12:$Q$261, MATCH($BA$2, 'Client List'!$Y$12:$Y$261, 0)), ""), "")))</f>
        <v>0.19791666666666666</v>
      </c>
    </row>
    <row r="20" spans="1:59" x14ac:dyDescent="0.25">
      <c r="A20" s="48"/>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48"/>
      <c r="BA20" s="17" t="str">
        <f>IFERROR(INDEX('Client List'!$AH$12:$AH$261, MATCH($BC20, 'Client List'!$AI$12:$AI$261, 0)), "")</f>
        <v/>
      </c>
      <c r="BB20" s="17" t="str">
        <f>IFERROR(INDEX('Client List'!$AK$12:$AK$261, MATCH($BC20, 'Client List'!$AL$12:$AL$261, 0)), "")</f>
        <v/>
      </c>
      <c r="BC20" s="17">
        <v>16</v>
      </c>
      <c r="BF20" s="17" t="str">
        <f>'Client List'!$AB19</f>
        <v>Feb 2020</v>
      </c>
      <c r="BG20" s="27">
        <f>IF(AND($V$6="", $H$6=""), SUM('Client List'!$R$12:$R$261), IF($V$6="", SUMIF('Client List'!$B$12:$B$261, $H$6, 'Client List'!$R$12:$R$261), IF(AND(NOT($V$6=""), NOT($H$6="")), IFERROR(INDEX('Client List'!$R$12:$R$261, MATCH($BA$2, 'Client List'!$Y$12:$Y$261, 0)), ""), "")))</f>
        <v>0</v>
      </c>
    </row>
    <row r="21" spans="1:59" x14ac:dyDescent="0.25">
      <c r="A21" s="48"/>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48"/>
      <c r="BA21" s="17" t="str">
        <f>IFERROR(INDEX('Client List'!$AH$12:$AH$261, MATCH($BC21, 'Client List'!$AI$12:$AI$261, 0)), "")</f>
        <v/>
      </c>
      <c r="BB21" s="17" t="str">
        <f>IFERROR(INDEX('Client List'!$AK$12:$AK$261, MATCH($BC21, 'Client List'!$AL$12:$AL$261, 0)), "")</f>
        <v/>
      </c>
      <c r="BC21" s="17">
        <v>17</v>
      </c>
      <c r="BF21" s="17" t="str">
        <f>'Client List'!$AB20</f>
        <v>Mar 2020</v>
      </c>
      <c r="BG21" s="27">
        <f>IF(AND($V$6="", $H$6=""), SUM('Client List'!$S$12:$S$261), IF($V$6="", SUMIF('Client List'!$B$12:$B$261, $H$6, 'Client List'!$S$12:$S$261), IF(AND(NOT($V$6=""), NOT($H$6="")), IFERROR(INDEX('Client List'!$S$12:$S$261, MATCH($BA$2, 'Client List'!$Y$12:$Y$261, 0)), ""), "")))</f>
        <v>0</v>
      </c>
    </row>
    <row r="22" spans="1:59" x14ac:dyDescent="0.25">
      <c r="A22" s="48"/>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48"/>
      <c r="BA22" s="17" t="str">
        <f>IFERROR(INDEX('Client List'!$AH$12:$AH$261, MATCH($BC22, 'Client List'!$AI$12:$AI$261, 0)), "")</f>
        <v/>
      </c>
      <c r="BB22" s="17" t="str">
        <f>IFERROR(INDEX('Client List'!$AK$12:$AK$261, MATCH($BC22, 'Client List'!$AL$12:$AL$261, 0)), "")</f>
        <v/>
      </c>
      <c r="BC22" s="17">
        <v>18</v>
      </c>
      <c r="BF22" s="18" t="str">
        <f>'Client List'!$AB21</f>
        <v>Apr 2020</v>
      </c>
      <c r="BG22" s="28">
        <f>IF(AND($V$6="", $H$6=""), SUM('Client List'!$T$12:$T$261), IF($V$6="", SUMIF('Client List'!$B$12:$B$261, $H$6, 'Client List'!$T$12:$T$261), IF(AND(NOT($V$6=""), NOT($H$6="")), IFERROR(INDEX('Client List'!$T$12:$T$261, MATCH($BA$2, 'Client List'!$Y$12:$Y$261, 0)), ""), "")))</f>
        <v>0</v>
      </c>
    </row>
    <row r="23" spans="1:59" x14ac:dyDescent="0.25">
      <c r="A23" s="48"/>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48"/>
      <c r="BA23" s="17" t="str">
        <f>IFERROR(INDEX('Client List'!$AH$12:$AH$261, MATCH($BC23, 'Client List'!$AI$12:$AI$261, 0)), "")</f>
        <v/>
      </c>
      <c r="BB23" s="17" t="str">
        <f>IFERROR(INDEX('Client List'!$AK$12:$AK$261, MATCH($BC23, 'Client List'!$AL$12:$AL$261, 0)), "")</f>
        <v/>
      </c>
      <c r="BC23" s="17">
        <v>19</v>
      </c>
    </row>
    <row r="24" spans="1:59" x14ac:dyDescent="0.25">
      <c r="A24" s="48"/>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48"/>
      <c r="BA24" s="17" t="str">
        <f>IFERROR(INDEX('Client List'!$AH$12:$AH$261, MATCH($BC24, 'Client List'!$AI$12:$AI$261, 0)), "")</f>
        <v/>
      </c>
      <c r="BB24" s="17" t="str">
        <f>IFERROR(INDEX('Client List'!$AK$12:$AK$261, MATCH($BC24, 'Client List'!$AL$12:$AL$261, 0)), "")</f>
        <v/>
      </c>
      <c r="BC24" s="17">
        <v>20</v>
      </c>
    </row>
    <row r="25" spans="1:59" x14ac:dyDescent="0.25">
      <c r="A25" s="48"/>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48"/>
      <c r="BA25" s="17" t="str">
        <f>IFERROR(INDEX('Client List'!$AH$12:$AH$261, MATCH($BC25, 'Client List'!$AI$12:$AI$261, 0)), "")</f>
        <v/>
      </c>
      <c r="BB25" s="17" t="str">
        <f>IFERROR(INDEX('Client List'!$AK$12:$AK$261, MATCH($BC25, 'Client List'!$AL$12:$AL$261, 0)), "")</f>
        <v/>
      </c>
      <c r="BC25" s="17">
        <v>21</v>
      </c>
      <c r="BF25" s="51" t="s">
        <v>58</v>
      </c>
      <c r="BG25" s="26">
        <f>SUM($BG$11:$BG$22)</f>
        <v>2.3159722222222219</v>
      </c>
    </row>
    <row r="26" spans="1:59" x14ac:dyDescent="0.25">
      <c r="A26" s="48"/>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BA26" s="17" t="str">
        <f>IFERROR(INDEX('Client List'!$AH$12:$AH$261, MATCH($BC26, 'Client List'!$AI$12:$AI$261, 0)), "")</f>
        <v/>
      </c>
      <c r="BB26" s="17" t="str">
        <f>IFERROR(INDEX('Client List'!$AK$12:$AK$261, MATCH($BC26, 'Client List'!$AL$12:$AL$261, 0)), "")</f>
        <v/>
      </c>
      <c r="BC26" s="17">
        <v>22</v>
      </c>
      <c r="BF26" s="51" t="s">
        <v>57</v>
      </c>
      <c r="BG26" s="28">
        <f>$BG$6</f>
        <v>2.0833333333333335</v>
      </c>
    </row>
    <row r="27" spans="1:59" x14ac:dyDescent="0.25">
      <c r="A27" s="48"/>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48"/>
      <c r="BA27" s="17" t="str">
        <f>IFERROR(INDEX('Client List'!$AH$12:$AH$261, MATCH($BC27, 'Client List'!$AI$12:$AI$261, 0)), "")</f>
        <v/>
      </c>
      <c r="BB27" s="17" t="str">
        <f>IFERROR(INDEX('Client List'!$AK$12:$AK$261, MATCH($BC27, 'Client List'!$AL$12:$AL$261, 0)), "")</f>
        <v/>
      </c>
      <c r="BC27" s="17">
        <v>23</v>
      </c>
    </row>
    <row r="28" spans="1:59" x14ac:dyDescent="0.25">
      <c r="A28" s="48"/>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48"/>
      <c r="BA28" s="17" t="str">
        <f>IFERROR(INDEX('Client List'!$AH$12:$AH$261, MATCH($BC28, 'Client List'!$AI$12:$AI$261, 0)), "")</f>
        <v/>
      </c>
      <c r="BB28" s="17" t="str">
        <f>IFERROR(INDEX('Client List'!$AK$12:$AK$261, MATCH($BC28, 'Client List'!$AL$12:$AL$261, 0)), "")</f>
        <v/>
      </c>
      <c r="BC28" s="17">
        <v>24</v>
      </c>
    </row>
    <row r="29" spans="1:59" x14ac:dyDescent="0.25">
      <c r="A29" s="48"/>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48"/>
      <c r="BA29" s="17" t="str">
        <f>IFERROR(INDEX('Client List'!$AH$12:$AH$261, MATCH($BC29, 'Client List'!$AI$12:$AI$261, 0)), "")</f>
        <v/>
      </c>
      <c r="BB29" s="17" t="str">
        <f>IFERROR(INDEX('Client List'!$AK$12:$AK$261, MATCH($BC29, 'Client List'!$AL$12:$AL$261, 0)), "")</f>
        <v/>
      </c>
      <c r="BC29" s="17">
        <v>25</v>
      </c>
    </row>
    <row r="30" spans="1:59" x14ac:dyDescent="0.25">
      <c r="A30" s="48"/>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48"/>
      <c r="BA30" s="17" t="str">
        <f>IFERROR(INDEX('Client List'!$AH$12:$AH$261, MATCH($BC30, 'Client List'!$AI$12:$AI$261, 0)), "")</f>
        <v/>
      </c>
      <c r="BB30" s="17" t="str">
        <f>IFERROR(INDEX('Client List'!$AK$12:$AK$261, MATCH($BC30, 'Client List'!$AL$12:$AL$261, 0)), "")</f>
        <v/>
      </c>
      <c r="BC30" s="17">
        <v>26</v>
      </c>
    </row>
    <row r="31" spans="1:59" x14ac:dyDescent="0.25">
      <c r="A31" s="48"/>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48"/>
      <c r="BA31" s="17" t="str">
        <f>IFERROR(INDEX('Client List'!$AH$12:$AH$261, MATCH($BC31, 'Client List'!$AI$12:$AI$261, 0)), "")</f>
        <v/>
      </c>
      <c r="BB31" s="17" t="str">
        <f>IFERROR(INDEX('Client List'!$AK$12:$AK$261, MATCH($BC31, 'Client List'!$AL$12:$AL$261, 0)), "")</f>
        <v/>
      </c>
      <c r="BC31" s="17">
        <v>27</v>
      </c>
    </row>
    <row r="32" spans="1:59" x14ac:dyDescent="0.25">
      <c r="A32" s="48"/>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48"/>
      <c r="BA32" s="17" t="str">
        <f>IFERROR(INDEX('Client List'!$AH$12:$AH$261, MATCH($BC32, 'Client List'!$AI$12:$AI$261, 0)), "")</f>
        <v/>
      </c>
      <c r="BB32" s="17" t="str">
        <f>IFERROR(INDEX('Client List'!$AK$12:$AK$261, MATCH($BC32, 'Client List'!$AL$12:$AL$261, 0)), "")</f>
        <v/>
      </c>
      <c r="BC32" s="17">
        <v>28</v>
      </c>
    </row>
    <row r="33" spans="1:55" x14ac:dyDescent="0.25">
      <c r="A33" s="48"/>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BA33" s="17" t="str">
        <f>IFERROR(INDEX('Client List'!$AH$12:$AH$261, MATCH($BC33, 'Client List'!$AI$12:$AI$261, 0)), "")</f>
        <v/>
      </c>
      <c r="BB33" s="17" t="str">
        <f>IFERROR(INDEX('Client List'!$AK$12:$AK$261, MATCH($BC33, 'Client List'!$AL$12:$AL$261, 0)), "")</f>
        <v/>
      </c>
      <c r="BC33" s="17">
        <v>29</v>
      </c>
    </row>
    <row r="34" spans="1:55" hidden="1" x14ac:dyDescent="0.25">
      <c r="BA34" s="17" t="str">
        <f>IFERROR(INDEX('Client List'!$AH$12:$AH$261, MATCH($BC34, 'Client List'!$AI$12:$AI$261, 0)), "")</f>
        <v/>
      </c>
      <c r="BB34" s="17" t="str">
        <f>IFERROR(INDEX('Client List'!$AK$12:$AK$261, MATCH($BC34, 'Client List'!$AL$12:$AL$261, 0)), "")</f>
        <v/>
      </c>
      <c r="BC34" s="17">
        <v>30</v>
      </c>
    </row>
    <row r="35" spans="1:55" hidden="1" x14ac:dyDescent="0.25">
      <c r="BA35" s="17" t="str">
        <f>IFERROR(INDEX('Client List'!$AH$12:$AH$261, MATCH($BC35, 'Client List'!$AI$12:$AI$261, 0)), "")</f>
        <v/>
      </c>
      <c r="BB35" s="17" t="str">
        <f>IFERROR(INDEX('Client List'!$AK$12:$AK$261, MATCH($BC35, 'Client List'!$AL$12:$AL$261, 0)), "")</f>
        <v/>
      </c>
      <c r="BC35" s="17">
        <v>31</v>
      </c>
    </row>
    <row r="36" spans="1:55" hidden="1" x14ac:dyDescent="0.25">
      <c r="BA36" s="17" t="str">
        <f>IFERROR(INDEX('Client List'!$AH$12:$AH$261, MATCH($BC36, 'Client List'!$AI$12:$AI$261, 0)), "")</f>
        <v/>
      </c>
      <c r="BB36" s="17" t="str">
        <f>IFERROR(INDEX('Client List'!$AK$12:$AK$261, MATCH($BC36, 'Client List'!$AL$12:$AL$261, 0)), "")</f>
        <v/>
      </c>
      <c r="BC36" s="17">
        <v>32</v>
      </c>
    </row>
    <row r="37" spans="1:55" hidden="1" x14ac:dyDescent="0.25">
      <c r="BA37" s="17" t="str">
        <f>IFERROR(INDEX('Client List'!$AH$12:$AH$261, MATCH($BC37, 'Client List'!$AI$12:$AI$261, 0)), "")</f>
        <v/>
      </c>
      <c r="BB37" s="17" t="str">
        <f>IFERROR(INDEX('Client List'!$AK$12:$AK$261, MATCH($BC37, 'Client List'!$AL$12:$AL$261, 0)), "")</f>
        <v/>
      </c>
      <c r="BC37" s="17">
        <v>33</v>
      </c>
    </row>
    <row r="38" spans="1:55" hidden="1" x14ac:dyDescent="0.25">
      <c r="BA38" s="17" t="str">
        <f>IFERROR(INDEX('Client List'!$AH$12:$AH$261, MATCH($BC38, 'Client List'!$AI$12:$AI$261, 0)), "")</f>
        <v/>
      </c>
      <c r="BB38" s="17" t="str">
        <f>IFERROR(INDEX('Client List'!$AK$12:$AK$261, MATCH($BC38, 'Client List'!$AL$12:$AL$261, 0)), "")</f>
        <v/>
      </c>
      <c r="BC38" s="17">
        <v>34</v>
      </c>
    </row>
    <row r="39" spans="1:55" hidden="1" x14ac:dyDescent="0.25">
      <c r="BA39" s="17" t="str">
        <f>IFERROR(INDEX('Client List'!$AH$12:$AH$261, MATCH($BC39, 'Client List'!$AI$12:$AI$261, 0)), "")</f>
        <v/>
      </c>
      <c r="BB39" s="17" t="str">
        <f>IFERROR(INDEX('Client List'!$AK$12:$AK$261, MATCH($BC39, 'Client List'!$AL$12:$AL$261, 0)), "")</f>
        <v/>
      </c>
      <c r="BC39" s="17">
        <v>35</v>
      </c>
    </row>
    <row r="40" spans="1:55" hidden="1" x14ac:dyDescent="0.25">
      <c r="BA40" s="17" t="str">
        <f>IFERROR(INDEX('Client List'!$AH$12:$AH$261, MATCH($BC40, 'Client List'!$AI$12:$AI$261, 0)), "")</f>
        <v/>
      </c>
      <c r="BB40" s="17" t="str">
        <f>IFERROR(INDEX('Client List'!$AK$12:$AK$261, MATCH($BC40, 'Client List'!$AL$12:$AL$261, 0)), "")</f>
        <v/>
      </c>
      <c r="BC40" s="17">
        <v>36</v>
      </c>
    </row>
    <row r="41" spans="1:55" hidden="1" x14ac:dyDescent="0.25">
      <c r="BA41" s="17" t="str">
        <f>IFERROR(INDEX('Client List'!$AH$12:$AH$261, MATCH($BC41, 'Client List'!$AI$12:$AI$261, 0)), "")</f>
        <v/>
      </c>
      <c r="BB41" s="17" t="str">
        <f>IFERROR(INDEX('Client List'!$AK$12:$AK$261, MATCH($BC41, 'Client List'!$AL$12:$AL$261, 0)), "")</f>
        <v/>
      </c>
      <c r="BC41" s="17">
        <v>37</v>
      </c>
    </row>
    <row r="42" spans="1:55" hidden="1" x14ac:dyDescent="0.25">
      <c r="BA42" s="17" t="str">
        <f>IFERROR(INDEX('Client List'!$AH$12:$AH$261, MATCH($BC42, 'Client List'!$AI$12:$AI$261, 0)), "")</f>
        <v/>
      </c>
      <c r="BB42" s="17" t="str">
        <f>IFERROR(INDEX('Client List'!$AK$12:$AK$261, MATCH($BC42, 'Client List'!$AL$12:$AL$261, 0)), "")</f>
        <v/>
      </c>
      <c r="BC42" s="17">
        <v>38</v>
      </c>
    </row>
    <row r="43" spans="1:55" hidden="1" x14ac:dyDescent="0.25">
      <c r="BA43" s="17" t="str">
        <f>IFERROR(INDEX('Client List'!$AH$12:$AH$261, MATCH($BC43, 'Client List'!$AI$12:$AI$261, 0)), "")</f>
        <v/>
      </c>
      <c r="BB43" s="17" t="str">
        <f>IFERROR(INDEX('Client List'!$AK$12:$AK$261, MATCH($BC43, 'Client List'!$AL$12:$AL$261, 0)), "")</f>
        <v/>
      </c>
      <c r="BC43" s="17">
        <v>39</v>
      </c>
    </row>
    <row r="44" spans="1:55" hidden="1" x14ac:dyDescent="0.25">
      <c r="BA44" s="17" t="str">
        <f>IFERROR(INDEX('Client List'!$AH$12:$AH$261, MATCH($BC44, 'Client List'!$AI$12:$AI$261, 0)), "")</f>
        <v/>
      </c>
      <c r="BB44" s="17" t="str">
        <f>IFERROR(INDEX('Client List'!$AK$12:$AK$261, MATCH($BC44, 'Client List'!$AL$12:$AL$261, 0)), "")</f>
        <v/>
      </c>
      <c r="BC44" s="17">
        <v>40</v>
      </c>
    </row>
    <row r="45" spans="1:55" hidden="1" x14ac:dyDescent="0.25">
      <c r="BA45" s="17" t="str">
        <f>IFERROR(INDEX('Client List'!$AH$12:$AH$261, MATCH($BC45, 'Client List'!$AI$12:$AI$261, 0)), "")</f>
        <v/>
      </c>
      <c r="BB45" s="17" t="str">
        <f>IFERROR(INDEX('Client List'!$AK$12:$AK$261, MATCH($BC45, 'Client List'!$AL$12:$AL$261, 0)), "")</f>
        <v/>
      </c>
      <c r="BC45" s="17">
        <v>41</v>
      </c>
    </row>
    <row r="46" spans="1:55" hidden="1" x14ac:dyDescent="0.25">
      <c r="BA46" s="17" t="str">
        <f>IFERROR(INDEX('Client List'!$AH$12:$AH$261, MATCH($BC46, 'Client List'!$AI$12:$AI$261, 0)), "")</f>
        <v/>
      </c>
      <c r="BB46" s="17" t="str">
        <f>IFERROR(INDEX('Client List'!$AK$12:$AK$261, MATCH($BC46, 'Client List'!$AL$12:$AL$261, 0)), "")</f>
        <v/>
      </c>
      <c r="BC46" s="17">
        <v>42</v>
      </c>
    </row>
    <row r="47" spans="1:55" hidden="1" x14ac:dyDescent="0.25">
      <c r="BA47" s="17" t="str">
        <f>IFERROR(INDEX('Client List'!$AH$12:$AH$261, MATCH($BC47, 'Client List'!$AI$12:$AI$261, 0)), "")</f>
        <v/>
      </c>
      <c r="BB47" s="17" t="str">
        <f>IFERROR(INDEX('Client List'!$AK$12:$AK$261, MATCH($BC47, 'Client List'!$AL$12:$AL$261, 0)), "")</f>
        <v/>
      </c>
      <c r="BC47" s="17">
        <v>43</v>
      </c>
    </row>
    <row r="48" spans="1:55" hidden="1" x14ac:dyDescent="0.25">
      <c r="BA48" s="17" t="str">
        <f>IFERROR(INDEX('Client List'!$AH$12:$AH$261, MATCH($BC48, 'Client List'!$AI$12:$AI$261, 0)), "")</f>
        <v/>
      </c>
      <c r="BB48" s="17" t="str">
        <f>IFERROR(INDEX('Client List'!$AK$12:$AK$261, MATCH($BC48, 'Client List'!$AL$12:$AL$261, 0)), "")</f>
        <v/>
      </c>
      <c r="BC48" s="17">
        <v>44</v>
      </c>
    </row>
    <row r="49" spans="53:55" hidden="1" x14ac:dyDescent="0.25">
      <c r="BA49" s="17" t="str">
        <f>IFERROR(INDEX('Client List'!$AH$12:$AH$261, MATCH($BC49, 'Client List'!$AI$12:$AI$261, 0)), "")</f>
        <v/>
      </c>
      <c r="BB49" s="17" t="str">
        <f>IFERROR(INDEX('Client List'!$AK$12:$AK$261, MATCH($BC49, 'Client List'!$AL$12:$AL$261, 0)), "")</f>
        <v/>
      </c>
      <c r="BC49" s="17">
        <v>45</v>
      </c>
    </row>
    <row r="50" spans="53:55" hidden="1" x14ac:dyDescent="0.25">
      <c r="BA50" s="17" t="str">
        <f>IFERROR(INDEX('Client List'!$AH$12:$AH$261, MATCH($BC50, 'Client List'!$AI$12:$AI$261, 0)), "")</f>
        <v/>
      </c>
      <c r="BB50" s="17" t="str">
        <f>IFERROR(INDEX('Client List'!$AK$12:$AK$261, MATCH($BC50, 'Client List'!$AL$12:$AL$261, 0)), "")</f>
        <v/>
      </c>
      <c r="BC50" s="17">
        <v>46</v>
      </c>
    </row>
    <row r="51" spans="53:55" hidden="1" x14ac:dyDescent="0.25">
      <c r="BA51" s="17" t="str">
        <f>IFERROR(INDEX('Client List'!$AH$12:$AH$261, MATCH($BC51, 'Client List'!$AI$12:$AI$261, 0)), "")</f>
        <v/>
      </c>
      <c r="BB51" s="17" t="str">
        <f>IFERROR(INDEX('Client List'!$AK$12:$AK$261, MATCH($BC51, 'Client List'!$AL$12:$AL$261, 0)), "")</f>
        <v/>
      </c>
      <c r="BC51" s="17">
        <v>47</v>
      </c>
    </row>
    <row r="52" spans="53:55" hidden="1" x14ac:dyDescent="0.25">
      <c r="BA52" s="17" t="str">
        <f>IFERROR(INDEX('Client List'!$AH$12:$AH$261, MATCH($BC52, 'Client List'!$AI$12:$AI$261, 0)), "")</f>
        <v/>
      </c>
      <c r="BB52" s="17" t="str">
        <f>IFERROR(INDEX('Client List'!$AK$12:$AK$261, MATCH($BC52, 'Client List'!$AL$12:$AL$261, 0)), "")</f>
        <v/>
      </c>
      <c r="BC52" s="17">
        <v>48</v>
      </c>
    </row>
    <row r="53" spans="53:55" hidden="1" x14ac:dyDescent="0.25">
      <c r="BA53" s="17" t="str">
        <f>IFERROR(INDEX('Client List'!$AH$12:$AH$261, MATCH($BC53, 'Client List'!$AI$12:$AI$261, 0)), "")</f>
        <v/>
      </c>
      <c r="BB53" s="17" t="str">
        <f>IFERROR(INDEX('Client List'!$AK$12:$AK$261, MATCH($BC53, 'Client List'!$AL$12:$AL$261, 0)), "")</f>
        <v/>
      </c>
      <c r="BC53" s="17">
        <v>49</v>
      </c>
    </row>
    <row r="54" spans="53:55" hidden="1" x14ac:dyDescent="0.25">
      <c r="BA54" s="17" t="str">
        <f>IFERROR(INDEX('Client List'!$AH$12:$AH$261, MATCH($BC54, 'Client List'!$AI$12:$AI$261, 0)), "")</f>
        <v/>
      </c>
      <c r="BB54" s="17" t="str">
        <f>IFERROR(INDEX('Client List'!$AK$12:$AK$261, MATCH($BC54, 'Client List'!$AL$12:$AL$261, 0)), "")</f>
        <v/>
      </c>
      <c r="BC54" s="17">
        <v>50</v>
      </c>
    </row>
    <row r="55" spans="53:55" hidden="1" x14ac:dyDescent="0.25">
      <c r="BA55" s="17" t="str">
        <f>IFERROR(INDEX('Client List'!$AH$12:$AH$261, MATCH($BC55, 'Client List'!$AI$12:$AI$261, 0)), "")</f>
        <v/>
      </c>
      <c r="BB55" s="17" t="str">
        <f>IFERROR(INDEX('Client List'!$AK$12:$AK$261, MATCH($BC55, 'Client List'!$AL$12:$AL$261, 0)), "")</f>
        <v/>
      </c>
      <c r="BC55" s="17">
        <v>51</v>
      </c>
    </row>
    <row r="56" spans="53:55" hidden="1" x14ac:dyDescent="0.25">
      <c r="BA56" s="17" t="str">
        <f>IFERROR(INDEX('Client List'!$AH$12:$AH$261, MATCH($BC56, 'Client List'!$AI$12:$AI$261, 0)), "")</f>
        <v/>
      </c>
      <c r="BB56" s="17" t="str">
        <f>IFERROR(INDEX('Client List'!$AK$12:$AK$261, MATCH($BC56, 'Client List'!$AL$12:$AL$261, 0)), "")</f>
        <v/>
      </c>
      <c r="BC56" s="17">
        <v>52</v>
      </c>
    </row>
    <row r="57" spans="53:55" hidden="1" x14ac:dyDescent="0.25">
      <c r="BA57" s="17" t="str">
        <f>IFERROR(INDEX('Client List'!$AH$12:$AH$261, MATCH($BC57, 'Client List'!$AI$12:$AI$261, 0)), "")</f>
        <v/>
      </c>
      <c r="BB57" s="17" t="str">
        <f>IFERROR(INDEX('Client List'!$AK$12:$AK$261, MATCH($BC57, 'Client List'!$AL$12:$AL$261, 0)), "")</f>
        <v/>
      </c>
      <c r="BC57" s="17">
        <v>53</v>
      </c>
    </row>
    <row r="58" spans="53:55" hidden="1" x14ac:dyDescent="0.25">
      <c r="BA58" s="17" t="str">
        <f>IFERROR(INDEX('Client List'!$AH$12:$AH$261, MATCH($BC58, 'Client List'!$AI$12:$AI$261, 0)), "")</f>
        <v/>
      </c>
      <c r="BB58" s="17" t="str">
        <f>IFERROR(INDEX('Client List'!$AK$12:$AK$261, MATCH($BC58, 'Client List'!$AL$12:$AL$261, 0)), "")</f>
        <v/>
      </c>
      <c r="BC58" s="17">
        <v>54</v>
      </c>
    </row>
    <row r="59" spans="53:55" hidden="1" x14ac:dyDescent="0.25">
      <c r="BA59" s="17" t="str">
        <f>IFERROR(INDEX('Client List'!$AH$12:$AH$261, MATCH($BC59, 'Client List'!$AI$12:$AI$261, 0)), "")</f>
        <v/>
      </c>
      <c r="BB59" s="17" t="str">
        <f>IFERROR(INDEX('Client List'!$AK$12:$AK$261, MATCH($BC59, 'Client List'!$AL$12:$AL$261, 0)), "")</f>
        <v/>
      </c>
      <c r="BC59" s="17">
        <v>55</v>
      </c>
    </row>
    <row r="60" spans="53:55" hidden="1" x14ac:dyDescent="0.25">
      <c r="BA60" s="17" t="str">
        <f>IFERROR(INDEX('Client List'!$AH$12:$AH$261, MATCH($BC60, 'Client List'!$AI$12:$AI$261, 0)), "")</f>
        <v/>
      </c>
      <c r="BB60" s="17" t="str">
        <f>IFERROR(INDEX('Client List'!$AK$12:$AK$261, MATCH($BC60, 'Client List'!$AL$12:$AL$261, 0)), "")</f>
        <v/>
      </c>
      <c r="BC60" s="17">
        <v>56</v>
      </c>
    </row>
    <row r="61" spans="53:55" hidden="1" x14ac:dyDescent="0.25">
      <c r="BA61" s="17" t="str">
        <f>IFERROR(INDEX('Client List'!$AH$12:$AH$261, MATCH($BC61, 'Client List'!$AI$12:$AI$261, 0)), "")</f>
        <v/>
      </c>
      <c r="BB61" s="17" t="str">
        <f>IFERROR(INDEX('Client List'!$AK$12:$AK$261, MATCH($BC61, 'Client List'!$AL$12:$AL$261, 0)), "")</f>
        <v/>
      </c>
      <c r="BC61" s="17">
        <v>57</v>
      </c>
    </row>
    <row r="62" spans="53:55" hidden="1" x14ac:dyDescent="0.25">
      <c r="BA62" s="17" t="str">
        <f>IFERROR(INDEX('Client List'!$AH$12:$AH$261, MATCH($BC62, 'Client List'!$AI$12:$AI$261, 0)), "")</f>
        <v/>
      </c>
      <c r="BB62" s="17" t="str">
        <f>IFERROR(INDEX('Client List'!$AK$12:$AK$261, MATCH($BC62, 'Client List'!$AL$12:$AL$261, 0)), "")</f>
        <v/>
      </c>
      <c r="BC62" s="17">
        <v>58</v>
      </c>
    </row>
    <row r="63" spans="53:55" hidden="1" x14ac:dyDescent="0.25">
      <c r="BA63" s="17" t="str">
        <f>IFERROR(INDEX('Client List'!$AH$12:$AH$261, MATCH($BC63, 'Client List'!$AI$12:$AI$261, 0)), "")</f>
        <v/>
      </c>
      <c r="BB63" s="17" t="str">
        <f>IFERROR(INDEX('Client List'!$AK$12:$AK$261, MATCH($BC63, 'Client List'!$AL$12:$AL$261, 0)), "")</f>
        <v/>
      </c>
      <c r="BC63" s="17">
        <v>59</v>
      </c>
    </row>
    <row r="64" spans="53:55" hidden="1" x14ac:dyDescent="0.25">
      <c r="BA64" s="17" t="str">
        <f>IFERROR(INDEX('Client List'!$AH$12:$AH$261, MATCH($BC64, 'Client List'!$AI$12:$AI$261, 0)), "")</f>
        <v/>
      </c>
      <c r="BB64" s="17" t="str">
        <f>IFERROR(INDEX('Client List'!$AK$12:$AK$261, MATCH($BC64, 'Client List'!$AL$12:$AL$261, 0)), "")</f>
        <v/>
      </c>
      <c r="BC64" s="17">
        <v>60</v>
      </c>
    </row>
    <row r="65" spans="53:55" hidden="1" x14ac:dyDescent="0.25">
      <c r="BA65" s="17" t="str">
        <f>IFERROR(INDEX('Client List'!$AH$12:$AH$261, MATCH($BC65, 'Client List'!$AI$12:$AI$261, 0)), "")</f>
        <v/>
      </c>
      <c r="BB65" s="17" t="str">
        <f>IFERROR(INDEX('Client List'!$AK$12:$AK$261, MATCH($BC65, 'Client List'!$AL$12:$AL$261, 0)), "")</f>
        <v/>
      </c>
      <c r="BC65" s="17">
        <v>61</v>
      </c>
    </row>
    <row r="66" spans="53:55" hidden="1" x14ac:dyDescent="0.25">
      <c r="BA66" s="17" t="str">
        <f>IFERROR(INDEX('Client List'!$AH$12:$AH$261, MATCH($BC66, 'Client List'!$AI$12:$AI$261, 0)), "")</f>
        <v/>
      </c>
      <c r="BB66" s="17" t="str">
        <f>IFERROR(INDEX('Client List'!$AK$12:$AK$261, MATCH($BC66, 'Client List'!$AL$12:$AL$261, 0)), "")</f>
        <v/>
      </c>
      <c r="BC66" s="17">
        <v>62</v>
      </c>
    </row>
    <row r="67" spans="53:55" hidden="1" x14ac:dyDescent="0.25">
      <c r="BA67" s="17" t="str">
        <f>IFERROR(INDEX('Client List'!$AH$12:$AH$261, MATCH($BC67, 'Client List'!$AI$12:$AI$261, 0)), "")</f>
        <v/>
      </c>
      <c r="BB67" s="17" t="str">
        <f>IFERROR(INDEX('Client List'!$AK$12:$AK$261, MATCH($BC67, 'Client List'!$AL$12:$AL$261, 0)), "")</f>
        <v/>
      </c>
      <c r="BC67" s="17">
        <v>63</v>
      </c>
    </row>
    <row r="68" spans="53:55" hidden="1" x14ac:dyDescent="0.25">
      <c r="BA68" s="17" t="str">
        <f>IFERROR(INDEX('Client List'!$AH$12:$AH$261, MATCH($BC68, 'Client List'!$AI$12:$AI$261, 0)), "")</f>
        <v/>
      </c>
      <c r="BB68" s="17" t="str">
        <f>IFERROR(INDEX('Client List'!$AK$12:$AK$261, MATCH($BC68, 'Client List'!$AL$12:$AL$261, 0)), "")</f>
        <v/>
      </c>
      <c r="BC68" s="17">
        <v>64</v>
      </c>
    </row>
    <row r="69" spans="53:55" hidden="1" x14ac:dyDescent="0.25">
      <c r="BA69" s="17" t="str">
        <f>IFERROR(INDEX('Client List'!$AH$12:$AH$261, MATCH($BC69, 'Client List'!$AI$12:$AI$261, 0)), "")</f>
        <v/>
      </c>
      <c r="BB69" s="17" t="str">
        <f>IFERROR(INDEX('Client List'!$AK$12:$AK$261, MATCH($BC69, 'Client List'!$AL$12:$AL$261, 0)), "")</f>
        <v/>
      </c>
      <c r="BC69" s="17">
        <v>65</v>
      </c>
    </row>
    <row r="70" spans="53:55" hidden="1" x14ac:dyDescent="0.25">
      <c r="BA70" s="17" t="str">
        <f>IFERROR(INDEX('Client List'!$AH$12:$AH$261, MATCH($BC70, 'Client List'!$AI$12:$AI$261, 0)), "")</f>
        <v/>
      </c>
      <c r="BB70" s="17" t="str">
        <f>IFERROR(INDEX('Client List'!$AK$12:$AK$261, MATCH($BC70, 'Client List'!$AL$12:$AL$261, 0)), "")</f>
        <v/>
      </c>
      <c r="BC70" s="17">
        <v>66</v>
      </c>
    </row>
    <row r="71" spans="53:55" hidden="1" x14ac:dyDescent="0.25">
      <c r="BA71" s="17" t="str">
        <f>IFERROR(INDEX('Client List'!$AH$12:$AH$261, MATCH($BC71, 'Client List'!$AI$12:$AI$261, 0)), "")</f>
        <v/>
      </c>
      <c r="BB71" s="17" t="str">
        <f>IFERROR(INDEX('Client List'!$AK$12:$AK$261, MATCH($BC71, 'Client List'!$AL$12:$AL$261, 0)), "")</f>
        <v/>
      </c>
      <c r="BC71" s="17">
        <v>67</v>
      </c>
    </row>
    <row r="72" spans="53:55" hidden="1" x14ac:dyDescent="0.25">
      <c r="BA72" s="17" t="str">
        <f>IFERROR(INDEX('Client List'!$AH$12:$AH$261, MATCH($BC72, 'Client List'!$AI$12:$AI$261, 0)), "")</f>
        <v/>
      </c>
      <c r="BB72" s="17" t="str">
        <f>IFERROR(INDEX('Client List'!$AK$12:$AK$261, MATCH($BC72, 'Client List'!$AL$12:$AL$261, 0)), "")</f>
        <v/>
      </c>
      <c r="BC72" s="17">
        <v>68</v>
      </c>
    </row>
    <row r="73" spans="53:55" hidden="1" x14ac:dyDescent="0.25">
      <c r="BA73" s="17" t="str">
        <f>IFERROR(INDEX('Client List'!$AH$12:$AH$261, MATCH($BC73, 'Client List'!$AI$12:$AI$261, 0)), "")</f>
        <v/>
      </c>
      <c r="BB73" s="17" t="str">
        <f>IFERROR(INDEX('Client List'!$AK$12:$AK$261, MATCH($BC73, 'Client List'!$AL$12:$AL$261, 0)), "")</f>
        <v/>
      </c>
      <c r="BC73" s="17">
        <v>69</v>
      </c>
    </row>
    <row r="74" spans="53:55" hidden="1" x14ac:dyDescent="0.25">
      <c r="BA74" s="17" t="str">
        <f>IFERROR(INDEX('Client List'!$AH$12:$AH$261, MATCH($BC74, 'Client List'!$AI$12:$AI$261, 0)), "")</f>
        <v/>
      </c>
      <c r="BB74" s="17" t="str">
        <f>IFERROR(INDEX('Client List'!$AK$12:$AK$261, MATCH($BC74, 'Client List'!$AL$12:$AL$261, 0)), "")</f>
        <v/>
      </c>
      <c r="BC74" s="17">
        <v>70</v>
      </c>
    </row>
    <row r="75" spans="53:55" hidden="1" x14ac:dyDescent="0.25">
      <c r="BA75" s="17" t="str">
        <f>IFERROR(INDEX('Client List'!$AH$12:$AH$261, MATCH($BC75, 'Client List'!$AI$12:$AI$261, 0)), "")</f>
        <v/>
      </c>
      <c r="BB75" s="17" t="str">
        <f>IFERROR(INDEX('Client List'!$AK$12:$AK$261, MATCH($BC75, 'Client List'!$AL$12:$AL$261, 0)), "")</f>
        <v/>
      </c>
      <c r="BC75" s="17">
        <v>71</v>
      </c>
    </row>
    <row r="76" spans="53:55" hidden="1" x14ac:dyDescent="0.25">
      <c r="BA76" s="17" t="str">
        <f>IFERROR(INDEX('Client List'!$AH$12:$AH$261, MATCH($BC76, 'Client List'!$AI$12:$AI$261, 0)), "")</f>
        <v/>
      </c>
      <c r="BB76" s="17" t="str">
        <f>IFERROR(INDEX('Client List'!$AK$12:$AK$261, MATCH($BC76, 'Client List'!$AL$12:$AL$261, 0)), "")</f>
        <v/>
      </c>
      <c r="BC76" s="17">
        <v>72</v>
      </c>
    </row>
    <row r="77" spans="53:55" hidden="1" x14ac:dyDescent="0.25">
      <c r="BA77" s="17" t="str">
        <f>IFERROR(INDEX('Client List'!$AH$12:$AH$261, MATCH($BC77, 'Client List'!$AI$12:$AI$261, 0)), "")</f>
        <v/>
      </c>
      <c r="BB77" s="17" t="str">
        <f>IFERROR(INDEX('Client List'!$AK$12:$AK$261, MATCH($BC77, 'Client List'!$AL$12:$AL$261, 0)), "")</f>
        <v/>
      </c>
      <c r="BC77" s="17">
        <v>73</v>
      </c>
    </row>
    <row r="78" spans="53:55" hidden="1" x14ac:dyDescent="0.25">
      <c r="BA78" s="17" t="str">
        <f>IFERROR(INDEX('Client List'!$AH$12:$AH$261, MATCH($BC78, 'Client List'!$AI$12:$AI$261, 0)), "")</f>
        <v/>
      </c>
      <c r="BB78" s="17" t="str">
        <f>IFERROR(INDEX('Client List'!$AK$12:$AK$261, MATCH($BC78, 'Client List'!$AL$12:$AL$261, 0)), "")</f>
        <v/>
      </c>
      <c r="BC78" s="17">
        <v>74</v>
      </c>
    </row>
    <row r="79" spans="53:55" hidden="1" x14ac:dyDescent="0.25">
      <c r="BA79" s="17" t="str">
        <f>IFERROR(INDEX('Client List'!$AH$12:$AH$261, MATCH($BC79, 'Client List'!$AI$12:$AI$261, 0)), "")</f>
        <v/>
      </c>
      <c r="BB79" s="17" t="str">
        <f>IFERROR(INDEX('Client List'!$AK$12:$AK$261, MATCH($BC79, 'Client List'!$AL$12:$AL$261, 0)), "")</f>
        <v/>
      </c>
      <c r="BC79" s="17">
        <v>75</v>
      </c>
    </row>
    <row r="80" spans="53:55" hidden="1" x14ac:dyDescent="0.25">
      <c r="BA80" s="17" t="str">
        <f>IFERROR(INDEX('Client List'!$AH$12:$AH$261, MATCH($BC80, 'Client List'!$AI$12:$AI$261, 0)), "")</f>
        <v/>
      </c>
      <c r="BB80" s="17" t="str">
        <f>IFERROR(INDEX('Client List'!$AK$12:$AK$261, MATCH($BC80, 'Client List'!$AL$12:$AL$261, 0)), "")</f>
        <v/>
      </c>
      <c r="BC80" s="17">
        <v>76</v>
      </c>
    </row>
    <row r="81" spans="53:55" hidden="1" x14ac:dyDescent="0.25">
      <c r="BA81" s="17" t="str">
        <f>IFERROR(INDEX('Client List'!$AH$12:$AH$261, MATCH($BC81, 'Client List'!$AI$12:$AI$261, 0)), "")</f>
        <v/>
      </c>
      <c r="BB81" s="17" t="str">
        <f>IFERROR(INDEX('Client List'!$AK$12:$AK$261, MATCH($BC81, 'Client List'!$AL$12:$AL$261, 0)), "")</f>
        <v/>
      </c>
      <c r="BC81" s="17">
        <v>77</v>
      </c>
    </row>
    <row r="82" spans="53:55" hidden="1" x14ac:dyDescent="0.25">
      <c r="BA82" s="17" t="str">
        <f>IFERROR(INDEX('Client List'!$AH$12:$AH$261, MATCH($BC82, 'Client List'!$AI$12:$AI$261, 0)), "")</f>
        <v/>
      </c>
      <c r="BB82" s="17" t="str">
        <f>IFERROR(INDEX('Client List'!$AK$12:$AK$261, MATCH($BC82, 'Client List'!$AL$12:$AL$261, 0)), "")</f>
        <v/>
      </c>
      <c r="BC82" s="17">
        <v>78</v>
      </c>
    </row>
    <row r="83" spans="53:55" hidden="1" x14ac:dyDescent="0.25">
      <c r="BA83" s="17" t="str">
        <f>IFERROR(INDEX('Client List'!$AH$12:$AH$261, MATCH($BC83, 'Client List'!$AI$12:$AI$261, 0)), "")</f>
        <v/>
      </c>
      <c r="BB83" s="17" t="str">
        <f>IFERROR(INDEX('Client List'!$AK$12:$AK$261, MATCH($BC83, 'Client List'!$AL$12:$AL$261, 0)), "")</f>
        <v/>
      </c>
      <c r="BC83" s="17">
        <v>79</v>
      </c>
    </row>
    <row r="84" spans="53:55" hidden="1" x14ac:dyDescent="0.25">
      <c r="BA84" s="17" t="str">
        <f>IFERROR(INDEX('Client List'!$AH$12:$AH$261, MATCH($BC84, 'Client List'!$AI$12:$AI$261, 0)), "")</f>
        <v/>
      </c>
      <c r="BB84" s="17" t="str">
        <f>IFERROR(INDEX('Client List'!$AK$12:$AK$261, MATCH($BC84, 'Client List'!$AL$12:$AL$261, 0)), "")</f>
        <v/>
      </c>
      <c r="BC84" s="17">
        <v>80</v>
      </c>
    </row>
    <row r="85" spans="53:55" hidden="1" x14ac:dyDescent="0.25">
      <c r="BA85" s="17" t="str">
        <f>IFERROR(INDEX('Client List'!$AH$12:$AH$261, MATCH($BC85, 'Client List'!$AI$12:$AI$261, 0)), "")</f>
        <v/>
      </c>
      <c r="BB85" s="17" t="str">
        <f>IFERROR(INDEX('Client List'!$AK$12:$AK$261, MATCH($BC85, 'Client List'!$AL$12:$AL$261, 0)), "")</f>
        <v/>
      </c>
      <c r="BC85" s="17">
        <v>81</v>
      </c>
    </row>
    <row r="86" spans="53:55" hidden="1" x14ac:dyDescent="0.25">
      <c r="BA86" s="17" t="str">
        <f>IFERROR(INDEX('Client List'!$AH$12:$AH$261, MATCH($BC86, 'Client List'!$AI$12:$AI$261, 0)), "")</f>
        <v/>
      </c>
      <c r="BB86" s="17" t="str">
        <f>IFERROR(INDEX('Client List'!$AK$12:$AK$261, MATCH($BC86, 'Client List'!$AL$12:$AL$261, 0)), "")</f>
        <v/>
      </c>
      <c r="BC86" s="17">
        <v>82</v>
      </c>
    </row>
    <row r="87" spans="53:55" hidden="1" x14ac:dyDescent="0.25">
      <c r="BA87" s="17" t="str">
        <f>IFERROR(INDEX('Client List'!$AH$12:$AH$261, MATCH($BC87, 'Client List'!$AI$12:$AI$261, 0)), "")</f>
        <v/>
      </c>
      <c r="BB87" s="17" t="str">
        <f>IFERROR(INDEX('Client List'!$AK$12:$AK$261, MATCH($BC87, 'Client List'!$AL$12:$AL$261, 0)), "")</f>
        <v/>
      </c>
      <c r="BC87" s="17">
        <v>83</v>
      </c>
    </row>
    <row r="88" spans="53:55" hidden="1" x14ac:dyDescent="0.25">
      <c r="BA88" s="17" t="str">
        <f>IFERROR(INDEX('Client List'!$AH$12:$AH$261, MATCH($BC88, 'Client List'!$AI$12:$AI$261, 0)), "")</f>
        <v/>
      </c>
      <c r="BB88" s="17" t="str">
        <f>IFERROR(INDEX('Client List'!$AK$12:$AK$261, MATCH($BC88, 'Client List'!$AL$12:$AL$261, 0)), "")</f>
        <v/>
      </c>
      <c r="BC88" s="17">
        <v>84</v>
      </c>
    </row>
    <row r="89" spans="53:55" hidden="1" x14ac:dyDescent="0.25">
      <c r="BA89" s="17" t="str">
        <f>IFERROR(INDEX('Client List'!$AH$12:$AH$261, MATCH($BC89, 'Client List'!$AI$12:$AI$261, 0)), "")</f>
        <v/>
      </c>
      <c r="BB89" s="17" t="str">
        <f>IFERROR(INDEX('Client List'!$AK$12:$AK$261, MATCH($BC89, 'Client List'!$AL$12:$AL$261, 0)), "")</f>
        <v/>
      </c>
      <c r="BC89" s="17">
        <v>85</v>
      </c>
    </row>
    <row r="90" spans="53:55" hidden="1" x14ac:dyDescent="0.25">
      <c r="BA90" s="17" t="str">
        <f>IFERROR(INDEX('Client List'!$AH$12:$AH$261, MATCH($BC90, 'Client List'!$AI$12:$AI$261, 0)), "")</f>
        <v/>
      </c>
      <c r="BB90" s="17" t="str">
        <f>IFERROR(INDEX('Client List'!$AK$12:$AK$261, MATCH($BC90, 'Client List'!$AL$12:$AL$261, 0)), "")</f>
        <v/>
      </c>
      <c r="BC90" s="17">
        <v>86</v>
      </c>
    </row>
    <row r="91" spans="53:55" hidden="1" x14ac:dyDescent="0.25">
      <c r="BA91" s="17" t="str">
        <f>IFERROR(INDEX('Client List'!$AH$12:$AH$261, MATCH($BC91, 'Client List'!$AI$12:$AI$261, 0)), "")</f>
        <v/>
      </c>
      <c r="BB91" s="17" t="str">
        <f>IFERROR(INDEX('Client List'!$AK$12:$AK$261, MATCH($BC91, 'Client List'!$AL$12:$AL$261, 0)), "")</f>
        <v/>
      </c>
      <c r="BC91" s="17">
        <v>87</v>
      </c>
    </row>
    <row r="92" spans="53:55" hidden="1" x14ac:dyDescent="0.25">
      <c r="BA92" s="17" t="str">
        <f>IFERROR(INDEX('Client List'!$AH$12:$AH$261, MATCH($BC92, 'Client List'!$AI$12:$AI$261, 0)), "")</f>
        <v/>
      </c>
      <c r="BB92" s="17" t="str">
        <f>IFERROR(INDEX('Client List'!$AK$12:$AK$261, MATCH($BC92, 'Client List'!$AL$12:$AL$261, 0)), "")</f>
        <v/>
      </c>
      <c r="BC92" s="17">
        <v>88</v>
      </c>
    </row>
    <row r="93" spans="53:55" hidden="1" x14ac:dyDescent="0.25">
      <c r="BA93" s="17" t="str">
        <f>IFERROR(INDEX('Client List'!$AH$12:$AH$261, MATCH($BC93, 'Client List'!$AI$12:$AI$261, 0)), "")</f>
        <v/>
      </c>
      <c r="BB93" s="17" t="str">
        <f>IFERROR(INDEX('Client List'!$AK$12:$AK$261, MATCH($BC93, 'Client List'!$AL$12:$AL$261, 0)), "")</f>
        <v/>
      </c>
      <c r="BC93" s="17">
        <v>89</v>
      </c>
    </row>
    <row r="94" spans="53:55" hidden="1" x14ac:dyDescent="0.25">
      <c r="BA94" s="17" t="str">
        <f>IFERROR(INDEX('Client List'!$AH$12:$AH$261, MATCH($BC94, 'Client List'!$AI$12:$AI$261, 0)), "")</f>
        <v/>
      </c>
      <c r="BB94" s="17" t="str">
        <f>IFERROR(INDEX('Client List'!$AK$12:$AK$261, MATCH($BC94, 'Client List'!$AL$12:$AL$261, 0)), "")</f>
        <v/>
      </c>
      <c r="BC94" s="17">
        <v>90</v>
      </c>
    </row>
    <row r="95" spans="53:55" hidden="1" x14ac:dyDescent="0.25">
      <c r="BA95" s="17" t="str">
        <f>IFERROR(INDEX('Client List'!$AH$12:$AH$261, MATCH($BC95, 'Client List'!$AI$12:$AI$261, 0)), "")</f>
        <v/>
      </c>
      <c r="BB95" s="17" t="str">
        <f>IFERROR(INDEX('Client List'!$AK$12:$AK$261, MATCH($BC95, 'Client List'!$AL$12:$AL$261, 0)), "")</f>
        <v/>
      </c>
      <c r="BC95" s="17">
        <v>91</v>
      </c>
    </row>
    <row r="96" spans="53:55" hidden="1" x14ac:dyDescent="0.25">
      <c r="BA96" s="17" t="str">
        <f>IFERROR(INDEX('Client List'!$AH$12:$AH$261, MATCH($BC96, 'Client List'!$AI$12:$AI$261, 0)), "")</f>
        <v/>
      </c>
      <c r="BB96" s="17" t="str">
        <f>IFERROR(INDEX('Client List'!$AK$12:$AK$261, MATCH($BC96, 'Client List'!$AL$12:$AL$261, 0)), "")</f>
        <v/>
      </c>
      <c r="BC96" s="17">
        <v>92</v>
      </c>
    </row>
    <row r="97" spans="53:55" hidden="1" x14ac:dyDescent="0.25">
      <c r="BA97" s="17" t="str">
        <f>IFERROR(INDEX('Client List'!$AH$12:$AH$261, MATCH($BC97, 'Client List'!$AI$12:$AI$261, 0)), "")</f>
        <v/>
      </c>
      <c r="BB97" s="17" t="str">
        <f>IFERROR(INDEX('Client List'!$AK$12:$AK$261, MATCH($BC97, 'Client List'!$AL$12:$AL$261, 0)), "")</f>
        <v/>
      </c>
      <c r="BC97" s="17">
        <v>93</v>
      </c>
    </row>
    <row r="98" spans="53:55" hidden="1" x14ac:dyDescent="0.25">
      <c r="BA98" s="17" t="str">
        <f>IFERROR(INDEX('Client List'!$AH$12:$AH$261, MATCH($BC98, 'Client List'!$AI$12:$AI$261, 0)), "")</f>
        <v/>
      </c>
      <c r="BB98" s="17" t="str">
        <f>IFERROR(INDEX('Client List'!$AK$12:$AK$261, MATCH($BC98, 'Client List'!$AL$12:$AL$261, 0)), "")</f>
        <v/>
      </c>
      <c r="BC98" s="17">
        <v>94</v>
      </c>
    </row>
    <row r="99" spans="53:55" hidden="1" x14ac:dyDescent="0.25">
      <c r="BA99" s="17" t="str">
        <f>IFERROR(INDEX('Client List'!$AH$12:$AH$261, MATCH($BC99, 'Client List'!$AI$12:$AI$261, 0)), "")</f>
        <v/>
      </c>
      <c r="BB99" s="17" t="str">
        <f>IFERROR(INDEX('Client List'!$AK$12:$AK$261, MATCH($BC99, 'Client List'!$AL$12:$AL$261, 0)), "")</f>
        <v/>
      </c>
      <c r="BC99" s="17">
        <v>95</v>
      </c>
    </row>
    <row r="100" spans="53:55" hidden="1" x14ac:dyDescent="0.25">
      <c r="BA100" s="17" t="str">
        <f>IFERROR(INDEX('Client List'!$AH$12:$AH$261, MATCH($BC100, 'Client List'!$AI$12:$AI$261, 0)), "")</f>
        <v/>
      </c>
      <c r="BB100" s="17" t="str">
        <f>IFERROR(INDEX('Client List'!$AK$12:$AK$261, MATCH($BC100, 'Client List'!$AL$12:$AL$261, 0)), "")</f>
        <v/>
      </c>
      <c r="BC100" s="17">
        <v>96</v>
      </c>
    </row>
    <row r="101" spans="53:55" hidden="1" x14ac:dyDescent="0.25">
      <c r="BA101" s="17" t="str">
        <f>IFERROR(INDEX('Client List'!$AH$12:$AH$261, MATCH($BC101, 'Client List'!$AI$12:$AI$261, 0)), "")</f>
        <v/>
      </c>
      <c r="BB101" s="17" t="str">
        <f>IFERROR(INDEX('Client List'!$AK$12:$AK$261, MATCH($BC101, 'Client List'!$AL$12:$AL$261, 0)), "")</f>
        <v/>
      </c>
      <c r="BC101" s="17">
        <v>97</v>
      </c>
    </row>
    <row r="102" spans="53:55" hidden="1" x14ac:dyDescent="0.25">
      <c r="BA102" s="17" t="str">
        <f>IFERROR(INDEX('Client List'!$AH$12:$AH$261, MATCH($BC102, 'Client List'!$AI$12:$AI$261, 0)), "")</f>
        <v/>
      </c>
      <c r="BB102" s="17" t="str">
        <f>IFERROR(INDEX('Client List'!$AK$12:$AK$261, MATCH($BC102, 'Client List'!$AL$12:$AL$261, 0)), "")</f>
        <v/>
      </c>
      <c r="BC102" s="17">
        <v>98</v>
      </c>
    </row>
    <row r="103" spans="53:55" hidden="1" x14ac:dyDescent="0.25">
      <c r="BA103" s="17" t="str">
        <f>IFERROR(INDEX('Client List'!$AH$12:$AH$261, MATCH($BC103, 'Client List'!$AI$12:$AI$261, 0)), "")</f>
        <v/>
      </c>
      <c r="BB103" s="17" t="str">
        <f>IFERROR(INDEX('Client List'!$AK$12:$AK$261, MATCH($BC103, 'Client List'!$AL$12:$AL$261, 0)), "")</f>
        <v/>
      </c>
      <c r="BC103" s="17">
        <v>99</v>
      </c>
    </row>
    <row r="104" spans="53:55" hidden="1" x14ac:dyDescent="0.25">
      <c r="BA104" s="17" t="str">
        <f>IFERROR(INDEX('Client List'!$AH$12:$AH$261, MATCH($BC104, 'Client List'!$AI$12:$AI$261, 0)), "")</f>
        <v/>
      </c>
      <c r="BB104" s="17" t="str">
        <f>IFERROR(INDEX('Client List'!$AK$12:$AK$261, MATCH($BC104, 'Client List'!$AL$12:$AL$261, 0)), "")</f>
        <v/>
      </c>
      <c r="BC104" s="17">
        <v>100</v>
      </c>
    </row>
    <row r="105" spans="53:55" hidden="1" x14ac:dyDescent="0.25">
      <c r="BA105" s="17" t="str">
        <f>IFERROR(INDEX('Client List'!$AH$12:$AH$261, MATCH($BC105, 'Client List'!$AI$12:$AI$261, 0)), "")</f>
        <v/>
      </c>
      <c r="BB105" s="17" t="str">
        <f>IFERROR(INDEX('Client List'!$AK$12:$AK$261, MATCH($BC105, 'Client List'!$AL$12:$AL$261, 0)), "")</f>
        <v/>
      </c>
      <c r="BC105" s="17">
        <v>101</v>
      </c>
    </row>
    <row r="106" spans="53:55" hidden="1" x14ac:dyDescent="0.25">
      <c r="BA106" s="17" t="str">
        <f>IFERROR(INDEX('Client List'!$AH$12:$AH$261, MATCH($BC106, 'Client List'!$AI$12:$AI$261, 0)), "")</f>
        <v/>
      </c>
      <c r="BB106" s="17" t="str">
        <f>IFERROR(INDEX('Client List'!$AK$12:$AK$261, MATCH($BC106, 'Client List'!$AL$12:$AL$261, 0)), "")</f>
        <v/>
      </c>
      <c r="BC106" s="17">
        <v>102</v>
      </c>
    </row>
    <row r="107" spans="53:55" hidden="1" x14ac:dyDescent="0.25">
      <c r="BA107" s="17" t="str">
        <f>IFERROR(INDEX('Client List'!$AH$12:$AH$261, MATCH($BC107, 'Client List'!$AI$12:$AI$261, 0)), "")</f>
        <v/>
      </c>
      <c r="BB107" s="17" t="str">
        <f>IFERROR(INDEX('Client List'!$AK$12:$AK$261, MATCH($BC107, 'Client List'!$AL$12:$AL$261, 0)), "")</f>
        <v/>
      </c>
      <c r="BC107" s="17">
        <v>103</v>
      </c>
    </row>
    <row r="108" spans="53:55" hidden="1" x14ac:dyDescent="0.25">
      <c r="BA108" s="17" t="str">
        <f>IFERROR(INDEX('Client List'!$AH$12:$AH$261, MATCH($BC108, 'Client List'!$AI$12:$AI$261, 0)), "")</f>
        <v/>
      </c>
      <c r="BB108" s="17" t="str">
        <f>IFERROR(INDEX('Client List'!$AK$12:$AK$261, MATCH($BC108, 'Client List'!$AL$12:$AL$261, 0)), "")</f>
        <v/>
      </c>
      <c r="BC108" s="17">
        <v>104</v>
      </c>
    </row>
    <row r="109" spans="53:55" hidden="1" x14ac:dyDescent="0.25">
      <c r="BA109" s="17" t="str">
        <f>IFERROR(INDEX('Client List'!$AH$12:$AH$261, MATCH($BC109, 'Client List'!$AI$12:$AI$261, 0)), "")</f>
        <v/>
      </c>
      <c r="BB109" s="17" t="str">
        <f>IFERROR(INDEX('Client List'!$AK$12:$AK$261, MATCH($BC109, 'Client List'!$AL$12:$AL$261, 0)), "")</f>
        <v/>
      </c>
      <c r="BC109" s="17">
        <v>105</v>
      </c>
    </row>
    <row r="110" spans="53:55" hidden="1" x14ac:dyDescent="0.25">
      <c r="BA110" s="17" t="str">
        <f>IFERROR(INDEX('Client List'!$AH$12:$AH$261, MATCH($BC110, 'Client List'!$AI$12:$AI$261, 0)), "")</f>
        <v/>
      </c>
      <c r="BB110" s="17" t="str">
        <f>IFERROR(INDEX('Client List'!$AK$12:$AK$261, MATCH($BC110, 'Client List'!$AL$12:$AL$261, 0)), "")</f>
        <v/>
      </c>
      <c r="BC110" s="17">
        <v>106</v>
      </c>
    </row>
    <row r="111" spans="53:55" hidden="1" x14ac:dyDescent="0.25">
      <c r="BA111" s="17" t="str">
        <f>IFERROR(INDEX('Client List'!$AH$12:$AH$261, MATCH($BC111, 'Client List'!$AI$12:$AI$261, 0)), "")</f>
        <v/>
      </c>
      <c r="BB111" s="17" t="str">
        <f>IFERROR(INDEX('Client List'!$AK$12:$AK$261, MATCH($BC111, 'Client List'!$AL$12:$AL$261, 0)), "")</f>
        <v/>
      </c>
      <c r="BC111" s="17">
        <v>107</v>
      </c>
    </row>
    <row r="112" spans="53:55" hidden="1" x14ac:dyDescent="0.25">
      <c r="BA112" s="17" t="str">
        <f>IFERROR(INDEX('Client List'!$AH$12:$AH$261, MATCH($BC112, 'Client List'!$AI$12:$AI$261, 0)), "")</f>
        <v/>
      </c>
      <c r="BB112" s="17" t="str">
        <f>IFERROR(INDEX('Client List'!$AK$12:$AK$261, MATCH($BC112, 'Client List'!$AL$12:$AL$261, 0)), "")</f>
        <v/>
      </c>
      <c r="BC112" s="17">
        <v>108</v>
      </c>
    </row>
    <row r="113" spans="53:55" hidden="1" x14ac:dyDescent="0.25">
      <c r="BA113" s="17" t="str">
        <f>IFERROR(INDEX('Client List'!$AH$12:$AH$261, MATCH($BC113, 'Client List'!$AI$12:$AI$261, 0)), "")</f>
        <v/>
      </c>
      <c r="BB113" s="17" t="str">
        <f>IFERROR(INDEX('Client List'!$AK$12:$AK$261, MATCH($BC113, 'Client List'!$AL$12:$AL$261, 0)), "")</f>
        <v/>
      </c>
      <c r="BC113" s="17">
        <v>109</v>
      </c>
    </row>
    <row r="114" spans="53:55" hidden="1" x14ac:dyDescent="0.25">
      <c r="BA114" s="17" t="str">
        <f>IFERROR(INDEX('Client List'!$AH$12:$AH$261, MATCH($BC114, 'Client List'!$AI$12:$AI$261, 0)), "")</f>
        <v/>
      </c>
      <c r="BB114" s="17" t="str">
        <f>IFERROR(INDEX('Client List'!$AK$12:$AK$261, MATCH($BC114, 'Client List'!$AL$12:$AL$261, 0)), "")</f>
        <v/>
      </c>
      <c r="BC114" s="17">
        <v>110</v>
      </c>
    </row>
    <row r="115" spans="53:55" hidden="1" x14ac:dyDescent="0.25">
      <c r="BA115" s="17" t="str">
        <f>IFERROR(INDEX('Client List'!$AH$12:$AH$261, MATCH($BC115, 'Client List'!$AI$12:$AI$261, 0)), "")</f>
        <v/>
      </c>
      <c r="BB115" s="17" t="str">
        <f>IFERROR(INDEX('Client List'!$AK$12:$AK$261, MATCH($BC115, 'Client List'!$AL$12:$AL$261, 0)), "")</f>
        <v/>
      </c>
      <c r="BC115" s="17">
        <v>111</v>
      </c>
    </row>
    <row r="116" spans="53:55" hidden="1" x14ac:dyDescent="0.25">
      <c r="BA116" s="17" t="str">
        <f>IFERROR(INDEX('Client List'!$AH$12:$AH$261, MATCH($BC116, 'Client List'!$AI$12:$AI$261, 0)), "")</f>
        <v/>
      </c>
      <c r="BB116" s="17" t="str">
        <f>IFERROR(INDEX('Client List'!$AK$12:$AK$261, MATCH($BC116, 'Client List'!$AL$12:$AL$261, 0)), "")</f>
        <v/>
      </c>
      <c r="BC116" s="17">
        <v>112</v>
      </c>
    </row>
    <row r="117" spans="53:55" hidden="1" x14ac:dyDescent="0.25">
      <c r="BA117" s="17" t="str">
        <f>IFERROR(INDEX('Client List'!$AH$12:$AH$261, MATCH($BC117, 'Client List'!$AI$12:$AI$261, 0)), "")</f>
        <v/>
      </c>
      <c r="BB117" s="17" t="str">
        <f>IFERROR(INDEX('Client List'!$AK$12:$AK$261, MATCH($BC117, 'Client List'!$AL$12:$AL$261, 0)), "")</f>
        <v/>
      </c>
      <c r="BC117" s="17">
        <v>113</v>
      </c>
    </row>
    <row r="118" spans="53:55" hidden="1" x14ac:dyDescent="0.25">
      <c r="BA118" s="17" t="str">
        <f>IFERROR(INDEX('Client List'!$AH$12:$AH$261, MATCH($BC118, 'Client List'!$AI$12:$AI$261, 0)), "")</f>
        <v/>
      </c>
      <c r="BB118" s="17" t="str">
        <f>IFERROR(INDEX('Client List'!$AK$12:$AK$261, MATCH($BC118, 'Client List'!$AL$12:$AL$261, 0)), "")</f>
        <v/>
      </c>
      <c r="BC118" s="17">
        <v>114</v>
      </c>
    </row>
    <row r="119" spans="53:55" hidden="1" x14ac:dyDescent="0.25">
      <c r="BA119" s="17" t="str">
        <f>IFERROR(INDEX('Client List'!$AH$12:$AH$261, MATCH($BC119, 'Client List'!$AI$12:$AI$261, 0)), "")</f>
        <v/>
      </c>
      <c r="BB119" s="17" t="str">
        <f>IFERROR(INDEX('Client List'!$AK$12:$AK$261, MATCH($BC119, 'Client List'!$AL$12:$AL$261, 0)), "")</f>
        <v/>
      </c>
      <c r="BC119" s="17">
        <v>115</v>
      </c>
    </row>
    <row r="120" spans="53:55" hidden="1" x14ac:dyDescent="0.25">
      <c r="BA120" s="17" t="str">
        <f>IFERROR(INDEX('Client List'!$AH$12:$AH$261, MATCH($BC120, 'Client List'!$AI$12:$AI$261, 0)), "")</f>
        <v/>
      </c>
      <c r="BB120" s="17" t="str">
        <f>IFERROR(INDEX('Client List'!$AK$12:$AK$261, MATCH($BC120, 'Client List'!$AL$12:$AL$261, 0)), "")</f>
        <v/>
      </c>
      <c r="BC120" s="17">
        <v>116</v>
      </c>
    </row>
    <row r="121" spans="53:55" hidden="1" x14ac:dyDescent="0.25">
      <c r="BA121" s="17" t="str">
        <f>IFERROR(INDEX('Client List'!$AH$12:$AH$261, MATCH($BC121, 'Client List'!$AI$12:$AI$261, 0)), "")</f>
        <v/>
      </c>
      <c r="BB121" s="17" t="str">
        <f>IFERROR(INDEX('Client List'!$AK$12:$AK$261, MATCH($BC121, 'Client List'!$AL$12:$AL$261, 0)), "")</f>
        <v/>
      </c>
      <c r="BC121" s="17">
        <v>117</v>
      </c>
    </row>
    <row r="122" spans="53:55" hidden="1" x14ac:dyDescent="0.25">
      <c r="BA122" s="17" t="str">
        <f>IFERROR(INDEX('Client List'!$AH$12:$AH$261, MATCH($BC122, 'Client List'!$AI$12:$AI$261, 0)), "")</f>
        <v/>
      </c>
      <c r="BB122" s="17" t="str">
        <f>IFERROR(INDEX('Client List'!$AK$12:$AK$261, MATCH($BC122, 'Client List'!$AL$12:$AL$261, 0)), "")</f>
        <v/>
      </c>
      <c r="BC122" s="17">
        <v>118</v>
      </c>
    </row>
    <row r="123" spans="53:55" hidden="1" x14ac:dyDescent="0.25">
      <c r="BA123" s="17" t="str">
        <f>IFERROR(INDEX('Client List'!$AH$12:$AH$261, MATCH($BC123, 'Client List'!$AI$12:$AI$261, 0)), "")</f>
        <v/>
      </c>
      <c r="BB123" s="17" t="str">
        <f>IFERROR(INDEX('Client List'!$AK$12:$AK$261, MATCH($BC123, 'Client List'!$AL$12:$AL$261, 0)), "")</f>
        <v/>
      </c>
      <c r="BC123" s="17">
        <v>119</v>
      </c>
    </row>
    <row r="124" spans="53:55" hidden="1" x14ac:dyDescent="0.25">
      <c r="BA124" s="17" t="str">
        <f>IFERROR(INDEX('Client List'!$AH$12:$AH$261, MATCH($BC124, 'Client List'!$AI$12:$AI$261, 0)), "")</f>
        <v/>
      </c>
      <c r="BB124" s="17" t="str">
        <f>IFERROR(INDEX('Client List'!$AK$12:$AK$261, MATCH($BC124, 'Client List'!$AL$12:$AL$261, 0)), "")</f>
        <v/>
      </c>
      <c r="BC124" s="17">
        <v>120</v>
      </c>
    </row>
    <row r="125" spans="53:55" hidden="1" x14ac:dyDescent="0.25">
      <c r="BA125" s="17" t="str">
        <f>IFERROR(INDEX('Client List'!$AH$12:$AH$261, MATCH($BC125, 'Client List'!$AI$12:$AI$261, 0)), "")</f>
        <v/>
      </c>
      <c r="BB125" s="17" t="str">
        <f>IFERROR(INDEX('Client List'!$AK$12:$AK$261, MATCH($BC125, 'Client List'!$AL$12:$AL$261, 0)), "")</f>
        <v/>
      </c>
      <c r="BC125" s="17">
        <v>121</v>
      </c>
    </row>
    <row r="126" spans="53:55" hidden="1" x14ac:dyDescent="0.25">
      <c r="BA126" s="17" t="str">
        <f>IFERROR(INDEX('Client List'!$AH$12:$AH$261, MATCH($BC126, 'Client List'!$AI$12:$AI$261, 0)), "")</f>
        <v/>
      </c>
      <c r="BB126" s="17" t="str">
        <f>IFERROR(INDEX('Client List'!$AK$12:$AK$261, MATCH($BC126, 'Client List'!$AL$12:$AL$261, 0)), "")</f>
        <v/>
      </c>
      <c r="BC126" s="17">
        <v>122</v>
      </c>
    </row>
    <row r="127" spans="53:55" hidden="1" x14ac:dyDescent="0.25">
      <c r="BA127" s="17" t="str">
        <f>IFERROR(INDEX('Client List'!$AH$12:$AH$261, MATCH($BC127, 'Client List'!$AI$12:$AI$261, 0)), "")</f>
        <v/>
      </c>
      <c r="BB127" s="17" t="str">
        <f>IFERROR(INDEX('Client List'!$AK$12:$AK$261, MATCH($BC127, 'Client List'!$AL$12:$AL$261, 0)), "")</f>
        <v/>
      </c>
      <c r="BC127" s="17">
        <v>123</v>
      </c>
    </row>
    <row r="128" spans="53:55" hidden="1" x14ac:dyDescent="0.25">
      <c r="BA128" s="17" t="str">
        <f>IFERROR(INDEX('Client List'!$AH$12:$AH$261, MATCH($BC128, 'Client List'!$AI$12:$AI$261, 0)), "")</f>
        <v/>
      </c>
      <c r="BB128" s="17" t="str">
        <f>IFERROR(INDEX('Client List'!$AK$12:$AK$261, MATCH($BC128, 'Client List'!$AL$12:$AL$261, 0)), "")</f>
        <v/>
      </c>
      <c r="BC128" s="17">
        <v>124</v>
      </c>
    </row>
    <row r="129" spans="53:55" hidden="1" x14ac:dyDescent="0.25">
      <c r="BA129" s="17" t="str">
        <f>IFERROR(INDEX('Client List'!$AH$12:$AH$261, MATCH($BC129, 'Client List'!$AI$12:$AI$261, 0)), "")</f>
        <v/>
      </c>
      <c r="BB129" s="17" t="str">
        <f>IFERROR(INDEX('Client List'!$AK$12:$AK$261, MATCH($BC129, 'Client List'!$AL$12:$AL$261, 0)), "")</f>
        <v/>
      </c>
      <c r="BC129" s="17">
        <v>125</v>
      </c>
    </row>
    <row r="130" spans="53:55" hidden="1" x14ac:dyDescent="0.25">
      <c r="BA130" s="17" t="str">
        <f>IFERROR(INDEX('Client List'!$AH$12:$AH$261, MATCH($BC130, 'Client List'!$AI$12:$AI$261, 0)), "")</f>
        <v/>
      </c>
      <c r="BB130" s="17" t="str">
        <f>IFERROR(INDEX('Client List'!$AK$12:$AK$261, MATCH($BC130, 'Client List'!$AL$12:$AL$261, 0)), "")</f>
        <v/>
      </c>
      <c r="BC130" s="17">
        <v>126</v>
      </c>
    </row>
    <row r="131" spans="53:55" hidden="1" x14ac:dyDescent="0.25">
      <c r="BA131" s="17" t="str">
        <f>IFERROR(INDEX('Client List'!$AH$12:$AH$261, MATCH($BC131, 'Client List'!$AI$12:$AI$261, 0)), "")</f>
        <v/>
      </c>
      <c r="BB131" s="17" t="str">
        <f>IFERROR(INDEX('Client List'!$AK$12:$AK$261, MATCH($BC131, 'Client List'!$AL$12:$AL$261, 0)), "")</f>
        <v/>
      </c>
      <c r="BC131" s="17">
        <v>127</v>
      </c>
    </row>
    <row r="132" spans="53:55" hidden="1" x14ac:dyDescent="0.25">
      <c r="BA132" s="17" t="str">
        <f>IFERROR(INDEX('Client List'!$AH$12:$AH$261, MATCH($BC132, 'Client List'!$AI$12:$AI$261, 0)), "")</f>
        <v/>
      </c>
      <c r="BB132" s="17" t="str">
        <f>IFERROR(INDEX('Client List'!$AK$12:$AK$261, MATCH($BC132, 'Client List'!$AL$12:$AL$261, 0)), "")</f>
        <v/>
      </c>
      <c r="BC132" s="17">
        <v>128</v>
      </c>
    </row>
    <row r="133" spans="53:55" hidden="1" x14ac:dyDescent="0.25">
      <c r="BA133" s="17" t="str">
        <f>IFERROR(INDEX('Client List'!$AH$12:$AH$261, MATCH($BC133, 'Client List'!$AI$12:$AI$261, 0)), "")</f>
        <v/>
      </c>
      <c r="BB133" s="17" t="str">
        <f>IFERROR(INDEX('Client List'!$AK$12:$AK$261, MATCH($BC133, 'Client List'!$AL$12:$AL$261, 0)), "")</f>
        <v/>
      </c>
      <c r="BC133" s="17">
        <v>129</v>
      </c>
    </row>
    <row r="134" spans="53:55" hidden="1" x14ac:dyDescent="0.25">
      <c r="BA134" s="17" t="str">
        <f>IFERROR(INDEX('Client List'!$AH$12:$AH$261, MATCH($BC134, 'Client List'!$AI$12:$AI$261, 0)), "")</f>
        <v/>
      </c>
      <c r="BB134" s="17" t="str">
        <f>IFERROR(INDEX('Client List'!$AK$12:$AK$261, MATCH($BC134, 'Client List'!$AL$12:$AL$261, 0)), "")</f>
        <v/>
      </c>
      <c r="BC134" s="17">
        <v>130</v>
      </c>
    </row>
    <row r="135" spans="53:55" hidden="1" x14ac:dyDescent="0.25">
      <c r="BA135" s="17" t="str">
        <f>IFERROR(INDEX('Client List'!$AH$12:$AH$261, MATCH($BC135, 'Client List'!$AI$12:$AI$261, 0)), "")</f>
        <v/>
      </c>
      <c r="BB135" s="17" t="str">
        <f>IFERROR(INDEX('Client List'!$AK$12:$AK$261, MATCH($BC135, 'Client List'!$AL$12:$AL$261, 0)), "")</f>
        <v/>
      </c>
      <c r="BC135" s="17">
        <v>131</v>
      </c>
    </row>
    <row r="136" spans="53:55" hidden="1" x14ac:dyDescent="0.25">
      <c r="BA136" s="17" t="str">
        <f>IFERROR(INDEX('Client List'!$AH$12:$AH$261, MATCH($BC136, 'Client List'!$AI$12:$AI$261, 0)), "")</f>
        <v/>
      </c>
      <c r="BB136" s="17" t="str">
        <f>IFERROR(INDEX('Client List'!$AK$12:$AK$261, MATCH($BC136, 'Client List'!$AL$12:$AL$261, 0)), "")</f>
        <v/>
      </c>
      <c r="BC136" s="17">
        <v>132</v>
      </c>
    </row>
    <row r="137" spans="53:55" hidden="1" x14ac:dyDescent="0.25">
      <c r="BA137" s="17" t="str">
        <f>IFERROR(INDEX('Client List'!$AH$12:$AH$261, MATCH($BC137, 'Client List'!$AI$12:$AI$261, 0)), "")</f>
        <v/>
      </c>
      <c r="BB137" s="17" t="str">
        <f>IFERROR(INDEX('Client List'!$AK$12:$AK$261, MATCH($BC137, 'Client List'!$AL$12:$AL$261, 0)), "")</f>
        <v/>
      </c>
      <c r="BC137" s="17">
        <v>133</v>
      </c>
    </row>
    <row r="138" spans="53:55" hidden="1" x14ac:dyDescent="0.25">
      <c r="BA138" s="17" t="str">
        <f>IFERROR(INDEX('Client List'!$AH$12:$AH$261, MATCH($BC138, 'Client List'!$AI$12:$AI$261, 0)), "")</f>
        <v/>
      </c>
      <c r="BB138" s="17" t="str">
        <f>IFERROR(INDEX('Client List'!$AK$12:$AK$261, MATCH($BC138, 'Client List'!$AL$12:$AL$261, 0)), "")</f>
        <v/>
      </c>
      <c r="BC138" s="17">
        <v>134</v>
      </c>
    </row>
    <row r="139" spans="53:55" hidden="1" x14ac:dyDescent="0.25">
      <c r="BA139" s="17" t="str">
        <f>IFERROR(INDEX('Client List'!$AH$12:$AH$261, MATCH($BC139, 'Client List'!$AI$12:$AI$261, 0)), "")</f>
        <v/>
      </c>
      <c r="BB139" s="17" t="str">
        <f>IFERROR(INDEX('Client List'!$AK$12:$AK$261, MATCH($BC139, 'Client List'!$AL$12:$AL$261, 0)), "")</f>
        <v/>
      </c>
      <c r="BC139" s="17">
        <v>135</v>
      </c>
    </row>
    <row r="140" spans="53:55" hidden="1" x14ac:dyDescent="0.25">
      <c r="BA140" s="17" t="str">
        <f>IFERROR(INDEX('Client List'!$AH$12:$AH$261, MATCH($BC140, 'Client List'!$AI$12:$AI$261, 0)), "")</f>
        <v/>
      </c>
      <c r="BB140" s="17" t="str">
        <f>IFERROR(INDEX('Client List'!$AK$12:$AK$261, MATCH($BC140, 'Client List'!$AL$12:$AL$261, 0)), "")</f>
        <v/>
      </c>
      <c r="BC140" s="17">
        <v>136</v>
      </c>
    </row>
    <row r="141" spans="53:55" hidden="1" x14ac:dyDescent="0.25">
      <c r="BA141" s="17" t="str">
        <f>IFERROR(INDEX('Client List'!$AH$12:$AH$261, MATCH($BC141, 'Client List'!$AI$12:$AI$261, 0)), "")</f>
        <v/>
      </c>
      <c r="BB141" s="17" t="str">
        <f>IFERROR(INDEX('Client List'!$AK$12:$AK$261, MATCH($BC141, 'Client List'!$AL$12:$AL$261, 0)), "")</f>
        <v/>
      </c>
      <c r="BC141" s="17">
        <v>137</v>
      </c>
    </row>
    <row r="142" spans="53:55" hidden="1" x14ac:dyDescent="0.25">
      <c r="BA142" s="17" t="str">
        <f>IFERROR(INDEX('Client List'!$AH$12:$AH$261, MATCH($BC142, 'Client List'!$AI$12:$AI$261, 0)), "")</f>
        <v/>
      </c>
      <c r="BB142" s="17" t="str">
        <f>IFERROR(INDEX('Client List'!$AK$12:$AK$261, MATCH($BC142, 'Client List'!$AL$12:$AL$261, 0)), "")</f>
        <v/>
      </c>
      <c r="BC142" s="17">
        <v>138</v>
      </c>
    </row>
    <row r="143" spans="53:55" hidden="1" x14ac:dyDescent="0.25">
      <c r="BA143" s="17" t="str">
        <f>IFERROR(INDEX('Client List'!$AH$12:$AH$261, MATCH($BC143, 'Client List'!$AI$12:$AI$261, 0)), "")</f>
        <v/>
      </c>
      <c r="BB143" s="17" t="str">
        <f>IFERROR(INDEX('Client List'!$AK$12:$AK$261, MATCH($BC143, 'Client List'!$AL$12:$AL$261, 0)), "")</f>
        <v/>
      </c>
      <c r="BC143" s="17">
        <v>139</v>
      </c>
    </row>
    <row r="144" spans="53:55" hidden="1" x14ac:dyDescent="0.25">
      <c r="BA144" s="17" t="str">
        <f>IFERROR(INDEX('Client List'!$AH$12:$AH$261, MATCH($BC144, 'Client List'!$AI$12:$AI$261, 0)), "")</f>
        <v/>
      </c>
      <c r="BB144" s="17" t="str">
        <f>IFERROR(INDEX('Client List'!$AK$12:$AK$261, MATCH($BC144, 'Client List'!$AL$12:$AL$261, 0)), "")</f>
        <v/>
      </c>
      <c r="BC144" s="17">
        <v>140</v>
      </c>
    </row>
    <row r="145" spans="53:55" hidden="1" x14ac:dyDescent="0.25">
      <c r="BA145" s="17" t="str">
        <f>IFERROR(INDEX('Client List'!$AH$12:$AH$261, MATCH($BC145, 'Client List'!$AI$12:$AI$261, 0)), "")</f>
        <v/>
      </c>
      <c r="BB145" s="17" t="str">
        <f>IFERROR(INDEX('Client List'!$AK$12:$AK$261, MATCH($BC145, 'Client List'!$AL$12:$AL$261, 0)), "")</f>
        <v/>
      </c>
      <c r="BC145" s="17">
        <v>141</v>
      </c>
    </row>
    <row r="146" spans="53:55" hidden="1" x14ac:dyDescent="0.25">
      <c r="BA146" s="17" t="str">
        <f>IFERROR(INDEX('Client List'!$AH$12:$AH$261, MATCH($BC146, 'Client List'!$AI$12:$AI$261, 0)), "")</f>
        <v/>
      </c>
      <c r="BB146" s="17" t="str">
        <f>IFERROR(INDEX('Client List'!$AK$12:$AK$261, MATCH($BC146, 'Client List'!$AL$12:$AL$261, 0)), "")</f>
        <v/>
      </c>
      <c r="BC146" s="17">
        <v>142</v>
      </c>
    </row>
    <row r="147" spans="53:55" hidden="1" x14ac:dyDescent="0.25">
      <c r="BA147" s="17" t="str">
        <f>IFERROR(INDEX('Client List'!$AH$12:$AH$261, MATCH($BC147, 'Client List'!$AI$12:$AI$261, 0)), "")</f>
        <v/>
      </c>
      <c r="BB147" s="17" t="str">
        <f>IFERROR(INDEX('Client List'!$AK$12:$AK$261, MATCH($BC147, 'Client List'!$AL$12:$AL$261, 0)), "")</f>
        <v/>
      </c>
      <c r="BC147" s="17">
        <v>143</v>
      </c>
    </row>
    <row r="148" spans="53:55" hidden="1" x14ac:dyDescent="0.25">
      <c r="BA148" s="17" t="str">
        <f>IFERROR(INDEX('Client List'!$AH$12:$AH$261, MATCH($BC148, 'Client List'!$AI$12:$AI$261, 0)), "")</f>
        <v/>
      </c>
      <c r="BB148" s="17" t="str">
        <f>IFERROR(INDEX('Client List'!$AK$12:$AK$261, MATCH($BC148, 'Client List'!$AL$12:$AL$261, 0)), "")</f>
        <v/>
      </c>
      <c r="BC148" s="17">
        <v>144</v>
      </c>
    </row>
    <row r="149" spans="53:55" hidden="1" x14ac:dyDescent="0.25">
      <c r="BA149" s="17" t="str">
        <f>IFERROR(INDEX('Client List'!$AH$12:$AH$261, MATCH($BC149, 'Client List'!$AI$12:$AI$261, 0)), "")</f>
        <v/>
      </c>
      <c r="BB149" s="17" t="str">
        <f>IFERROR(INDEX('Client List'!$AK$12:$AK$261, MATCH($BC149, 'Client List'!$AL$12:$AL$261, 0)), "")</f>
        <v/>
      </c>
      <c r="BC149" s="17">
        <v>145</v>
      </c>
    </row>
    <row r="150" spans="53:55" hidden="1" x14ac:dyDescent="0.25">
      <c r="BA150" s="17" t="str">
        <f>IFERROR(INDEX('Client List'!$AH$12:$AH$261, MATCH($BC150, 'Client List'!$AI$12:$AI$261, 0)), "")</f>
        <v/>
      </c>
      <c r="BB150" s="17" t="str">
        <f>IFERROR(INDEX('Client List'!$AK$12:$AK$261, MATCH($BC150, 'Client List'!$AL$12:$AL$261, 0)), "")</f>
        <v/>
      </c>
      <c r="BC150" s="17">
        <v>146</v>
      </c>
    </row>
    <row r="151" spans="53:55" hidden="1" x14ac:dyDescent="0.25">
      <c r="BA151" s="17" t="str">
        <f>IFERROR(INDEX('Client List'!$AH$12:$AH$261, MATCH($BC151, 'Client List'!$AI$12:$AI$261, 0)), "")</f>
        <v/>
      </c>
      <c r="BB151" s="17" t="str">
        <f>IFERROR(INDEX('Client List'!$AK$12:$AK$261, MATCH($BC151, 'Client List'!$AL$12:$AL$261, 0)), "")</f>
        <v/>
      </c>
      <c r="BC151" s="17">
        <v>147</v>
      </c>
    </row>
    <row r="152" spans="53:55" hidden="1" x14ac:dyDescent="0.25">
      <c r="BA152" s="17" t="str">
        <f>IFERROR(INDEX('Client List'!$AH$12:$AH$261, MATCH($BC152, 'Client List'!$AI$12:$AI$261, 0)), "")</f>
        <v/>
      </c>
      <c r="BB152" s="17" t="str">
        <f>IFERROR(INDEX('Client List'!$AK$12:$AK$261, MATCH($BC152, 'Client List'!$AL$12:$AL$261, 0)), "")</f>
        <v/>
      </c>
      <c r="BC152" s="17">
        <v>148</v>
      </c>
    </row>
    <row r="153" spans="53:55" hidden="1" x14ac:dyDescent="0.25">
      <c r="BA153" s="17" t="str">
        <f>IFERROR(INDEX('Client List'!$AH$12:$AH$261, MATCH($BC153, 'Client List'!$AI$12:$AI$261, 0)), "")</f>
        <v/>
      </c>
      <c r="BB153" s="17" t="str">
        <f>IFERROR(INDEX('Client List'!$AK$12:$AK$261, MATCH($BC153, 'Client List'!$AL$12:$AL$261, 0)), "")</f>
        <v/>
      </c>
      <c r="BC153" s="17">
        <v>149</v>
      </c>
    </row>
    <row r="154" spans="53:55" hidden="1" x14ac:dyDescent="0.25">
      <c r="BA154" s="17" t="str">
        <f>IFERROR(INDEX('Client List'!$AH$12:$AH$261, MATCH($BC154, 'Client List'!$AI$12:$AI$261, 0)), "")</f>
        <v/>
      </c>
      <c r="BB154" s="17" t="str">
        <f>IFERROR(INDEX('Client List'!$AK$12:$AK$261, MATCH($BC154, 'Client List'!$AL$12:$AL$261, 0)), "")</f>
        <v/>
      </c>
      <c r="BC154" s="17">
        <v>150</v>
      </c>
    </row>
    <row r="155" spans="53:55" hidden="1" x14ac:dyDescent="0.25">
      <c r="BA155" s="17" t="str">
        <f>IFERROR(INDEX('Client List'!$AH$12:$AH$261, MATCH($BC155, 'Client List'!$AI$12:$AI$261, 0)), "")</f>
        <v/>
      </c>
      <c r="BB155" s="17" t="str">
        <f>IFERROR(INDEX('Client List'!$AK$12:$AK$261, MATCH($BC155, 'Client List'!$AL$12:$AL$261, 0)), "")</f>
        <v/>
      </c>
      <c r="BC155" s="17">
        <v>151</v>
      </c>
    </row>
    <row r="156" spans="53:55" hidden="1" x14ac:dyDescent="0.25">
      <c r="BA156" s="17" t="str">
        <f>IFERROR(INDEX('Client List'!$AH$12:$AH$261, MATCH($BC156, 'Client List'!$AI$12:$AI$261, 0)), "")</f>
        <v/>
      </c>
      <c r="BB156" s="17" t="str">
        <f>IFERROR(INDEX('Client List'!$AK$12:$AK$261, MATCH($BC156, 'Client List'!$AL$12:$AL$261, 0)), "")</f>
        <v/>
      </c>
      <c r="BC156" s="17">
        <v>152</v>
      </c>
    </row>
    <row r="157" spans="53:55" hidden="1" x14ac:dyDescent="0.25">
      <c r="BA157" s="17" t="str">
        <f>IFERROR(INDEX('Client List'!$AH$12:$AH$261, MATCH($BC157, 'Client List'!$AI$12:$AI$261, 0)), "")</f>
        <v/>
      </c>
      <c r="BB157" s="17" t="str">
        <f>IFERROR(INDEX('Client List'!$AK$12:$AK$261, MATCH($BC157, 'Client List'!$AL$12:$AL$261, 0)), "")</f>
        <v/>
      </c>
      <c r="BC157" s="17">
        <v>153</v>
      </c>
    </row>
    <row r="158" spans="53:55" hidden="1" x14ac:dyDescent="0.25">
      <c r="BA158" s="17" t="str">
        <f>IFERROR(INDEX('Client List'!$AH$12:$AH$261, MATCH($BC158, 'Client List'!$AI$12:$AI$261, 0)), "")</f>
        <v/>
      </c>
      <c r="BB158" s="17" t="str">
        <f>IFERROR(INDEX('Client List'!$AK$12:$AK$261, MATCH($BC158, 'Client List'!$AL$12:$AL$261, 0)), "")</f>
        <v/>
      </c>
      <c r="BC158" s="17">
        <v>154</v>
      </c>
    </row>
    <row r="159" spans="53:55" hidden="1" x14ac:dyDescent="0.25">
      <c r="BA159" s="17" t="str">
        <f>IFERROR(INDEX('Client List'!$AH$12:$AH$261, MATCH($BC159, 'Client List'!$AI$12:$AI$261, 0)), "")</f>
        <v/>
      </c>
      <c r="BB159" s="17" t="str">
        <f>IFERROR(INDEX('Client List'!$AK$12:$AK$261, MATCH($BC159, 'Client List'!$AL$12:$AL$261, 0)), "")</f>
        <v/>
      </c>
      <c r="BC159" s="17">
        <v>155</v>
      </c>
    </row>
    <row r="160" spans="53:55" hidden="1" x14ac:dyDescent="0.25">
      <c r="BA160" s="17" t="str">
        <f>IFERROR(INDEX('Client List'!$AH$12:$AH$261, MATCH($BC160, 'Client List'!$AI$12:$AI$261, 0)), "")</f>
        <v/>
      </c>
      <c r="BB160" s="17" t="str">
        <f>IFERROR(INDEX('Client List'!$AK$12:$AK$261, MATCH($BC160, 'Client List'!$AL$12:$AL$261, 0)), "")</f>
        <v/>
      </c>
      <c r="BC160" s="17">
        <v>156</v>
      </c>
    </row>
    <row r="161" spans="53:55" hidden="1" x14ac:dyDescent="0.25">
      <c r="BA161" s="17" t="str">
        <f>IFERROR(INDEX('Client List'!$AH$12:$AH$261, MATCH($BC161, 'Client List'!$AI$12:$AI$261, 0)), "")</f>
        <v/>
      </c>
      <c r="BB161" s="17" t="str">
        <f>IFERROR(INDEX('Client List'!$AK$12:$AK$261, MATCH($BC161, 'Client List'!$AL$12:$AL$261, 0)), "")</f>
        <v/>
      </c>
      <c r="BC161" s="17">
        <v>157</v>
      </c>
    </row>
    <row r="162" spans="53:55" hidden="1" x14ac:dyDescent="0.25">
      <c r="BA162" s="17" t="str">
        <f>IFERROR(INDEX('Client List'!$AH$12:$AH$261, MATCH($BC162, 'Client List'!$AI$12:$AI$261, 0)), "")</f>
        <v/>
      </c>
      <c r="BB162" s="17" t="str">
        <f>IFERROR(INDEX('Client List'!$AK$12:$AK$261, MATCH($BC162, 'Client List'!$AL$12:$AL$261, 0)), "")</f>
        <v/>
      </c>
      <c r="BC162" s="17">
        <v>158</v>
      </c>
    </row>
    <row r="163" spans="53:55" hidden="1" x14ac:dyDescent="0.25">
      <c r="BA163" s="17" t="str">
        <f>IFERROR(INDEX('Client List'!$AH$12:$AH$261, MATCH($BC163, 'Client List'!$AI$12:$AI$261, 0)), "")</f>
        <v/>
      </c>
      <c r="BB163" s="17" t="str">
        <f>IFERROR(INDEX('Client List'!$AK$12:$AK$261, MATCH($BC163, 'Client List'!$AL$12:$AL$261, 0)), "")</f>
        <v/>
      </c>
      <c r="BC163" s="17">
        <v>159</v>
      </c>
    </row>
    <row r="164" spans="53:55" hidden="1" x14ac:dyDescent="0.25">
      <c r="BA164" s="17" t="str">
        <f>IFERROR(INDEX('Client List'!$AH$12:$AH$261, MATCH($BC164, 'Client List'!$AI$12:$AI$261, 0)), "")</f>
        <v/>
      </c>
      <c r="BB164" s="17" t="str">
        <f>IFERROR(INDEX('Client List'!$AK$12:$AK$261, MATCH($BC164, 'Client List'!$AL$12:$AL$261, 0)), "")</f>
        <v/>
      </c>
      <c r="BC164" s="17">
        <v>160</v>
      </c>
    </row>
    <row r="165" spans="53:55" hidden="1" x14ac:dyDescent="0.25">
      <c r="BA165" s="17" t="str">
        <f>IFERROR(INDEX('Client List'!$AH$12:$AH$261, MATCH($BC165, 'Client List'!$AI$12:$AI$261, 0)), "")</f>
        <v/>
      </c>
      <c r="BB165" s="17" t="str">
        <f>IFERROR(INDEX('Client List'!$AK$12:$AK$261, MATCH($BC165, 'Client List'!$AL$12:$AL$261, 0)), "")</f>
        <v/>
      </c>
      <c r="BC165" s="17">
        <v>161</v>
      </c>
    </row>
    <row r="166" spans="53:55" hidden="1" x14ac:dyDescent="0.25">
      <c r="BA166" s="17" t="str">
        <f>IFERROR(INDEX('Client List'!$AH$12:$AH$261, MATCH($BC166, 'Client List'!$AI$12:$AI$261, 0)), "")</f>
        <v/>
      </c>
      <c r="BB166" s="17" t="str">
        <f>IFERROR(INDEX('Client List'!$AK$12:$AK$261, MATCH($BC166, 'Client List'!$AL$12:$AL$261, 0)), "")</f>
        <v/>
      </c>
      <c r="BC166" s="17">
        <v>162</v>
      </c>
    </row>
    <row r="167" spans="53:55" hidden="1" x14ac:dyDescent="0.25">
      <c r="BA167" s="17" t="str">
        <f>IFERROR(INDEX('Client List'!$AH$12:$AH$261, MATCH($BC167, 'Client List'!$AI$12:$AI$261, 0)), "")</f>
        <v/>
      </c>
      <c r="BB167" s="17" t="str">
        <f>IFERROR(INDEX('Client List'!$AK$12:$AK$261, MATCH($BC167, 'Client List'!$AL$12:$AL$261, 0)), "")</f>
        <v/>
      </c>
      <c r="BC167" s="17">
        <v>163</v>
      </c>
    </row>
    <row r="168" spans="53:55" hidden="1" x14ac:dyDescent="0.25">
      <c r="BA168" s="17" t="str">
        <f>IFERROR(INDEX('Client List'!$AH$12:$AH$261, MATCH($BC168, 'Client List'!$AI$12:$AI$261, 0)), "")</f>
        <v/>
      </c>
      <c r="BB168" s="17" t="str">
        <f>IFERROR(INDEX('Client List'!$AK$12:$AK$261, MATCH($BC168, 'Client List'!$AL$12:$AL$261, 0)), "")</f>
        <v/>
      </c>
      <c r="BC168" s="17">
        <v>164</v>
      </c>
    </row>
    <row r="169" spans="53:55" hidden="1" x14ac:dyDescent="0.25">
      <c r="BA169" s="17" t="str">
        <f>IFERROR(INDEX('Client List'!$AH$12:$AH$261, MATCH($BC169, 'Client List'!$AI$12:$AI$261, 0)), "")</f>
        <v/>
      </c>
      <c r="BB169" s="17" t="str">
        <f>IFERROR(INDEX('Client List'!$AK$12:$AK$261, MATCH($BC169, 'Client List'!$AL$12:$AL$261, 0)), "")</f>
        <v/>
      </c>
      <c r="BC169" s="17">
        <v>165</v>
      </c>
    </row>
    <row r="170" spans="53:55" hidden="1" x14ac:dyDescent="0.25">
      <c r="BA170" s="17" t="str">
        <f>IFERROR(INDEX('Client List'!$AH$12:$AH$261, MATCH($BC170, 'Client List'!$AI$12:$AI$261, 0)), "")</f>
        <v/>
      </c>
      <c r="BB170" s="17" t="str">
        <f>IFERROR(INDEX('Client List'!$AK$12:$AK$261, MATCH($BC170, 'Client List'!$AL$12:$AL$261, 0)), "")</f>
        <v/>
      </c>
      <c r="BC170" s="17">
        <v>166</v>
      </c>
    </row>
    <row r="171" spans="53:55" hidden="1" x14ac:dyDescent="0.25">
      <c r="BA171" s="17" t="str">
        <f>IFERROR(INDEX('Client List'!$AH$12:$AH$261, MATCH($BC171, 'Client List'!$AI$12:$AI$261, 0)), "")</f>
        <v/>
      </c>
      <c r="BB171" s="17" t="str">
        <f>IFERROR(INDEX('Client List'!$AK$12:$AK$261, MATCH($BC171, 'Client List'!$AL$12:$AL$261, 0)), "")</f>
        <v/>
      </c>
      <c r="BC171" s="17">
        <v>167</v>
      </c>
    </row>
    <row r="172" spans="53:55" hidden="1" x14ac:dyDescent="0.25">
      <c r="BA172" s="17" t="str">
        <f>IFERROR(INDEX('Client List'!$AH$12:$AH$261, MATCH($BC172, 'Client List'!$AI$12:$AI$261, 0)), "")</f>
        <v/>
      </c>
      <c r="BB172" s="17" t="str">
        <f>IFERROR(INDEX('Client List'!$AK$12:$AK$261, MATCH($BC172, 'Client List'!$AL$12:$AL$261, 0)), "")</f>
        <v/>
      </c>
      <c r="BC172" s="17">
        <v>168</v>
      </c>
    </row>
    <row r="173" spans="53:55" hidden="1" x14ac:dyDescent="0.25">
      <c r="BA173" s="17" t="str">
        <f>IFERROR(INDEX('Client List'!$AH$12:$AH$261, MATCH($BC173, 'Client List'!$AI$12:$AI$261, 0)), "")</f>
        <v/>
      </c>
      <c r="BB173" s="17" t="str">
        <f>IFERROR(INDEX('Client List'!$AK$12:$AK$261, MATCH($BC173, 'Client List'!$AL$12:$AL$261, 0)), "")</f>
        <v/>
      </c>
      <c r="BC173" s="17">
        <v>169</v>
      </c>
    </row>
    <row r="174" spans="53:55" hidden="1" x14ac:dyDescent="0.25">
      <c r="BA174" s="17" t="str">
        <f>IFERROR(INDEX('Client List'!$AH$12:$AH$261, MATCH($BC174, 'Client List'!$AI$12:$AI$261, 0)), "")</f>
        <v/>
      </c>
      <c r="BB174" s="17" t="str">
        <f>IFERROR(INDEX('Client List'!$AK$12:$AK$261, MATCH($BC174, 'Client List'!$AL$12:$AL$261, 0)), "")</f>
        <v/>
      </c>
      <c r="BC174" s="17">
        <v>170</v>
      </c>
    </row>
    <row r="175" spans="53:55" hidden="1" x14ac:dyDescent="0.25">
      <c r="BA175" s="17" t="str">
        <f>IFERROR(INDEX('Client List'!$AH$12:$AH$261, MATCH($BC175, 'Client List'!$AI$12:$AI$261, 0)), "")</f>
        <v/>
      </c>
      <c r="BB175" s="17" t="str">
        <f>IFERROR(INDEX('Client List'!$AK$12:$AK$261, MATCH($BC175, 'Client List'!$AL$12:$AL$261, 0)), "")</f>
        <v/>
      </c>
      <c r="BC175" s="17">
        <v>171</v>
      </c>
    </row>
    <row r="176" spans="53:55" hidden="1" x14ac:dyDescent="0.25">
      <c r="BA176" s="17" t="str">
        <f>IFERROR(INDEX('Client List'!$AH$12:$AH$261, MATCH($BC176, 'Client List'!$AI$12:$AI$261, 0)), "")</f>
        <v/>
      </c>
      <c r="BB176" s="17" t="str">
        <f>IFERROR(INDEX('Client List'!$AK$12:$AK$261, MATCH($BC176, 'Client List'!$AL$12:$AL$261, 0)), "")</f>
        <v/>
      </c>
      <c r="BC176" s="17">
        <v>172</v>
      </c>
    </row>
    <row r="177" spans="53:55" hidden="1" x14ac:dyDescent="0.25">
      <c r="BA177" s="17" t="str">
        <f>IFERROR(INDEX('Client List'!$AH$12:$AH$261, MATCH($BC177, 'Client List'!$AI$12:$AI$261, 0)), "")</f>
        <v/>
      </c>
      <c r="BB177" s="17" t="str">
        <f>IFERROR(INDEX('Client List'!$AK$12:$AK$261, MATCH($BC177, 'Client List'!$AL$12:$AL$261, 0)), "")</f>
        <v/>
      </c>
      <c r="BC177" s="17">
        <v>173</v>
      </c>
    </row>
    <row r="178" spans="53:55" hidden="1" x14ac:dyDescent="0.25">
      <c r="BA178" s="17" t="str">
        <f>IFERROR(INDEX('Client List'!$AH$12:$AH$261, MATCH($BC178, 'Client List'!$AI$12:$AI$261, 0)), "")</f>
        <v/>
      </c>
      <c r="BB178" s="17" t="str">
        <f>IFERROR(INDEX('Client List'!$AK$12:$AK$261, MATCH($BC178, 'Client List'!$AL$12:$AL$261, 0)), "")</f>
        <v/>
      </c>
      <c r="BC178" s="17">
        <v>174</v>
      </c>
    </row>
    <row r="179" spans="53:55" hidden="1" x14ac:dyDescent="0.25">
      <c r="BA179" s="17" t="str">
        <f>IFERROR(INDEX('Client List'!$AH$12:$AH$261, MATCH($BC179, 'Client List'!$AI$12:$AI$261, 0)), "")</f>
        <v/>
      </c>
      <c r="BB179" s="17" t="str">
        <f>IFERROR(INDEX('Client List'!$AK$12:$AK$261, MATCH($BC179, 'Client List'!$AL$12:$AL$261, 0)), "")</f>
        <v/>
      </c>
      <c r="BC179" s="17">
        <v>175</v>
      </c>
    </row>
    <row r="180" spans="53:55" hidden="1" x14ac:dyDescent="0.25">
      <c r="BA180" s="17" t="str">
        <f>IFERROR(INDEX('Client List'!$AH$12:$AH$261, MATCH($BC180, 'Client List'!$AI$12:$AI$261, 0)), "")</f>
        <v/>
      </c>
      <c r="BB180" s="17" t="str">
        <f>IFERROR(INDEX('Client List'!$AK$12:$AK$261, MATCH($BC180, 'Client List'!$AL$12:$AL$261, 0)), "")</f>
        <v/>
      </c>
      <c r="BC180" s="17">
        <v>176</v>
      </c>
    </row>
    <row r="181" spans="53:55" hidden="1" x14ac:dyDescent="0.25">
      <c r="BA181" s="17" t="str">
        <f>IFERROR(INDEX('Client List'!$AH$12:$AH$261, MATCH($BC181, 'Client List'!$AI$12:$AI$261, 0)), "")</f>
        <v/>
      </c>
      <c r="BB181" s="17" t="str">
        <f>IFERROR(INDEX('Client List'!$AK$12:$AK$261, MATCH($BC181, 'Client List'!$AL$12:$AL$261, 0)), "")</f>
        <v/>
      </c>
      <c r="BC181" s="17">
        <v>177</v>
      </c>
    </row>
    <row r="182" spans="53:55" hidden="1" x14ac:dyDescent="0.25">
      <c r="BA182" s="17" t="str">
        <f>IFERROR(INDEX('Client List'!$AH$12:$AH$261, MATCH($BC182, 'Client List'!$AI$12:$AI$261, 0)), "")</f>
        <v/>
      </c>
      <c r="BB182" s="17" t="str">
        <f>IFERROR(INDEX('Client List'!$AK$12:$AK$261, MATCH($BC182, 'Client List'!$AL$12:$AL$261, 0)), "")</f>
        <v/>
      </c>
      <c r="BC182" s="17">
        <v>178</v>
      </c>
    </row>
    <row r="183" spans="53:55" hidden="1" x14ac:dyDescent="0.25">
      <c r="BA183" s="17" t="str">
        <f>IFERROR(INDEX('Client List'!$AH$12:$AH$261, MATCH($BC183, 'Client List'!$AI$12:$AI$261, 0)), "")</f>
        <v/>
      </c>
      <c r="BB183" s="17" t="str">
        <f>IFERROR(INDEX('Client List'!$AK$12:$AK$261, MATCH($BC183, 'Client List'!$AL$12:$AL$261, 0)), "")</f>
        <v/>
      </c>
      <c r="BC183" s="17">
        <v>179</v>
      </c>
    </row>
    <row r="184" spans="53:55" hidden="1" x14ac:dyDescent="0.25">
      <c r="BA184" s="17" t="str">
        <f>IFERROR(INDEX('Client List'!$AH$12:$AH$261, MATCH($BC184, 'Client List'!$AI$12:$AI$261, 0)), "")</f>
        <v/>
      </c>
      <c r="BB184" s="17" t="str">
        <f>IFERROR(INDEX('Client List'!$AK$12:$AK$261, MATCH($BC184, 'Client List'!$AL$12:$AL$261, 0)), "")</f>
        <v/>
      </c>
      <c r="BC184" s="17">
        <v>180</v>
      </c>
    </row>
    <row r="185" spans="53:55" hidden="1" x14ac:dyDescent="0.25">
      <c r="BA185" s="17" t="str">
        <f>IFERROR(INDEX('Client List'!$AH$12:$AH$261, MATCH($BC185, 'Client List'!$AI$12:$AI$261, 0)), "")</f>
        <v/>
      </c>
      <c r="BB185" s="17" t="str">
        <f>IFERROR(INDEX('Client List'!$AK$12:$AK$261, MATCH($BC185, 'Client List'!$AL$12:$AL$261, 0)), "")</f>
        <v/>
      </c>
      <c r="BC185" s="17">
        <v>181</v>
      </c>
    </row>
    <row r="186" spans="53:55" hidden="1" x14ac:dyDescent="0.25">
      <c r="BA186" s="17" t="str">
        <f>IFERROR(INDEX('Client List'!$AH$12:$AH$261, MATCH($BC186, 'Client List'!$AI$12:$AI$261, 0)), "")</f>
        <v/>
      </c>
      <c r="BB186" s="17" t="str">
        <f>IFERROR(INDEX('Client List'!$AK$12:$AK$261, MATCH($BC186, 'Client List'!$AL$12:$AL$261, 0)), "")</f>
        <v/>
      </c>
      <c r="BC186" s="17">
        <v>182</v>
      </c>
    </row>
    <row r="187" spans="53:55" hidden="1" x14ac:dyDescent="0.25">
      <c r="BA187" s="17" t="str">
        <f>IFERROR(INDEX('Client List'!$AH$12:$AH$261, MATCH($BC187, 'Client List'!$AI$12:$AI$261, 0)), "")</f>
        <v/>
      </c>
      <c r="BB187" s="17" t="str">
        <f>IFERROR(INDEX('Client List'!$AK$12:$AK$261, MATCH($BC187, 'Client List'!$AL$12:$AL$261, 0)), "")</f>
        <v/>
      </c>
      <c r="BC187" s="17">
        <v>183</v>
      </c>
    </row>
    <row r="188" spans="53:55" hidden="1" x14ac:dyDescent="0.25">
      <c r="BA188" s="17" t="str">
        <f>IFERROR(INDEX('Client List'!$AH$12:$AH$261, MATCH($BC188, 'Client List'!$AI$12:$AI$261, 0)), "")</f>
        <v/>
      </c>
      <c r="BB188" s="17" t="str">
        <f>IFERROR(INDEX('Client List'!$AK$12:$AK$261, MATCH($BC188, 'Client List'!$AL$12:$AL$261, 0)), "")</f>
        <v/>
      </c>
      <c r="BC188" s="17">
        <v>184</v>
      </c>
    </row>
    <row r="189" spans="53:55" hidden="1" x14ac:dyDescent="0.25">
      <c r="BA189" s="17" t="str">
        <f>IFERROR(INDEX('Client List'!$AH$12:$AH$261, MATCH($BC189, 'Client List'!$AI$12:$AI$261, 0)), "")</f>
        <v/>
      </c>
      <c r="BB189" s="17" t="str">
        <f>IFERROR(INDEX('Client List'!$AK$12:$AK$261, MATCH($BC189, 'Client List'!$AL$12:$AL$261, 0)), "")</f>
        <v/>
      </c>
      <c r="BC189" s="17">
        <v>185</v>
      </c>
    </row>
    <row r="190" spans="53:55" hidden="1" x14ac:dyDescent="0.25">
      <c r="BA190" s="17" t="str">
        <f>IFERROR(INDEX('Client List'!$AH$12:$AH$261, MATCH($BC190, 'Client List'!$AI$12:$AI$261, 0)), "")</f>
        <v/>
      </c>
      <c r="BB190" s="17" t="str">
        <f>IFERROR(INDEX('Client List'!$AK$12:$AK$261, MATCH($BC190, 'Client List'!$AL$12:$AL$261, 0)), "")</f>
        <v/>
      </c>
      <c r="BC190" s="17">
        <v>186</v>
      </c>
    </row>
    <row r="191" spans="53:55" hidden="1" x14ac:dyDescent="0.25">
      <c r="BA191" s="17" t="str">
        <f>IFERROR(INDEX('Client List'!$AH$12:$AH$261, MATCH($BC191, 'Client List'!$AI$12:$AI$261, 0)), "")</f>
        <v/>
      </c>
      <c r="BB191" s="17" t="str">
        <f>IFERROR(INDEX('Client List'!$AK$12:$AK$261, MATCH($BC191, 'Client List'!$AL$12:$AL$261, 0)), "")</f>
        <v/>
      </c>
      <c r="BC191" s="17">
        <v>187</v>
      </c>
    </row>
    <row r="192" spans="53:55" hidden="1" x14ac:dyDescent="0.25">
      <c r="BA192" s="17" t="str">
        <f>IFERROR(INDEX('Client List'!$AH$12:$AH$261, MATCH($BC192, 'Client List'!$AI$12:$AI$261, 0)), "")</f>
        <v/>
      </c>
      <c r="BB192" s="17" t="str">
        <f>IFERROR(INDEX('Client List'!$AK$12:$AK$261, MATCH($BC192, 'Client List'!$AL$12:$AL$261, 0)), "")</f>
        <v/>
      </c>
      <c r="BC192" s="17">
        <v>188</v>
      </c>
    </row>
    <row r="193" spans="53:55" hidden="1" x14ac:dyDescent="0.25">
      <c r="BA193" s="17" t="str">
        <f>IFERROR(INDEX('Client List'!$AH$12:$AH$261, MATCH($BC193, 'Client List'!$AI$12:$AI$261, 0)), "")</f>
        <v/>
      </c>
      <c r="BB193" s="17" t="str">
        <f>IFERROR(INDEX('Client List'!$AK$12:$AK$261, MATCH($BC193, 'Client List'!$AL$12:$AL$261, 0)), "")</f>
        <v/>
      </c>
      <c r="BC193" s="17">
        <v>189</v>
      </c>
    </row>
    <row r="194" spans="53:55" hidden="1" x14ac:dyDescent="0.25">
      <c r="BA194" s="17" t="str">
        <f>IFERROR(INDEX('Client List'!$AH$12:$AH$261, MATCH($BC194, 'Client List'!$AI$12:$AI$261, 0)), "")</f>
        <v/>
      </c>
      <c r="BB194" s="17" t="str">
        <f>IFERROR(INDEX('Client List'!$AK$12:$AK$261, MATCH($BC194, 'Client List'!$AL$12:$AL$261, 0)), "")</f>
        <v/>
      </c>
      <c r="BC194" s="17">
        <v>190</v>
      </c>
    </row>
    <row r="195" spans="53:55" hidden="1" x14ac:dyDescent="0.25">
      <c r="BA195" s="17" t="str">
        <f>IFERROR(INDEX('Client List'!$AH$12:$AH$261, MATCH($BC195, 'Client List'!$AI$12:$AI$261, 0)), "")</f>
        <v/>
      </c>
      <c r="BB195" s="17" t="str">
        <f>IFERROR(INDEX('Client List'!$AK$12:$AK$261, MATCH($BC195, 'Client List'!$AL$12:$AL$261, 0)), "")</f>
        <v/>
      </c>
      <c r="BC195" s="17">
        <v>191</v>
      </c>
    </row>
    <row r="196" spans="53:55" hidden="1" x14ac:dyDescent="0.25">
      <c r="BA196" s="17" t="str">
        <f>IFERROR(INDEX('Client List'!$AH$12:$AH$261, MATCH($BC196, 'Client List'!$AI$12:$AI$261, 0)), "")</f>
        <v/>
      </c>
      <c r="BB196" s="17" t="str">
        <f>IFERROR(INDEX('Client List'!$AK$12:$AK$261, MATCH($BC196, 'Client List'!$AL$12:$AL$261, 0)), "")</f>
        <v/>
      </c>
      <c r="BC196" s="17">
        <v>192</v>
      </c>
    </row>
    <row r="197" spans="53:55" hidden="1" x14ac:dyDescent="0.25">
      <c r="BA197" s="17" t="str">
        <f>IFERROR(INDEX('Client List'!$AH$12:$AH$261, MATCH($BC197, 'Client List'!$AI$12:$AI$261, 0)), "")</f>
        <v/>
      </c>
      <c r="BB197" s="17" t="str">
        <f>IFERROR(INDEX('Client List'!$AK$12:$AK$261, MATCH($BC197, 'Client List'!$AL$12:$AL$261, 0)), "")</f>
        <v/>
      </c>
      <c r="BC197" s="17">
        <v>193</v>
      </c>
    </row>
    <row r="198" spans="53:55" hidden="1" x14ac:dyDescent="0.25">
      <c r="BA198" s="17" t="str">
        <f>IFERROR(INDEX('Client List'!$AH$12:$AH$261, MATCH($BC198, 'Client List'!$AI$12:$AI$261, 0)), "")</f>
        <v/>
      </c>
      <c r="BB198" s="17" t="str">
        <f>IFERROR(INDEX('Client List'!$AK$12:$AK$261, MATCH($BC198, 'Client List'!$AL$12:$AL$261, 0)), "")</f>
        <v/>
      </c>
      <c r="BC198" s="17">
        <v>194</v>
      </c>
    </row>
    <row r="199" spans="53:55" hidden="1" x14ac:dyDescent="0.25">
      <c r="BA199" s="17" t="str">
        <f>IFERROR(INDEX('Client List'!$AH$12:$AH$261, MATCH($BC199, 'Client List'!$AI$12:$AI$261, 0)), "")</f>
        <v/>
      </c>
      <c r="BB199" s="17" t="str">
        <f>IFERROR(INDEX('Client List'!$AK$12:$AK$261, MATCH($BC199, 'Client List'!$AL$12:$AL$261, 0)), "")</f>
        <v/>
      </c>
      <c r="BC199" s="17">
        <v>195</v>
      </c>
    </row>
    <row r="200" spans="53:55" hidden="1" x14ac:dyDescent="0.25">
      <c r="BA200" s="17" t="str">
        <f>IFERROR(INDEX('Client List'!$AH$12:$AH$261, MATCH($BC200, 'Client List'!$AI$12:$AI$261, 0)), "")</f>
        <v/>
      </c>
      <c r="BB200" s="17" t="str">
        <f>IFERROR(INDEX('Client List'!$AK$12:$AK$261, MATCH($BC200, 'Client List'!$AL$12:$AL$261, 0)), "")</f>
        <v/>
      </c>
      <c r="BC200" s="17">
        <v>196</v>
      </c>
    </row>
    <row r="201" spans="53:55" hidden="1" x14ac:dyDescent="0.25">
      <c r="BA201" s="17" t="str">
        <f>IFERROR(INDEX('Client List'!$AH$12:$AH$261, MATCH($BC201, 'Client List'!$AI$12:$AI$261, 0)), "")</f>
        <v/>
      </c>
      <c r="BB201" s="17" t="str">
        <f>IFERROR(INDEX('Client List'!$AK$12:$AK$261, MATCH($BC201, 'Client List'!$AL$12:$AL$261, 0)), "")</f>
        <v/>
      </c>
      <c r="BC201" s="17">
        <v>197</v>
      </c>
    </row>
    <row r="202" spans="53:55" hidden="1" x14ac:dyDescent="0.25">
      <c r="BA202" s="17" t="str">
        <f>IFERROR(INDEX('Client List'!$AH$12:$AH$261, MATCH($BC202, 'Client List'!$AI$12:$AI$261, 0)), "")</f>
        <v/>
      </c>
      <c r="BB202" s="17" t="str">
        <f>IFERROR(INDEX('Client List'!$AK$12:$AK$261, MATCH($BC202, 'Client List'!$AL$12:$AL$261, 0)), "")</f>
        <v/>
      </c>
      <c r="BC202" s="17">
        <v>198</v>
      </c>
    </row>
    <row r="203" spans="53:55" hidden="1" x14ac:dyDescent="0.25">
      <c r="BA203" s="17" t="str">
        <f>IFERROR(INDEX('Client List'!$AH$12:$AH$261, MATCH($BC203, 'Client List'!$AI$12:$AI$261, 0)), "")</f>
        <v/>
      </c>
      <c r="BB203" s="17" t="str">
        <f>IFERROR(INDEX('Client List'!$AK$12:$AK$261, MATCH($BC203, 'Client List'!$AL$12:$AL$261, 0)), "")</f>
        <v/>
      </c>
      <c r="BC203" s="17">
        <v>199</v>
      </c>
    </row>
    <row r="204" spans="53:55" hidden="1" x14ac:dyDescent="0.25">
      <c r="BA204" s="17" t="str">
        <f>IFERROR(INDEX('Client List'!$AH$12:$AH$261, MATCH($BC204, 'Client List'!$AI$12:$AI$261, 0)), "")</f>
        <v/>
      </c>
      <c r="BB204" s="17" t="str">
        <f>IFERROR(INDEX('Client List'!$AK$12:$AK$261, MATCH($BC204, 'Client List'!$AL$12:$AL$261, 0)), "")</f>
        <v/>
      </c>
      <c r="BC204" s="17">
        <v>200</v>
      </c>
    </row>
    <row r="205" spans="53:55" hidden="1" x14ac:dyDescent="0.25">
      <c r="BA205" s="17" t="str">
        <f>IFERROR(INDEX('Client List'!$AH$12:$AH$261, MATCH($BC205, 'Client List'!$AI$12:$AI$261, 0)), "")</f>
        <v/>
      </c>
      <c r="BB205" s="17" t="str">
        <f>IFERROR(INDEX('Client List'!$AK$12:$AK$261, MATCH($BC205, 'Client List'!$AL$12:$AL$261, 0)), "")</f>
        <v/>
      </c>
      <c r="BC205" s="17">
        <v>201</v>
      </c>
    </row>
    <row r="206" spans="53:55" hidden="1" x14ac:dyDescent="0.25">
      <c r="BA206" s="17" t="str">
        <f>IFERROR(INDEX('Client List'!$AH$12:$AH$261, MATCH($BC206, 'Client List'!$AI$12:$AI$261, 0)), "")</f>
        <v/>
      </c>
      <c r="BB206" s="17" t="str">
        <f>IFERROR(INDEX('Client List'!$AK$12:$AK$261, MATCH($BC206, 'Client List'!$AL$12:$AL$261, 0)), "")</f>
        <v/>
      </c>
      <c r="BC206" s="17">
        <v>202</v>
      </c>
    </row>
    <row r="207" spans="53:55" hidden="1" x14ac:dyDescent="0.25">
      <c r="BA207" s="17" t="str">
        <f>IFERROR(INDEX('Client List'!$AH$12:$AH$261, MATCH($BC207, 'Client List'!$AI$12:$AI$261, 0)), "")</f>
        <v/>
      </c>
      <c r="BB207" s="17" t="str">
        <f>IFERROR(INDEX('Client List'!$AK$12:$AK$261, MATCH($BC207, 'Client List'!$AL$12:$AL$261, 0)), "")</f>
        <v/>
      </c>
      <c r="BC207" s="17">
        <v>203</v>
      </c>
    </row>
    <row r="208" spans="53:55" hidden="1" x14ac:dyDescent="0.25">
      <c r="BA208" s="17" t="str">
        <f>IFERROR(INDEX('Client List'!$AH$12:$AH$261, MATCH($BC208, 'Client List'!$AI$12:$AI$261, 0)), "")</f>
        <v/>
      </c>
      <c r="BB208" s="17" t="str">
        <f>IFERROR(INDEX('Client List'!$AK$12:$AK$261, MATCH($BC208, 'Client List'!$AL$12:$AL$261, 0)), "")</f>
        <v/>
      </c>
      <c r="BC208" s="17">
        <v>204</v>
      </c>
    </row>
    <row r="209" spans="53:55" hidden="1" x14ac:dyDescent="0.25">
      <c r="BA209" s="17" t="str">
        <f>IFERROR(INDEX('Client List'!$AH$12:$AH$261, MATCH($BC209, 'Client List'!$AI$12:$AI$261, 0)), "")</f>
        <v/>
      </c>
      <c r="BB209" s="17" t="str">
        <f>IFERROR(INDEX('Client List'!$AK$12:$AK$261, MATCH($BC209, 'Client List'!$AL$12:$AL$261, 0)), "")</f>
        <v/>
      </c>
      <c r="BC209" s="17">
        <v>205</v>
      </c>
    </row>
    <row r="210" spans="53:55" hidden="1" x14ac:dyDescent="0.25">
      <c r="BA210" s="17" t="str">
        <f>IFERROR(INDEX('Client List'!$AH$12:$AH$261, MATCH($BC210, 'Client List'!$AI$12:$AI$261, 0)), "")</f>
        <v/>
      </c>
      <c r="BB210" s="17" t="str">
        <f>IFERROR(INDEX('Client List'!$AK$12:$AK$261, MATCH($BC210, 'Client List'!$AL$12:$AL$261, 0)), "")</f>
        <v/>
      </c>
      <c r="BC210" s="17">
        <v>206</v>
      </c>
    </row>
    <row r="211" spans="53:55" hidden="1" x14ac:dyDescent="0.25">
      <c r="BA211" s="17" t="str">
        <f>IFERROR(INDEX('Client List'!$AH$12:$AH$261, MATCH($BC211, 'Client List'!$AI$12:$AI$261, 0)), "")</f>
        <v/>
      </c>
      <c r="BB211" s="17" t="str">
        <f>IFERROR(INDEX('Client List'!$AK$12:$AK$261, MATCH($BC211, 'Client List'!$AL$12:$AL$261, 0)), "")</f>
        <v/>
      </c>
      <c r="BC211" s="17">
        <v>207</v>
      </c>
    </row>
    <row r="212" spans="53:55" hidden="1" x14ac:dyDescent="0.25">
      <c r="BA212" s="17" t="str">
        <f>IFERROR(INDEX('Client List'!$AH$12:$AH$261, MATCH($BC212, 'Client List'!$AI$12:$AI$261, 0)), "")</f>
        <v/>
      </c>
      <c r="BB212" s="17" t="str">
        <f>IFERROR(INDEX('Client List'!$AK$12:$AK$261, MATCH($BC212, 'Client List'!$AL$12:$AL$261, 0)), "")</f>
        <v/>
      </c>
      <c r="BC212" s="17">
        <v>208</v>
      </c>
    </row>
    <row r="213" spans="53:55" hidden="1" x14ac:dyDescent="0.25">
      <c r="BA213" s="17" t="str">
        <f>IFERROR(INDEX('Client List'!$AH$12:$AH$261, MATCH($BC213, 'Client List'!$AI$12:$AI$261, 0)), "")</f>
        <v/>
      </c>
      <c r="BB213" s="17" t="str">
        <f>IFERROR(INDEX('Client List'!$AK$12:$AK$261, MATCH($BC213, 'Client List'!$AL$12:$AL$261, 0)), "")</f>
        <v/>
      </c>
      <c r="BC213" s="17">
        <v>209</v>
      </c>
    </row>
    <row r="214" spans="53:55" hidden="1" x14ac:dyDescent="0.25">
      <c r="BA214" s="17" t="str">
        <f>IFERROR(INDEX('Client List'!$AH$12:$AH$261, MATCH($BC214, 'Client List'!$AI$12:$AI$261, 0)), "")</f>
        <v/>
      </c>
      <c r="BB214" s="17" t="str">
        <f>IFERROR(INDEX('Client List'!$AK$12:$AK$261, MATCH($BC214, 'Client List'!$AL$12:$AL$261, 0)), "")</f>
        <v/>
      </c>
      <c r="BC214" s="17">
        <v>210</v>
      </c>
    </row>
    <row r="215" spans="53:55" hidden="1" x14ac:dyDescent="0.25">
      <c r="BA215" s="17" t="str">
        <f>IFERROR(INDEX('Client List'!$AH$12:$AH$261, MATCH($BC215, 'Client List'!$AI$12:$AI$261, 0)), "")</f>
        <v/>
      </c>
      <c r="BB215" s="17" t="str">
        <f>IFERROR(INDEX('Client List'!$AK$12:$AK$261, MATCH($BC215, 'Client List'!$AL$12:$AL$261, 0)), "")</f>
        <v/>
      </c>
      <c r="BC215" s="17">
        <v>211</v>
      </c>
    </row>
    <row r="216" spans="53:55" hidden="1" x14ac:dyDescent="0.25">
      <c r="BA216" s="17" t="str">
        <f>IFERROR(INDEX('Client List'!$AH$12:$AH$261, MATCH($BC216, 'Client List'!$AI$12:$AI$261, 0)), "")</f>
        <v/>
      </c>
      <c r="BB216" s="17" t="str">
        <f>IFERROR(INDEX('Client List'!$AK$12:$AK$261, MATCH($BC216, 'Client List'!$AL$12:$AL$261, 0)), "")</f>
        <v/>
      </c>
      <c r="BC216" s="17">
        <v>212</v>
      </c>
    </row>
    <row r="217" spans="53:55" hidden="1" x14ac:dyDescent="0.25">
      <c r="BA217" s="17" t="str">
        <f>IFERROR(INDEX('Client List'!$AH$12:$AH$261, MATCH($BC217, 'Client List'!$AI$12:$AI$261, 0)), "")</f>
        <v/>
      </c>
      <c r="BB217" s="17" t="str">
        <f>IFERROR(INDEX('Client List'!$AK$12:$AK$261, MATCH($BC217, 'Client List'!$AL$12:$AL$261, 0)), "")</f>
        <v/>
      </c>
      <c r="BC217" s="17">
        <v>213</v>
      </c>
    </row>
    <row r="218" spans="53:55" hidden="1" x14ac:dyDescent="0.25">
      <c r="BA218" s="17" t="str">
        <f>IFERROR(INDEX('Client List'!$AH$12:$AH$261, MATCH($BC218, 'Client List'!$AI$12:$AI$261, 0)), "")</f>
        <v/>
      </c>
      <c r="BB218" s="17" t="str">
        <f>IFERROR(INDEX('Client List'!$AK$12:$AK$261, MATCH($BC218, 'Client List'!$AL$12:$AL$261, 0)), "")</f>
        <v/>
      </c>
      <c r="BC218" s="17">
        <v>214</v>
      </c>
    </row>
    <row r="219" spans="53:55" hidden="1" x14ac:dyDescent="0.25">
      <c r="BA219" s="17" t="str">
        <f>IFERROR(INDEX('Client List'!$AH$12:$AH$261, MATCH($BC219, 'Client List'!$AI$12:$AI$261, 0)), "")</f>
        <v/>
      </c>
      <c r="BB219" s="17" t="str">
        <f>IFERROR(INDEX('Client List'!$AK$12:$AK$261, MATCH($BC219, 'Client List'!$AL$12:$AL$261, 0)), "")</f>
        <v/>
      </c>
      <c r="BC219" s="17">
        <v>215</v>
      </c>
    </row>
    <row r="220" spans="53:55" hidden="1" x14ac:dyDescent="0.25">
      <c r="BA220" s="17" t="str">
        <f>IFERROR(INDEX('Client List'!$AH$12:$AH$261, MATCH($BC220, 'Client List'!$AI$12:$AI$261, 0)), "")</f>
        <v/>
      </c>
      <c r="BB220" s="17" t="str">
        <f>IFERROR(INDEX('Client List'!$AK$12:$AK$261, MATCH($BC220, 'Client List'!$AL$12:$AL$261, 0)), "")</f>
        <v/>
      </c>
      <c r="BC220" s="17">
        <v>216</v>
      </c>
    </row>
    <row r="221" spans="53:55" hidden="1" x14ac:dyDescent="0.25">
      <c r="BA221" s="17" t="str">
        <f>IFERROR(INDEX('Client List'!$AH$12:$AH$261, MATCH($BC221, 'Client List'!$AI$12:$AI$261, 0)), "")</f>
        <v/>
      </c>
      <c r="BB221" s="17" t="str">
        <f>IFERROR(INDEX('Client List'!$AK$12:$AK$261, MATCH($BC221, 'Client List'!$AL$12:$AL$261, 0)), "")</f>
        <v/>
      </c>
      <c r="BC221" s="17">
        <v>217</v>
      </c>
    </row>
    <row r="222" spans="53:55" hidden="1" x14ac:dyDescent="0.25">
      <c r="BA222" s="17" t="str">
        <f>IFERROR(INDEX('Client List'!$AH$12:$AH$261, MATCH($BC222, 'Client List'!$AI$12:$AI$261, 0)), "")</f>
        <v/>
      </c>
      <c r="BB222" s="17" t="str">
        <f>IFERROR(INDEX('Client List'!$AK$12:$AK$261, MATCH($BC222, 'Client List'!$AL$12:$AL$261, 0)), "")</f>
        <v/>
      </c>
      <c r="BC222" s="17">
        <v>218</v>
      </c>
    </row>
    <row r="223" spans="53:55" hidden="1" x14ac:dyDescent="0.25">
      <c r="BA223" s="17" t="str">
        <f>IFERROR(INDEX('Client List'!$AH$12:$AH$261, MATCH($BC223, 'Client List'!$AI$12:$AI$261, 0)), "")</f>
        <v/>
      </c>
      <c r="BB223" s="17" t="str">
        <f>IFERROR(INDEX('Client List'!$AK$12:$AK$261, MATCH($BC223, 'Client List'!$AL$12:$AL$261, 0)), "")</f>
        <v/>
      </c>
      <c r="BC223" s="17">
        <v>219</v>
      </c>
    </row>
    <row r="224" spans="53:55" hidden="1" x14ac:dyDescent="0.25">
      <c r="BA224" s="17" t="str">
        <f>IFERROR(INDEX('Client List'!$AH$12:$AH$261, MATCH($BC224, 'Client List'!$AI$12:$AI$261, 0)), "")</f>
        <v/>
      </c>
      <c r="BB224" s="17" t="str">
        <f>IFERROR(INDEX('Client List'!$AK$12:$AK$261, MATCH($BC224, 'Client List'!$AL$12:$AL$261, 0)), "")</f>
        <v/>
      </c>
      <c r="BC224" s="17">
        <v>220</v>
      </c>
    </row>
    <row r="225" spans="53:55" hidden="1" x14ac:dyDescent="0.25">
      <c r="BA225" s="17" t="str">
        <f>IFERROR(INDEX('Client List'!$AH$12:$AH$261, MATCH($BC225, 'Client List'!$AI$12:$AI$261, 0)), "")</f>
        <v/>
      </c>
      <c r="BB225" s="17" t="str">
        <f>IFERROR(INDEX('Client List'!$AK$12:$AK$261, MATCH($BC225, 'Client List'!$AL$12:$AL$261, 0)), "")</f>
        <v/>
      </c>
      <c r="BC225" s="17">
        <v>221</v>
      </c>
    </row>
    <row r="226" spans="53:55" hidden="1" x14ac:dyDescent="0.25">
      <c r="BA226" s="17" t="str">
        <f>IFERROR(INDEX('Client List'!$AH$12:$AH$261, MATCH($BC226, 'Client List'!$AI$12:$AI$261, 0)), "")</f>
        <v/>
      </c>
      <c r="BB226" s="17" t="str">
        <f>IFERROR(INDEX('Client List'!$AK$12:$AK$261, MATCH($BC226, 'Client List'!$AL$12:$AL$261, 0)), "")</f>
        <v/>
      </c>
      <c r="BC226" s="17">
        <v>222</v>
      </c>
    </row>
    <row r="227" spans="53:55" hidden="1" x14ac:dyDescent="0.25">
      <c r="BA227" s="17" t="str">
        <f>IFERROR(INDEX('Client List'!$AH$12:$AH$261, MATCH($BC227, 'Client List'!$AI$12:$AI$261, 0)), "")</f>
        <v/>
      </c>
      <c r="BB227" s="17" t="str">
        <f>IFERROR(INDEX('Client List'!$AK$12:$AK$261, MATCH($BC227, 'Client List'!$AL$12:$AL$261, 0)), "")</f>
        <v/>
      </c>
      <c r="BC227" s="17">
        <v>223</v>
      </c>
    </row>
    <row r="228" spans="53:55" hidden="1" x14ac:dyDescent="0.25">
      <c r="BA228" s="17" t="str">
        <f>IFERROR(INDEX('Client List'!$AH$12:$AH$261, MATCH($BC228, 'Client List'!$AI$12:$AI$261, 0)), "")</f>
        <v/>
      </c>
      <c r="BB228" s="17" t="str">
        <f>IFERROR(INDEX('Client List'!$AK$12:$AK$261, MATCH($BC228, 'Client List'!$AL$12:$AL$261, 0)), "")</f>
        <v/>
      </c>
      <c r="BC228" s="17">
        <v>224</v>
      </c>
    </row>
    <row r="229" spans="53:55" hidden="1" x14ac:dyDescent="0.25">
      <c r="BA229" s="17" t="str">
        <f>IFERROR(INDEX('Client List'!$AH$12:$AH$261, MATCH($BC229, 'Client List'!$AI$12:$AI$261, 0)), "")</f>
        <v/>
      </c>
      <c r="BB229" s="17" t="str">
        <f>IFERROR(INDEX('Client List'!$AK$12:$AK$261, MATCH($BC229, 'Client List'!$AL$12:$AL$261, 0)), "")</f>
        <v/>
      </c>
      <c r="BC229" s="17">
        <v>225</v>
      </c>
    </row>
    <row r="230" spans="53:55" hidden="1" x14ac:dyDescent="0.25">
      <c r="BA230" s="17" t="str">
        <f>IFERROR(INDEX('Client List'!$AH$12:$AH$261, MATCH($BC230, 'Client List'!$AI$12:$AI$261, 0)), "")</f>
        <v/>
      </c>
      <c r="BB230" s="17" t="str">
        <f>IFERROR(INDEX('Client List'!$AK$12:$AK$261, MATCH($BC230, 'Client List'!$AL$12:$AL$261, 0)), "")</f>
        <v/>
      </c>
      <c r="BC230" s="17">
        <v>226</v>
      </c>
    </row>
    <row r="231" spans="53:55" hidden="1" x14ac:dyDescent="0.25">
      <c r="BA231" s="17" t="str">
        <f>IFERROR(INDEX('Client List'!$AH$12:$AH$261, MATCH($BC231, 'Client List'!$AI$12:$AI$261, 0)), "")</f>
        <v/>
      </c>
      <c r="BB231" s="17" t="str">
        <f>IFERROR(INDEX('Client List'!$AK$12:$AK$261, MATCH($BC231, 'Client List'!$AL$12:$AL$261, 0)), "")</f>
        <v/>
      </c>
      <c r="BC231" s="17">
        <v>227</v>
      </c>
    </row>
    <row r="232" spans="53:55" hidden="1" x14ac:dyDescent="0.25">
      <c r="BA232" s="17" t="str">
        <f>IFERROR(INDEX('Client List'!$AH$12:$AH$261, MATCH($BC232, 'Client List'!$AI$12:$AI$261, 0)), "")</f>
        <v/>
      </c>
      <c r="BB232" s="17" t="str">
        <f>IFERROR(INDEX('Client List'!$AK$12:$AK$261, MATCH($BC232, 'Client List'!$AL$12:$AL$261, 0)), "")</f>
        <v/>
      </c>
      <c r="BC232" s="17">
        <v>228</v>
      </c>
    </row>
    <row r="233" spans="53:55" hidden="1" x14ac:dyDescent="0.25">
      <c r="BA233" s="17" t="str">
        <f>IFERROR(INDEX('Client List'!$AH$12:$AH$261, MATCH($BC233, 'Client List'!$AI$12:$AI$261, 0)), "")</f>
        <v/>
      </c>
      <c r="BB233" s="17" t="str">
        <f>IFERROR(INDEX('Client List'!$AK$12:$AK$261, MATCH($BC233, 'Client List'!$AL$12:$AL$261, 0)), "")</f>
        <v/>
      </c>
      <c r="BC233" s="17">
        <v>229</v>
      </c>
    </row>
    <row r="234" spans="53:55" hidden="1" x14ac:dyDescent="0.25">
      <c r="BA234" s="17" t="str">
        <f>IFERROR(INDEX('Client List'!$AH$12:$AH$261, MATCH($BC234, 'Client List'!$AI$12:$AI$261, 0)), "")</f>
        <v/>
      </c>
      <c r="BB234" s="17" t="str">
        <f>IFERROR(INDEX('Client List'!$AK$12:$AK$261, MATCH($BC234, 'Client List'!$AL$12:$AL$261, 0)), "")</f>
        <v/>
      </c>
      <c r="BC234" s="17">
        <v>230</v>
      </c>
    </row>
    <row r="235" spans="53:55" hidden="1" x14ac:dyDescent="0.25">
      <c r="BA235" s="17" t="str">
        <f>IFERROR(INDEX('Client List'!$AH$12:$AH$261, MATCH($BC235, 'Client List'!$AI$12:$AI$261, 0)), "")</f>
        <v/>
      </c>
      <c r="BB235" s="17" t="str">
        <f>IFERROR(INDEX('Client List'!$AK$12:$AK$261, MATCH($BC235, 'Client List'!$AL$12:$AL$261, 0)), "")</f>
        <v/>
      </c>
      <c r="BC235" s="17">
        <v>231</v>
      </c>
    </row>
    <row r="236" spans="53:55" hidden="1" x14ac:dyDescent="0.25">
      <c r="BA236" s="17" t="str">
        <f>IFERROR(INDEX('Client List'!$AH$12:$AH$261, MATCH($BC236, 'Client List'!$AI$12:$AI$261, 0)), "")</f>
        <v/>
      </c>
      <c r="BB236" s="17" t="str">
        <f>IFERROR(INDEX('Client List'!$AK$12:$AK$261, MATCH($BC236, 'Client List'!$AL$12:$AL$261, 0)), "")</f>
        <v/>
      </c>
      <c r="BC236" s="17">
        <v>232</v>
      </c>
    </row>
    <row r="237" spans="53:55" hidden="1" x14ac:dyDescent="0.25">
      <c r="BA237" s="17" t="str">
        <f>IFERROR(INDEX('Client List'!$AH$12:$AH$261, MATCH($BC237, 'Client List'!$AI$12:$AI$261, 0)), "")</f>
        <v/>
      </c>
      <c r="BB237" s="17" t="str">
        <f>IFERROR(INDEX('Client List'!$AK$12:$AK$261, MATCH($BC237, 'Client List'!$AL$12:$AL$261, 0)), "")</f>
        <v/>
      </c>
      <c r="BC237" s="17">
        <v>233</v>
      </c>
    </row>
    <row r="238" spans="53:55" hidden="1" x14ac:dyDescent="0.25">
      <c r="BA238" s="17" t="str">
        <f>IFERROR(INDEX('Client List'!$AH$12:$AH$261, MATCH($BC238, 'Client List'!$AI$12:$AI$261, 0)), "")</f>
        <v/>
      </c>
      <c r="BB238" s="17" t="str">
        <f>IFERROR(INDEX('Client List'!$AK$12:$AK$261, MATCH($BC238, 'Client List'!$AL$12:$AL$261, 0)), "")</f>
        <v/>
      </c>
      <c r="BC238" s="17">
        <v>234</v>
      </c>
    </row>
    <row r="239" spans="53:55" hidden="1" x14ac:dyDescent="0.25">
      <c r="BA239" s="17" t="str">
        <f>IFERROR(INDEX('Client List'!$AH$12:$AH$261, MATCH($BC239, 'Client List'!$AI$12:$AI$261, 0)), "")</f>
        <v/>
      </c>
      <c r="BB239" s="17" t="str">
        <f>IFERROR(INDEX('Client List'!$AK$12:$AK$261, MATCH($BC239, 'Client List'!$AL$12:$AL$261, 0)), "")</f>
        <v/>
      </c>
      <c r="BC239" s="17">
        <v>235</v>
      </c>
    </row>
    <row r="240" spans="53:55" hidden="1" x14ac:dyDescent="0.25">
      <c r="BA240" s="17" t="str">
        <f>IFERROR(INDEX('Client List'!$AH$12:$AH$261, MATCH($BC240, 'Client List'!$AI$12:$AI$261, 0)), "")</f>
        <v/>
      </c>
      <c r="BB240" s="17" t="str">
        <f>IFERROR(INDEX('Client List'!$AK$12:$AK$261, MATCH($BC240, 'Client List'!$AL$12:$AL$261, 0)), "")</f>
        <v/>
      </c>
      <c r="BC240" s="17">
        <v>236</v>
      </c>
    </row>
    <row r="241" spans="53:55" hidden="1" x14ac:dyDescent="0.25">
      <c r="BA241" s="17" t="str">
        <f>IFERROR(INDEX('Client List'!$AH$12:$AH$261, MATCH($BC241, 'Client List'!$AI$12:$AI$261, 0)), "")</f>
        <v/>
      </c>
      <c r="BB241" s="17" t="str">
        <f>IFERROR(INDEX('Client List'!$AK$12:$AK$261, MATCH($BC241, 'Client List'!$AL$12:$AL$261, 0)), "")</f>
        <v/>
      </c>
      <c r="BC241" s="17">
        <v>237</v>
      </c>
    </row>
    <row r="242" spans="53:55" hidden="1" x14ac:dyDescent="0.25">
      <c r="BA242" s="17" t="str">
        <f>IFERROR(INDEX('Client List'!$AH$12:$AH$261, MATCH($BC242, 'Client List'!$AI$12:$AI$261, 0)), "")</f>
        <v/>
      </c>
      <c r="BB242" s="17" t="str">
        <f>IFERROR(INDEX('Client List'!$AK$12:$AK$261, MATCH($BC242, 'Client List'!$AL$12:$AL$261, 0)), "")</f>
        <v/>
      </c>
      <c r="BC242" s="17">
        <v>238</v>
      </c>
    </row>
    <row r="243" spans="53:55" hidden="1" x14ac:dyDescent="0.25">
      <c r="BA243" s="17" t="str">
        <f>IFERROR(INDEX('Client List'!$AH$12:$AH$261, MATCH($BC243, 'Client List'!$AI$12:$AI$261, 0)), "")</f>
        <v/>
      </c>
      <c r="BB243" s="17" t="str">
        <f>IFERROR(INDEX('Client List'!$AK$12:$AK$261, MATCH($BC243, 'Client List'!$AL$12:$AL$261, 0)), "")</f>
        <v/>
      </c>
      <c r="BC243" s="17">
        <v>239</v>
      </c>
    </row>
    <row r="244" spans="53:55" hidden="1" x14ac:dyDescent="0.25">
      <c r="BA244" s="17" t="str">
        <f>IFERROR(INDEX('Client List'!$AH$12:$AH$261, MATCH($BC244, 'Client List'!$AI$12:$AI$261, 0)), "")</f>
        <v/>
      </c>
      <c r="BB244" s="17" t="str">
        <f>IFERROR(INDEX('Client List'!$AK$12:$AK$261, MATCH($BC244, 'Client List'!$AL$12:$AL$261, 0)), "")</f>
        <v/>
      </c>
      <c r="BC244" s="17">
        <v>240</v>
      </c>
    </row>
    <row r="245" spans="53:55" hidden="1" x14ac:dyDescent="0.25">
      <c r="BA245" s="17" t="str">
        <f>IFERROR(INDEX('Client List'!$AH$12:$AH$261, MATCH($BC245, 'Client List'!$AI$12:$AI$261, 0)), "")</f>
        <v/>
      </c>
      <c r="BB245" s="17" t="str">
        <f>IFERROR(INDEX('Client List'!$AK$12:$AK$261, MATCH($BC245, 'Client List'!$AL$12:$AL$261, 0)), "")</f>
        <v/>
      </c>
      <c r="BC245" s="17">
        <v>241</v>
      </c>
    </row>
    <row r="246" spans="53:55" hidden="1" x14ac:dyDescent="0.25">
      <c r="BA246" s="17" t="str">
        <f>IFERROR(INDEX('Client List'!$AH$12:$AH$261, MATCH($BC246, 'Client List'!$AI$12:$AI$261, 0)), "")</f>
        <v/>
      </c>
      <c r="BB246" s="17" t="str">
        <f>IFERROR(INDEX('Client List'!$AK$12:$AK$261, MATCH($BC246, 'Client List'!$AL$12:$AL$261, 0)), "")</f>
        <v/>
      </c>
      <c r="BC246" s="17">
        <v>242</v>
      </c>
    </row>
    <row r="247" spans="53:55" hidden="1" x14ac:dyDescent="0.25">
      <c r="BA247" s="17" t="str">
        <f>IFERROR(INDEX('Client List'!$AH$12:$AH$261, MATCH($BC247, 'Client List'!$AI$12:$AI$261, 0)), "")</f>
        <v/>
      </c>
      <c r="BB247" s="17" t="str">
        <f>IFERROR(INDEX('Client List'!$AK$12:$AK$261, MATCH($BC247, 'Client List'!$AL$12:$AL$261, 0)), "")</f>
        <v/>
      </c>
      <c r="BC247" s="17">
        <v>243</v>
      </c>
    </row>
    <row r="248" spans="53:55" hidden="1" x14ac:dyDescent="0.25">
      <c r="BA248" s="17" t="str">
        <f>IFERROR(INDEX('Client List'!$AH$12:$AH$261, MATCH($BC248, 'Client List'!$AI$12:$AI$261, 0)), "")</f>
        <v/>
      </c>
      <c r="BB248" s="17" t="str">
        <f>IFERROR(INDEX('Client List'!$AK$12:$AK$261, MATCH($BC248, 'Client List'!$AL$12:$AL$261, 0)), "")</f>
        <v/>
      </c>
      <c r="BC248" s="17">
        <v>244</v>
      </c>
    </row>
    <row r="249" spans="53:55" hidden="1" x14ac:dyDescent="0.25">
      <c r="BA249" s="17" t="str">
        <f>IFERROR(INDEX('Client List'!$AH$12:$AH$261, MATCH($BC249, 'Client List'!$AI$12:$AI$261, 0)), "")</f>
        <v/>
      </c>
      <c r="BB249" s="17" t="str">
        <f>IFERROR(INDEX('Client List'!$AK$12:$AK$261, MATCH($BC249, 'Client List'!$AL$12:$AL$261, 0)), "")</f>
        <v/>
      </c>
      <c r="BC249" s="17">
        <v>245</v>
      </c>
    </row>
    <row r="250" spans="53:55" hidden="1" x14ac:dyDescent="0.25">
      <c r="BA250" s="17" t="str">
        <f>IFERROR(INDEX('Client List'!$AH$12:$AH$261, MATCH($BC250, 'Client List'!$AI$12:$AI$261, 0)), "")</f>
        <v/>
      </c>
      <c r="BB250" s="17" t="str">
        <f>IFERROR(INDEX('Client List'!$AK$12:$AK$261, MATCH($BC250, 'Client List'!$AL$12:$AL$261, 0)), "")</f>
        <v/>
      </c>
      <c r="BC250" s="17">
        <v>246</v>
      </c>
    </row>
    <row r="251" spans="53:55" hidden="1" x14ac:dyDescent="0.25">
      <c r="BA251" s="17" t="str">
        <f>IFERROR(INDEX('Client List'!$AH$12:$AH$261, MATCH($BC251, 'Client List'!$AI$12:$AI$261, 0)), "")</f>
        <v/>
      </c>
      <c r="BB251" s="17" t="str">
        <f>IFERROR(INDEX('Client List'!$AK$12:$AK$261, MATCH($BC251, 'Client List'!$AL$12:$AL$261, 0)), "")</f>
        <v/>
      </c>
      <c r="BC251" s="17">
        <v>247</v>
      </c>
    </row>
    <row r="252" spans="53:55" hidden="1" x14ac:dyDescent="0.25">
      <c r="BA252" s="17" t="str">
        <f>IFERROR(INDEX('Client List'!$AH$12:$AH$261, MATCH($BC252, 'Client List'!$AI$12:$AI$261, 0)), "")</f>
        <v/>
      </c>
      <c r="BB252" s="17" t="str">
        <f>IFERROR(INDEX('Client List'!$AK$12:$AK$261, MATCH($BC252, 'Client List'!$AL$12:$AL$261, 0)), "")</f>
        <v/>
      </c>
      <c r="BC252" s="17">
        <v>248</v>
      </c>
    </row>
    <row r="253" spans="53:55" hidden="1" x14ac:dyDescent="0.25">
      <c r="BA253" s="17" t="str">
        <f>IFERROR(INDEX('Client List'!$AH$12:$AH$261, MATCH($BC253, 'Client List'!$AI$12:$AI$261, 0)), "")</f>
        <v/>
      </c>
      <c r="BB253" s="17" t="str">
        <f>IFERROR(INDEX('Client List'!$AK$12:$AK$261, MATCH($BC253, 'Client List'!$AL$12:$AL$261, 0)), "")</f>
        <v/>
      </c>
      <c r="BC253" s="17">
        <v>249</v>
      </c>
    </row>
    <row r="254" spans="53:55" hidden="1" x14ac:dyDescent="0.25">
      <c r="BA254" s="18" t="str">
        <f>IFERROR(INDEX('Client List'!$AH$12:$AH$261, MATCH($BC254, 'Client List'!$AI$12:$AI$261, 0)), "")</f>
        <v/>
      </c>
      <c r="BB254" s="18" t="str">
        <f>IFERROR(INDEX('Client List'!$AK$12:$AK$261, MATCH($BC254, 'Client List'!$AL$12:$AL$261, 0)), "")</f>
        <v/>
      </c>
      <c r="BC254" s="18">
        <v>250</v>
      </c>
    </row>
  </sheetData>
  <sheetProtection algorithmName="SHA-512" hashValue="5Q+jyNiWBImGb3kD57OTqV1Qlg3yAnAS1hEc8DIKb/OonblMf2tWkqBL0y8u2mfBMLcqQ6sevJXI44HRlzSHDQ==" saltValue="VR3i33RDOUc9eWF8i5eKOw==" spinCount="100000" sheet="1" objects="1" scenarios="1"/>
  <mergeCells count="9">
    <mergeCell ref="BA2:BB2"/>
    <mergeCell ref="B2:AS3"/>
    <mergeCell ref="B4:AS4"/>
    <mergeCell ref="B8:AS8"/>
    <mergeCell ref="P6:U6"/>
    <mergeCell ref="B6:G6"/>
    <mergeCell ref="H6:M6"/>
    <mergeCell ref="V6:AA6"/>
    <mergeCell ref="AD5:AS6"/>
  </mergeCells>
  <dataValidations count="2">
    <dataValidation type="list" allowBlank="1" showInputMessage="1" showErrorMessage="1" sqref="H6:M6" xr:uid="{22B86E36-1D3D-404A-8287-7CA3F442A134}">
      <formula1>$BA$4:$BA$254</formula1>
    </dataValidation>
    <dataValidation type="list" allowBlank="1" showInputMessage="1" showErrorMessage="1" sqref="V6:AA6" xr:uid="{6AB112C5-F5CF-45AF-A11D-A68BD288A256}">
      <formula1>$BB$4:$BB$254</formula1>
    </dataValidation>
  </dataValidation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737BB5-3C35-47FE-991D-B5E1EE79DE6E}">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0224aa69-f8be-496a-942a-f68b2082be9d"/>
    <ds:schemaRef ds:uri="http://purl.org/dc/terms/"/>
    <ds:schemaRef ds:uri="http://schemas.openxmlformats.org/package/2006/metadata/core-properties"/>
    <ds:schemaRef ds:uri="5c22b865-9d05-42be-b306-86f259ab344c"/>
    <ds:schemaRef ds:uri="http://www.w3.org/XML/1998/namespace"/>
    <ds:schemaRef ds:uri="http://purl.org/dc/dcmitype/"/>
  </ds:schemaRefs>
</ds:datastoreItem>
</file>

<file path=customXml/itemProps2.xml><?xml version="1.0" encoding="utf-8"?>
<ds:datastoreItem xmlns:ds="http://schemas.openxmlformats.org/officeDocument/2006/customXml" ds:itemID="{3571C9BB-5E6E-4ACA-8ECF-8A249F553BB9}">
  <ds:schemaRefs>
    <ds:schemaRef ds:uri="http://schemas.microsoft.com/sharepoint/v3/contenttype/forms"/>
  </ds:schemaRefs>
</ds:datastoreItem>
</file>

<file path=customXml/itemProps3.xml><?xml version="1.0" encoding="utf-8"?>
<ds:datastoreItem xmlns:ds="http://schemas.openxmlformats.org/officeDocument/2006/customXml" ds:itemID="{C949670A-F294-429B-AF90-6FFBA62B77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Intro &amp; Setup</vt:lpstr>
      <vt:lpstr>Client List</vt:lpstr>
      <vt:lpstr>Time Entries</vt:lpstr>
      <vt:lpstr>Report</vt:lpstr>
      <vt:lpstr>'Client List'!Print_Area</vt:lpstr>
      <vt:lpstr>'Time Entries'!Print_Area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2019-03-13T08:04:37Z</dcterms:created>
  <dcterms:modified xsi:type="dcterms:W3CDTF">2019-12-02T20:02:36Z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