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Basic Range Products\Project Quote Calculator\"/>
    </mc:Choice>
  </mc:AlternateContent>
  <xr:revisionPtr revIDLastSave="33" documentId="8_{8ECFA014-59A1-411F-A74F-C79A638972CC}" xr6:coauthVersionLast="45" xr6:coauthVersionMax="45" xr10:uidLastSave="{3C66ADD5-404E-42E8-97FB-2F7EE6F6DA61}"/>
  <workbookProtection workbookAlgorithmName="SHA-512" workbookHashValue="1bjlq/+USQ8TWHgKLvsjLYS9D3hOqNpvgJ4a6hg2rEZnl29B7xEPLI7av3swIguBbA9t9G0qEpNjKfGrctzQsQ==" workbookSaltValue="7/kLsJW+MB1dxhp1QIjBNQ==" workbookSpinCount="100000" lockStructure="1"/>
  <bookViews>
    <workbookView xWindow="-120" yWindow="-120" windowWidth="20730" windowHeight="11160" xr2:uid="{F7DFFEC9-2C98-4793-885F-E241CECE224A}"/>
  </bookViews>
  <sheets>
    <sheet name="Intro &amp; Setup" sheetId="1" r:id="rId1"/>
    <sheet name="Itemised List" sheetId="2" r:id="rId2"/>
    <sheet name="Quote Figures &amp; Report" sheetId="3" r:id="rId3"/>
  </sheets>
  <definedNames>
    <definedName name="_xlnm._FilterDatabase" localSheetId="1" hidden="1">'Itemised List'!$B$10:$G$20</definedName>
    <definedName name="_xlnm.Print_Area" localSheetId="0">'Intro &amp; Setup'!$A$1:$AT$50</definedName>
    <definedName name="_xlnm.Print_Area" localSheetId="1">'Itemised List'!$A$1:$K$511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Y510" i="2" l="1"/>
  <c r="X510" i="2"/>
  <c r="Y509" i="2"/>
  <c r="X509" i="2"/>
  <c r="Y508" i="2"/>
  <c r="X508" i="2"/>
  <c r="Y507" i="2"/>
  <c r="X507" i="2"/>
  <c r="Y506" i="2"/>
  <c r="X506" i="2"/>
  <c r="Y505" i="2"/>
  <c r="X505" i="2"/>
  <c r="Y504" i="2"/>
  <c r="X504" i="2"/>
  <c r="Y503" i="2"/>
  <c r="X503" i="2"/>
  <c r="Y502" i="2"/>
  <c r="X502" i="2"/>
  <c r="Y501" i="2"/>
  <c r="X501" i="2"/>
  <c r="Y500" i="2"/>
  <c r="X500" i="2"/>
  <c r="Y499" i="2"/>
  <c r="X499" i="2"/>
  <c r="Y498" i="2"/>
  <c r="X498" i="2"/>
  <c r="Y497" i="2"/>
  <c r="X497" i="2"/>
  <c r="Y496" i="2"/>
  <c r="X496" i="2"/>
  <c r="Y495" i="2"/>
  <c r="X495" i="2"/>
  <c r="Y494" i="2"/>
  <c r="X494" i="2"/>
  <c r="Y493" i="2"/>
  <c r="X493" i="2"/>
  <c r="Y492" i="2"/>
  <c r="X492" i="2"/>
  <c r="Y491" i="2"/>
  <c r="X491" i="2"/>
  <c r="Y490" i="2"/>
  <c r="X490" i="2"/>
  <c r="Y489" i="2"/>
  <c r="X489" i="2"/>
  <c r="Y488" i="2"/>
  <c r="X488" i="2"/>
  <c r="Y487" i="2"/>
  <c r="X487" i="2"/>
  <c r="Y486" i="2"/>
  <c r="X486" i="2"/>
  <c r="Y485" i="2"/>
  <c r="X485" i="2"/>
  <c r="Y484" i="2"/>
  <c r="X484" i="2"/>
  <c r="Y483" i="2"/>
  <c r="X483" i="2"/>
  <c r="Y482" i="2"/>
  <c r="X482" i="2"/>
  <c r="Y481" i="2"/>
  <c r="X481" i="2"/>
  <c r="Y480" i="2"/>
  <c r="X480" i="2"/>
  <c r="Y479" i="2"/>
  <c r="X479" i="2"/>
  <c r="Y478" i="2"/>
  <c r="X478" i="2"/>
  <c r="Y477" i="2"/>
  <c r="X477" i="2"/>
  <c r="Y476" i="2"/>
  <c r="X476" i="2"/>
  <c r="Y475" i="2"/>
  <c r="X475" i="2"/>
  <c r="Y474" i="2"/>
  <c r="X474" i="2"/>
  <c r="Y473" i="2"/>
  <c r="X473" i="2"/>
  <c r="Y472" i="2"/>
  <c r="X472" i="2"/>
  <c r="Y471" i="2"/>
  <c r="X471" i="2"/>
  <c r="Y470" i="2"/>
  <c r="X470" i="2"/>
  <c r="Y469" i="2"/>
  <c r="X469" i="2"/>
  <c r="Y468" i="2"/>
  <c r="X468" i="2"/>
  <c r="Y467" i="2"/>
  <c r="X467" i="2"/>
  <c r="Y466" i="2"/>
  <c r="X466" i="2"/>
  <c r="Y465" i="2"/>
  <c r="X465" i="2"/>
  <c r="Y464" i="2"/>
  <c r="X464" i="2"/>
  <c r="Y463" i="2"/>
  <c r="X463" i="2"/>
  <c r="Y462" i="2"/>
  <c r="X462" i="2"/>
  <c r="Y461" i="2"/>
  <c r="X461" i="2"/>
  <c r="Y460" i="2"/>
  <c r="X460" i="2"/>
  <c r="Y459" i="2"/>
  <c r="X459" i="2"/>
  <c r="Y458" i="2"/>
  <c r="X458" i="2"/>
  <c r="Y457" i="2"/>
  <c r="X457" i="2"/>
  <c r="Y456" i="2"/>
  <c r="X456" i="2"/>
  <c r="Y455" i="2"/>
  <c r="X455" i="2"/>
  <c r="Y454" i="2"/>
  <c r="X454" i="2"/>
  <c r="Y453" i="2"/>
  <c r="X453" i="2"/>
  <c r="Y452" i="2"/>
  <c r="X452" i="2"/>
  <c r="Y451" i="2"/>
  <c r="X451" i="2"/>
  <c r="Y450" i="2"/>
  <c r="X450" i="2"/>
  <c r="Y449" i="2"/>
  <c r="X449" i="2"/>
  <c r="Y448" i="2"/>
  <c r="X448" i="2"/>
  <c r="Y447" i="2"/>
  <c r="X447" i="2"/>
  <c r="Y446" i="2"/>
  <c r="X446" i="2"/>
  <c r="Y445" i="2"/>
  <c r="X445" i="2"/>
  <c r="Y444" i="2"/>
  <c r="X444" i="2"/>
  <c r="Y443" i="2"/>
  <c r="X443" i="2"/>
  <c r="Y442" i="2"/>
  <c r="X442" i="2"/>
  <c r="Y441" i="2"/>
  <c r="X441" i="2"/>
  <c r="Y440" i="2"/>
  <c r="X440" i="2"/>
  <c r="Y439" i="2"/>
  <c r="X439" i="2"/>
  <c r="Y438" i="2"/>
  <c r="X438" i="2"/>
  <c r="Y437" i="2"/>
  <c r="X437" i="2"/>
  <c r="Y436" i="2"/>
  <c r="X436" i="2"/>
  <c r="Y435" i="2"/>
  <c r="X435" i="2"/>
  <c r="Y434" i="2"/>
  <c r="X434" i="2"/>
  <c r="Y433" i="2"/>
  <c r="X433" i="2"/>
  <c r="Y432" i="2"/>
  <c r="X432" i="2"/>
  <c r="Y431" i="2"/>
  <c r="X431" i="2"/>
  <c r="Y430" i="2"/>
  <c r="X430" i="2"/>
  <c r="Y429" i="2"/>
  <c r="X429" i="2"/>
  <c r="Y428" i="2"/>
  <c r="X428" i="2"/>
  <c r="Y427" i="2"/>
  <c r="X427" i="2"/>
  <c r="Y426" i="2"/>
  <c r="X426" i="2"/>
  <c r="Y425" i="2"/>
  <c r="X425" i="2"/>
  <c r="Y424" i="2"/>
  <c r="X424" i="2"/>
  <c r="Y423" i="2"/>
  <c r="X423" i="2"/>
  <c r="Y422" i="2"/>
  <c r="X422" i="2"/>
  <c r="Y421" i="2"/>
  <c r="X421" i="2"/>
  <c r="Y420" i="2"/>
  <c r="X420" i="2"/>
  <c r="Y419" i="2"/>
  <c r="X419" i="2"/>
  <c r="Y418" i="2"/>
  <c r="X418" i="2"/>
  <c r="Y417" i="2"/>
  <c r="X417" i="2"/>
  <c r="Y416" i="2"/>
  <c r="X416" i="2"/>
  <c r="Y415" i="2"/>
  <c r="X415" i="2"/>
  <c r="Y414" i="2"/>
  <c r="X414" i="2"/>
  <c r="Y413" i="2"/>
  <c r="X413" i="2"/>
  <c r="Y412" i="2"/>
  <c r="X412" i="2"/>
  <c r="Y411" i="2"/>
  <c r="X411" i="2"/>
  <c r="Y410" i="2"/>
  <c r="X410" i="2"/>
  <c r="Y409" i="2"/>
  <c r="X409" i="2"/>
  <c r="Y408" i="2"/>
  <c r="X408" i="2"/>
  <c r="Y407" i="2"/>
  <c r="X407" i="2"/>
  <c r="Y406" i="2"/>
  <c r="X406" i="2"/>
  <c r="Y405" i="2"/>
  <c r="X405" i="2"/>
  <c r="Y404" i="2"/>
  <c r="X404" i="2"/>
  <c r="Y403" i="2"/>
  <c r="X403" i="2"/>
  <c r="Y402" i="2"/>
  <c r="X402" i="2"/>
  <c r="Y401" i="2"/>
  <c r="X401" i="2"/>
  <c r="Y400" i="2"/>
  <c r="X400" i="2"/>
  <c r="Y399" i="2"/>
  <c r="X399" i="2"/>
  <c r="Y398" i="2"/>
  <c r="X398" i="2"/>
  <c r="Y397" i="2"/>
  <c r="X397" i="2"/>
  <c r="Y396" i="2"/>
  <c r="X396" i="2"/>
  <c r="Y395" i="2"/>
  <c r="X395" i="2"/>
  <c r="Y394" i="2"/>
  <c r="X394" i="2"/>
  <c r="Y393" i="2"/>
  <c r="X393" i="2"/>
  <c r="Y392" i="2"/>
  <c r="X392" i="2"/>
  <c r="Y391" i="2"/>
  <c r="X391" i="2"/>
  <c r="Y390" i="2"/>
  <c r="X390" i="2"/>
  <c r="Y389" i="2"/>
  <c r="X389" i="2"/>
  <c r="Y388" i="2"/>
  <c r="X388" i="2"/>
  <c r="Y387" i="2"/>
  <c r="X387" i="2"/>
  <c r="Y386" i="2"/>
  <c r="X386" i="2"/>
  <c r="Y385" i="2"/>
  <c r="X385" i="2"/>
  <c r="Y384" i="2"/>
  <c r="X384" i="2"/>
  <c r="Y383" i="2"/>
  <c r="X383" i="2"/>
  <c r="Y382" i="2"/>
  <c r="X382" i="2"/>
  <c r="Y381" i="2"/>
  <c r="X381" i="2"/>
  <c r="Y380" i="2"/>
  <c r="X380" i="2"/>
  <c r="Y379" i="2"/>
  <c r="X379" i="2"/>
  <c r="Y378" i="2"/>
  <c r="X378" i="2"/>
  <c r="Y377" i="2"/>
  <c r="X377" i="2"/>
  <c r="Y376" i="2"/>
  <c r="X376" i="2"/>
  <c r="Y375" i="2"/>
  <c r="X375" i="2"/>
  <c r="Y374" i="2"/>
  <c r="X374" i="2"/>
  <c r="Y373" i="2"/>
  <c r="X373" i="2"/>
  <c r="Y372" i="2"/>
  <c r="X372" i="2"/>
  <c r="Y371" i="2"/>
  <c r="X371" i="2"/>
  <c r="Y370" i="2"/>
  <c r="X370" i="2"/>
  <c r="Y369" i="2"/>
  <c r="X369" i="2"/>
  <c r="Y368" i="2"/>
  <c r="X368" i="2"/>
  <c r="Y367" i="2"/>
  <c r="X367" i="2"/>
  <c r="Y366" i="2"/>
  <c r="X366" i="2"/>
  <c r="Y365" i="2"/>
  <c r="X365" i="2"/>
  <c r="Y364" i="2"/>
  <c r="X364" i="2"/>
  <c r="Y363" i="2"/>
  <c r="X363" i="2"/>
  <c r="Y362" i="2"/>
  <c r="X362" i="2"/>
  <c r="Y361" i="2"/>
  <c r="X361" i="2"/>
  <c r="Y360" i="2"/>
  <c r="X360" i="2"/>
  <c r="Y359" i="2"/>
  <c r="X359" i="2"/>
  <c r="Y358" i="2"/>
  <c r="X358" i="2"/>
  <c r="Y357" i="2"/>
  <c r="X357" i="2"/>
  <c r="Y356" i="2"/>
  <c r="X356" i="2"/>
  <c r="Y355" i="2"/>
  <c r="X355" i="2"/>
  <c r="Y354" i="2"/>
  <c r="X354" i="2"/>
  <c r="Y353" i="2"/>
  <c r="X353" i="2"/>
  <c r="Y352" i="2"/>
  <c r="X352" i="2"/>
  <c r="Y351" i="2"/>
  <c r="X351" i="2"/>
  <c r="Y350" i="2"/>
  <c r="X350" i="2"/>
  <c r="Y349" i="2"/>
  <c r="X349" i="2"/>
  <c r="Y348" i="2"/>
  <c r="X348" i="2"/>
  <c r="Y347" i="2"/>
  <c r="X347" i="2"/>
  <c r="Y346" i="2"/>
  <c r="X346" i="2"/>
  <c r="Y345" i="2"/>
  <c r="X345" i="2"/>
  <c r="Y344" i="2"/>
  <c r="X344" i="2"/>
  <c r="Y343" i="2"/>
  <c r="X343" i="2"/>
  <c r="Y342" i="2"/>
  <c r="X342" i="2"/>
  <c r="Y341" i="2"/>
  <c r="X341" i="2"/>
  <c r="Y340" i="2"/>
  <c r="X340" i="2"/>
  <c r="Y339" i="2"/>
  <c r="X339" i="2"/>
  <c r="Y338" i="2"/>
  <c r="X338" i="2"/>
  <c r="Y337" i="2"/>
  <c r="X337" i="2"/>
  <c r="Y336" i="2"/>
  <c r="X336" i="2"/>
  <c r="Y335" i="2"/>
  <c r="X335" i="2"/>
  <c r="Y334" i="2"/>
  <c r="X334" i="2"/>
  <c r="Y333" i="2"/>
  <c r="X333" i="2"/>
  <c r="Y332" i="2"/>
  <c r="X332" i="2"/>
  <c r="Y331" i="2"/>
  <c r="X331" i="2"/>
  <c r="Y330" i="2"/>
  <c r="X330" i="2"/>
  <c r="Y329" i="2"/>
  <c r="X329" i="2"/>
  <c r="Y328" i="2"/>
  <c r="X328" i="2"/>
  <c r="Y327" i="2"/>
  <c r="X327" i="2"/>
  <c r="Y326" i="2"/>
  <c r="X326" i="2"/>
  <c r="Y325" i="2"/>
  <c r="X325" i="2"/>
  <c r="Y324" i="2"/>
  <c r="X324" i="2"/>
  <c r="Y323" i="2"/>
  <c r="X323" i="2"/>
  <c r="Y322" i="2"/>
  <c r="X322" i="2"/>
  <c r="Y321" i="2"/>
  <c r="X321" i="2"/>
  <c r="Y320" i="2"/>
  <c r="X320" i="2"/>
  <c r="Y319" i="2"/>
  <c r="X319" i="2"/>
  <c r="Y318" i="2"/>
  <c r="X318" i="2"/>
  <c r="Y317" i="2"/>
  <c r="X317" i="2"/>
  <c r="Y316" i="2"/>
  <c r="X316" i="2"/>
  <c r="Y315" i="2"/>
  <c r="X315" i="2"/>
  <c r="Y314" i="2"/>
  <c r="X314" i="2"/>
  <c r="Y313" i="2"/>
  <c r="X313" i="2"/>
  <c r="Y312" i="2"/>
  <c r="X312" i="2"/>
  <c r="Y311" i="2"/>
  <c r="X311" i="2"/>
  <c r="Y310" i="2"/>
  <c r="X310" i="2"/>
  <c r="Y309" i="2"/>
  <c r="X309" i="2"/>
  <c r="Y308" i="2"/>
  <c r="X308" i="2"/>
  <c r="Y307" i="2"/>
  <c r="X307" i="2"/>
  <c r="Y306" i="2"/>
  <c r="X306" i="2"/>
  <c r="Y305" i="2"/>
  <c r="X305" i="2"/>
  <c r="Y304" i="2"/>
  <c r="X304" i="2"/>
  <c r="Y303" i="2"/>
  <c r="X303" i="2"/>
  <c r="Y302" i="2"/>
  <c r="X302" i="2"/>
  <c r="Y301" i="2"/>
  <c r="X301" i="2"/>
  <c r="Y300" i="2"/>
  <c r="X300" i="2"/>
  <c r="Y299" i="2"/>
  <c r="X299" i="2"/>
  <c r="Y298" i="2"/>
  <c r="X298" i="2"/>
  <c r="Y297" i="2"/>
  <c r="X297" i="2"/>
  <c r="Y296" i="2"/>
  <c r="X296" i="2"/>
  <c r="Y295" i="2"/>
  <c r="X295" i="2"/>
  <c r="Y294" i="2"/>
  <c r="X294" i="2"/>
  <c r="Y293" i="2"/>
  <c r="X293" i="2"/>
  <c r="Y292" i="2"/>
  <c r="X292" i="2"/>
  <c r="Y291" i="2"/>
  <c r="X291" i="2"/>
  <c r="Y290" i="2"/>
  <c r="X290" i="2"/>
  <c r="Y289" i="2"/>
  <c r="X289" i="2"/>
  <c r="Y288" i="2"/>
  <c r="X288" i="2"/>
  <c r="Y287" i="2"/>
  <c r="X287" i="2"/>
  <c r="Y286" i="2"/>
  <c r="X286" i="2"/>
  <c r="Y285" i="2"/>
  <c r="X285" i="2"/>
  <c r="Y284" i="2"/>
  <c r="X284" i="2"/>
  <c r="Y283" i="2"/>
  <c r="X283" i="2"/>
  <c r="Y282" i="2"/>
  <c r="X282" i="2"/>
  <c r="Y281" i="2"/>
  <c r="X281" i="2"/>
  <c r="Y280" i="2"/>
  <c r="X280" i="2"/>
  <c r="Y279" i="2"/>
  <c r="X279" i="2"/>
  <c r="Y278" i="2"/>
  <c r="X278" i="2"/>
  <c r="Y277" i="2"/>
  <c r="X277" i="2"/>
  <c r="Y276" i="2"/>
  <c r="X276" i="2"/>
  <c r="Y275" i="2"/>
  <c r="X275" i="2"/>
  <c r="Y274" i="2"/>
  <c r="X274" i="2"/>
  <c r="Y273" i="2"/>
  <c r="X273" i="2"/>
  <c r="Y272" i="2"/>
  <c r="X272" i="2"/>
  <c r="Y271" i="2"/>
  <c r="X271" i="2"/>
  <c r="Y270" i="2"/>
  <c r="X270" i="2"/>
  <c r="Y269" i="2"/>
  <c r="X269" i="2"/>
  <c r="Y268" i="2"/>
  <c r="X268" i="2"/>
  <c r="Y267" i="2"/>
  <c r="X267" i="2"/>
  <c r="Y266" i="2"/>
  <c r="X266" i="2"/>
  <c r="Y265" i="2"/>
  <c r="X265" i="2"/>
  <c r="Y264" i="2"/>
  <c r="X264" i="2"/>
  <c r="Y263" i="2"/>
  <c r="X263" i="2"/>
  <c r="Y262" i="2"/>
  <c r="X262" i="2"/>
  <c r="Y261" i="2"/>
  <c r="X261" i="2"/>
  <c r="Y260" i="2"/>
  <c r="X260" i="2"/>
  <c r="Y259" i="2"/>
  <c r="X259" i="2"/>
  <c r="Y258" i="2"/>
  <c r="X258" i="2"/>
  <c r="Y257" i="2"/>
  <c r="X257" i="2"/>
  <c r="Y256" i="2"/>
  <c r="X256" i="2"/>
  <c r="Y255" i="2"/>
  <c r="X255" i="2"/>
  <c r="Y254" i="2"/>
  <c r="X254" i="2"/>
  <c r="Y253" i="2"/>
  <c r="X253" i="2"/>
  <c r="Y252" i="2"/>
  <c r="X252" i="2"/>
  <c r="Y251" i="2"/>
  <c r="X251" i="2"/>
  <c r="Y250" i="2"/>
  <c r="X250" i="2"/>
  <c r="Y249" i="2"/>
  <c r="X249" i="2"/>
  <c r="Y248" i="2"/>
  <c r="X248" i="2"/>
  <c r="Y247" i="2"/>
  <c r="X247" i="2"/>
  <c r="Y246" i="2"/>
  <c r="X246" i="2"/>
  <c r="Y245" i="2"/>
  <c r="X245" i="2"/>
  <c r="Y244" i="2"/>
  <c r="X244" i="2"/>
  <c r="Y243" i="2"/>
  <c r="X243" i="2"/>
  <c r="Y242" i="2"/>
  <c r="X242" i="2"/>
  <c r="Y241" i="2"/>
  <c r="X241" i="2"/>
  <c r="Y240" i="2"/>
  <c r="X240" i="2"/>
  <c r="Y239" i="2"/>
  <c r="X239" i="2"/>
  <c r="Y238" i="2"/>
  <c r="X238" i="2"/>
  <c r="Y237" i="2"/>
  <c r="X237" i="2"/>
  <c r="Y236" i="2"/>
  <c r="X236" i="2"/>
  <c r="Y235" i="2"/>
  <c r="X235" i="2"/>
  <c r="Y234" i="2"/>
  <c r="X234" i="2"/>
  <c r="Y233" i="2"/>
  <c r="X233" i="2"/>
  <c r="Y232" i="2"/>
  <c r="X232" i="2"/>
  <c r="Y231" i="2"/>
  <c r="X231" i="2"/>
  <c r="Y230" i="2"/>
  <c r="X230" i="2"/>
  <c r="Y229" i="2"/>
  <c r="X229" i="2"/>
  <c r="Y228" i="2"/>
  <c r="X228" i="2"/>
  <c r="Y227" i="2"/>
  <c r="X227" i="2"/>
  <c r="Y226" i="2"/>
  <c r="X226" i="2"/>
  <c r="Y225" i="2"/>
  <c r="X225" i="2"/>
  <c r="Y224" i="2"/>
  <c r="X224" i="2"/>
  <c r="Y223" i="2"/>
  <c r="X223" i="2"/>
  <c r="Y222" i="2"/>
  <c r="X222" i="2"/>
  <c r="Y221" i="2"/>
  <c r="X221" i="2"/>
  <c r="Y220" i="2"/>
  <c r="X220" i="2"/>
  <c r="Y219" i="2"/>
  <c r="X219" i="2"/>
  <c r="Y218" i="2"/>
  <c r="X218" i="2"/>
  <c r="Y217" i="2"/>
  <c r="X217" i="2"/>
  <c r="Y216" i="2"/>
  <c r="X216" i="2"/>
  <c r="Y215" i="2"/>
  <c r="X215" i="2"/>
  <c r="Y214" i="2"/>
  <c r="X214" i="2"/>
  <c r="Y213" i="2"/>
  <c r="X213" i="2"/>
  <c r="Y212" i="2"/>
  <c r="X212" i="2"/>
  <c r="Y211" i="2"/>
  <c r="X211" i="2"/>
  <c r="Y210" i="2"/>
  <c r="X210" i="2"/>
  <c r="Y209" i="2"/>
  <c r="X209" i="2"/>
  <c r="Y208" i="2"/>
  <c r="X208" i="2"/>
  <c r="Y207" i="2"/>
  <c r="X207" i="2"/>
  <c r="Y206" i="2"/>
  <c r="X206" i="2"/>
  <c r="Y205" i="2"/>
  <c r="X205" i="2"/>
  <c r="Y204" i="2"/>
  <c r="X204" i="2"/>
  <c r="Y203" i="2"/>
  <c r="X203" i="2"/>
  <c r="Y202" i="2"/>
  <c r="X202" i="2"/>
  <c r="Y201" i="2"/>
  <c r="X201" i="2"/>
  <c r="Y200" i="2"/>
  <c r="X200" i="2"/>
  <c r="Y199" i="2"/>
  <c r="X199" i="2"/>
  <c r="Y198" i="2"/>
  <c r="X198" i="2"/>
  <c r="Y197" i="2"/>
  <c r="X197" i="2"/>
  <c r="Y196" i="2"/>
  <c r="X196" i="2"/>
  <c r="Y195" i="2"/>
  <c r="X195" i="2"/>
  <c r="Y194" i="2"/>
  <c r="X194" i="2"/>
  <c r="Y193" i="2"/>
  <c r="X193" i="2"/>
  <c r="Y192" i="2"/>
  <c r="X192" i="2"/>
  <c r="Y191" i="2"/>
  <c r="X191" i="2"/>
  <c r="Y190" i="2"/>
  <c r="X190" i="2"/>
  <c r="Y189" i="2"/>
  <c r="X189" i="2"/>
  <c r="Y188" i="2"/>
  <c r="X188" i="2"/>
  <c r="Y187" i="2"/>
  <c r="X187" i="2"/>
  <c r="Y186" i="2"/>
  <c r="X186" i="2"/>
  <c r="Y185" i="2"/>
  <c r="X185" i="2"/>
  <c r="Y184" i="2"/>
  <c r="X184" i="2"/>
  <c r="Y183" i="2"/>
  <c r="X183" i="2"/>
  <c r="Y182" i="2"/>
  <c r="X182" i="2"/>
  <c r="Y181" i="2"/>
  <c r="X181" i="2"/>
  <c r="Y180" i="2"/>
  <c r="X180" i="2"/>
  <c r="Y179" i="2"/>
  <c r="X179" i="2"/>
  <c r="Y178" i="2"/>
  <c r="X178" i="2"/>
  <c r="Y177" i="2"/>
  <c r="X177" i="2"/>
  <c r="Y176" i="2"/>
  <c r="X176" i="2"/>
  <c r="Y175" i="2"/>
  <c r="X175" i="2"/>
  <c r="Y174" i="2"/>
  <c r="X174" i="2"/>
  <c r="Y173" i="2"/>
  <c r="X173" i="2"/>
  <c r="Y172" i="2"/>
  <c r="X172" i="2"/>
  <c r="Y171" i="2"/>
  <c r="X171" i="2"/>
  <c r="Y170" i="2"/>
  <c r="X170" i="2"/>
  <c r="Y169" i="2"/>
  <c r="X169" i="2"/>
  <c r="Y168" i="2"/>
  <c r="X168" i="2"/>
  <c r="Y167" i="2"/>
  <c r="X167" i="2"/>
  <c r="Y166" i="2"/>
  <c r="X166" i="2"/>
  <c r="Y165" i="2"/>
  <c r="X165" i="2"/>
  <c r="Y164" i="2"/>
  <c r="X164" i="2"/>
  <c r="Y163" i="2"/>
  <c r="X163" i="2"/>
  <c r="Y162" i="2"/>
  <c r="X162" i="2"/>
  <c r="Y161" i="2"/>
  <c r="X161" i="2"/>
  <c r="Y160" i="2"/>
  <c r="X160" i="2"/>
  <c r="Y159" i="2"/>
  <c r="X159" i="2"/>
  <c r="Y158" i="2"/>
  <c r="X158" i="2"/>
  <c r="Y157" i="2"/>
  <c r="X157" i="2"/>
  <c r="Y156" i="2"/>
  <c r="X156" i="2"/>
  <c r="Y155" i="2"/>
  <c r="X155" i="2"/>
  <c r="Y154" i="2"/>
  <c r="X154" i="2"/>
  <c r="Y153" i="2"/>
  <c r="X153" i="2"/>
  <c r="Y152" i="2"/>
  <c r="X152" i="2"/>
  <c r="Y151" i="2"/>
  <c r="X151" i="2"/>
  <c r="Y150" i="2"/>
  <c r="X150" i="2"/>
  <c r="Y149" i="2"/>
  <c r="X149" i="2"/>
  <c r="Y148" i="2"/>
  <c r="X148" i="2"/>
  <c r="Y147" i="2"/>
  <c r="X147" i="2"/>
  <c r="Y146" i="2"/>
  <c r="X146" i="2"/>
  <c r="Y145" i="2"/>
  <c r="X145" i="2"/>
  <c r="Y144" i="2"/>
  <c r="X144" i="2"/>
  <c r="Y143" i="2"/>
  <c r="X143" i="2"/>
  <c r="Y142" i="2"/>
  <c r="X142" i="2"/>
  <c r="Y141" i="2"/>
  <c r="X141" i="2"/>
  <c r="Y140" i="2"/>
  <c r="X140" i="2"/>
  <c r="Y139" i="2"/>
  <c r="X139" i="2"/>
  <c r="Y138" i="2"/>
  <c r="X138" i="2"/>
  <c r="Y137" i="2"/>
  <c r="X137" i="2"/>
  <c r="Y136" i="2"/>
  <c r="X136" i="2"/>
  <c r="Y135" i="2"/>
  <c r="X135" i="2"/>
  <c r="Y134" i="2"/>
  <c r="X134" i="2"/>
  <c r="Y133" i="2"/>
  <c r="X133" i="2"/>
  <c r="Y132" i="2"/>
  <c r="X132" i="2"/>
  <c r="Y131" i="2"/>
  <c r="X131" i="2"/>
  <c r="Y130" i="2"/>
  <c r="X130" i="2"/>
  <c r="Y129" i="2"/>
  <c r="X129" i="2"/>
  <c r="Y128" i="2"/>
  <c r="X128" i="2"/>
  <c r="Y127" i="2"/>
  <c r="X127" i="2"/>
  <c r="Y126" i="2"/>
  <c r="X126" i="2"/>
  <c r="Y125" i="2"/>
  <c r="X125" i="2"/>
  <c r="Y124" i="2"/>
  <c r="X124" i="2"/>
  <c r="Y123" i="2"/>
  <c r="X123" i="2"/>
  <c r="Y122" i="2"/>
  <c r="X122" i="2"/>
  <c r="Y121" i="2"/>
  <c r="X121" i="2"/>
  <c r="Y120" i="2"/>
  <c r="X120" i="2"/>
  <c r="Y119" i="2"/>
  <c r="X119" i="2"/>
  <c r="Y118" i="2"/>
  <c r="X118" i="2"/>
  <c r="Y117" i="2"/>
  <c r="X117" i="2"/>
  <c r="Y116" i="2"/>
  <c r="X116" i="2"/>
  <c r="Y115" i="2"/>
  <c r="X115" i="2"/>
  <c r="Y114" i="2"/>
  <c r="X114" i="2"/>
  <c r="Y113" i="2"/>
  <c r="X113" i="2"/>
  <c r="Y112" i="2"/>
  <c r="X112" i="2"/>
  <c r="Y111" i="2"/>
  <c r="X111" i="2"/>
  <c r="Y110" i="2"/>
  <c r="X110" i="2"/>
  <c r="Y109" i="2"/>
  <c r="X109" i="2"/>
  <c r="Y108" i="2"/>
  <c r="X108" i="2"/>
  <c r="Y107" i="2"/>
  <c r="X107" i="2"/>
  <c r="Y106" i="2"/>
  <c r="X106" i="2"/>
  <c r="Y105" i="2"/>
  <c r="X105" i="2"/>
  <c r="Y104" i="2"/>
  <c r="X104" i="2"/>
  <c r="Y103" i="2"/>
  <c r="X103" i="2"/>
  <c r="Y102" i="2"/>
  <c r="X102" i="2"/>
  <c r="Y101" i="2"/>
  <c r="X101" i="2"/>
  <c r="Y100" i="2"/>
  <c r="X100" i="2"/>
  <c r="Y99" i="2"/>
  <c r="X99" i="2"/>
  <c r="Y98" i="2"/>
  <c r="X98" i="2"/>
  <c r="Y97" i="2"/>
  <c r="X97" i="2"/>
  <c r="Y96" i="2"/>
  <c r="X96" i="2"/>
  <c r="Y95" i="2"/>
  <c r="X95" i="2"/>
  <c r="Y94" i="2"/>
  <c r="X94" i="2"/>
  <c r="Y93" i="2"/>
  <c r="X93" i="2"/>
  <c r="Y92" i="2"/>
  <c r="X92" i="2"/>
  <c r="Y91" i="2"/>
  <c r="X91" i="2"/>
  <c r="Y90" i="2"/>
  <c r="X90" i="2"/>
  <c r="Y89" i="2"/>
  <c r="X89" i="2"/>
  <c r="Y88" i="2"/>
  <c r="X88" i="2"/>
  <c r="Y87" i="2"/>
  <c r="X87" i="2"/>
  <c r="Y86" i="2"/>
  <c r="X86" i="2"/>
  <c r="Y85" i="2"/>
  <c r="X85" i="2"/>
  <c r="Y84" i="2"/>
  <c r="X84" i="2"/>
  <c r="Y83" i="2"/>
  <c r="X83" i="2"/>
  <c r="Y82" i="2"/>
  <c r="X82" i="2"/>
  <c r="Y81" i="2"/>
  <c r="X81" i="2"/>
  <c r="Y80" i="2"/>
  <c r="X80" i="2"/>
  <c r="Y79" i="2"/>
  <c r="X79" i="2"/>
  <c r="Y78" i="2"/>
  <c r="X78" i="2"/>
  <c r="Y77" i="2"/>
  <c r="X77" i="2"/>
  <c r="Y76" i="2"/>
  <c r="X76" i="2"/>
  <c r="Y75" i="2"/>
  <c r="X75" i="2"/>
  <c r="Y74" i="2"/>
  <c r="X74" i="2"/>
  <c r="Y73" i="2"/>
  <c r="X73" i="2"/>
  <c r="Y72" i="2"/>
  <c r="X72" i="2"/>
  <c r="Y71" i="2"/>
  <c r="X71" i="2"/>
  <c r="Y70" i="2"/>
  <c r="X70" i="2"/>
  <c r="Y69" i="2"/>
  <c r="X69" i="2"/>
  <c r="Y68" i="2"/>
  <c r="X68" i="2"/>
  <c r="Y67" i="2"/>
  <c r="X67" i="2"/>
  <c r="Y66" i="2"/>
  <c r="X66" i="2"/>
  <c r="Y65" i="2"/>
  <c r="X65" i="2"/>
  <c r="Y64" i="2"/>
  <c r="X64" i="2"/>
  <c r="Y63" i="2"/>
  <c r="X63" i="2"/>
  <c r="Y62" i="2"/>
  <c r="X62" i="2"/>
  <c r="Y61" i="2"/>
  <c r="X61" i="2"/>
  <c r="Y60" i="2"/>
  <c r="X60" i="2"/>
  <c r="Y59" i="2"/>
  <c r="X59" i="2"/>
  <c r="Y58" i="2"/>
  <c r="X58" i="2"/>
  <c r="Y57" i="2"/>
  <c r="X57" i="2"/>
  <c r="Y56" i="2"/>
  <c r="X56" i="2"/>
  <c r="Y55" i="2"/>
  <c r="X55" i="2"/>
  <c r="Y54" i="2"/>
  <c r="X54" i="2"/>
  <c r="Y53" i="2"/>
  <c r="X53" i="2"/>
  <c r="Y52" i="2"/>
  <c r="X52" i="2"/>
  <c r="Y51" i="2"/>
  <c r="X51" i="2"/>
  <c r="Y50" i="2"/>
  <c r="X50" i="2"/>
  <c r="Y49" i="2"/>
  <c r="X49" i="2"/>
  <c r="Y48" i="2"/>
  <c r="X48" i="2"/>
  <c r="Y47" i="2"/>
  <c r="X47" i="2"/>
  <c r="Y46" i="2"/>
  <c r="X46" i="2"/>
  <c r="Y45" i="2"/>
  <c r="X45" i="2"/>
  <c r="Y44" i="2"/>
  <c r="X44" i="2"/>
  <c r="Y43" i="2"/>
  <c r="X43" i="2"/>
  <c r="Y42" i="2"/>
  <c r="X42" i="2"/>
  <c r="Y41" i="2"/>
  <c r="X41" i="2"/>
  <c r="Y40" i="2"/>
  <c r="X40" i="2"/>
  <c r="Y39" i="2"/>
  <c r="X39" i="2"/>
  <c r="Y38" i="2"/>
  <c r="X38" i="2"/>
  <c r="Y37" i="2"/>
  <c r="X37" i="2"/>
  <c r="Y36" i="2"/>
  <c r="X36" i="2"/>
  <c r="Y35" i="2"/>
  <c r="X35" i="2"/>
  <c r="Y34" i="2"/>
  <c r="X34" i="2"/>
  <c r="Y33" i="2"/>
  <c r="X33" i="2"/>
  <c r="Y32" i="2"/>
  <c r="X32" i="2"/>
  <c r="Y31" i="2"/>
  <c r="X31" i="2"/>
  <c r="Y30" i="2"/>
  <c r="X30" i="2"/>
  <c r="Y29" i="2"/>
  <c r="X29" i="2"/>
  <c r="Y28" i="2"/>
  <c r="X28" i="2"/>
  <c r="Y27" i="2"/>
  <c r="X27" i="2"/>
  <c r="Y26" i="2"/>
  <c r="X26" i="2"/>
  <c r="Y25" i="2"/>
  <c r="X25" i="2"/>
  <c r="Y24" i="2"/>
  <c r="X24" i="2"/>
  <c r="Y23" i="2"/>
  <c r="X23" i="2"/>
  <c r="Y22" i="2"/>
  <c r="X22" i="2"/>
  <c r="Y21" i="2"/>
  <c r="X21" i="2"/>
  <c r="Y20" i="2"/>
  <c r="X20" i="2"/>
  <c r="Y19" i="2"/>
  <c r="X19" i="2"/>
  <c r="Y18" i="2"/>
  <c r="X18" i="2"/>
  <c r="Y17" i="2"/>
  <c r="X17" i="2"/>
  <c r="Y16" i="2"/>
  <c r="X16" i="2"/>
  <c r="Y15" i="2"/>
  <c r="X15" i="2"/>
  <c r="Y14" i="2"/>
  <c r="X14" i="2"/>
  <c r="Y13" i="2"/>
  <c r="X13" i="2"/>
  <c r="Y12" i="2"/>
  <c r="X12" i="2"/>
  <c r="Y11" i="2"/>
  <c r="X11" i="2"/>
  <c r="B29" i="3"/>
  <c r="Y47" i="3"/>
  <c r="Y46" i="3"/>
  <c r="Y45" i="3"/>
  <c r="Y44" i="3"/>
  <c r="Y43" i="3"/>
  <c r="Y42" i="3"/>
  <c r="Y41" i="3"/>
  <c r="Y40" i="3"/>
  <c r="Y39" i="3"/>
  <c r="Y38" i="3"/>
  <c r="B47" i="3"/>
  <c r="R47" i="3" s="1"/>
  <c r="B46" i="3"/>
  <c r="R46" i="3" s="1"/>
  <c r="B45" i="3"/>
  <c r="AJ45" i="3" s="1"/>
  <c r="B44" i="3"/>
  <c r="AJ44" i="3" s="1"/>
  <c r="B43" i="3"/>
  <c r="R43" i="3" s="1"/>
  <c r="B42" i="3"/>
  <c r="B41" i="3"/>
  <c r="AJ41" i="3" s="1"/>
  <c r="B40" i="3"/>
  <c r="B39" i="3"/>
  <c r="B38" i="3"/>
  <c r="R45" i="3"/>
  <c r="B5" i="3"/>
  <c r="AJ21" i="3"/>
  <c r="AE21" i="3"/>
  <c r="Y21" i="3"/>
  <c r="AJ20" i="3"/>
  <c r="AE20" i="3"/>
  <c r="Y20" i="3"/>
  <c r="AJ19" i="3"/>
  <c r="AE19" i="3"/>
  <c r="Y19" i="3"/>
  <c r="AJ18" i="3"/>
  <c r="AE18" i="3"/>
  <c r="Y18" i="3"/>
  <c r="AJ17" i="3"/>
  <c r="AE17" i="3"/>
  <c r="Y17" i="3"/>
  <c r="AJ12" i="3"/>
  <c r="AJ11" i="3"/>
  <c r="AJ10" i="3"/>
  <c r="AJ9" i="3"/>
  <c r="AJ8" i="3"/>
  <c r="AE12" i="3"/>
  <c r="AE11" i="3"/>
  <c r="AE10" i="3"/>
  <c r="AE9" i="3"/>
  <c r="AE8" i="3"/>
  <c r="Y12" i="3"/>
  <c r="AO12" i="3" s="1"/>
  <c r="Y11" i="3"/>
  <c r="AO11" i="3" s="1"/>
  <c r="Y10" i="3"/>
  <c r="Y9" i="3"/>
  <c r="Y8" i="3"/>
  <c r="B14" i="3"/>
  <c r="H14" i="3" s="1"/>
  <c r="B15" i="3"/>
  <c r="H15" i="3" s="1"/>
  <c r="B16" i="3"/>
  <c r="H16" i="3" s="1"/>
  <c r="B17" i="3"/>
  <c r="H17" i="3" s="1"/>
  <c r="B18" i="3"/>
  <c r="H18" i="3" s="1"/>
  <c r="B19" i="3"/>
  <c r="H19" i="3" s="1"/>
  <c r="B20" i="3"/>
  <c r="H20" i="3" s="1"/>
  <c r="B21" i="3"/>
  <c r="H21" i="3" s="1"/>
  <c r="B22" i="3"/>
  <c r="H22" i="3" s="1"/>
  <c r="P510" i="2"/>
  <c r="P509" i="2"/>
  <c r="P508" i="2"/>
  <c r="P507" i="2"/>
  <c r="P506" i="2"/>
  <c r="P505" i="2"/>
  <c r="P504" i="2"/>
  <c r="P503" i="2"/>
  <c r="P502" i="2"/>
  <c r="P501" i="2"/>
  <c r="P500" i="2"/>
  <c r="P499" i="2"/>
  <c r="P498" i="2"/>
  <c r="P497" i="2"/>
  <c r="P496" i="2"/>
  <c r="P495" i="2"/>
  <c r="P494" i="2"/>
  <c r="P493" i="2"/>
  <c r="P492" i="2"/>
  <c r="P491" i="2"/>
  <c r="P490" i="2"/>
  <c r="P489" i="2"/>
  <c r="P488" i="2"/>
  <c r="P487" i="2"/>
  <c r="P486" i="2"/>
  <c r="P485" i="2"/>
  <c r="P484" i="2"/>
  <c r="P483" i="2"/>
  <c r="P482" i="2"/>
  <c r="P481" i="2"/>
  <c r="P480" i="2"/>
  <c r="P479" i="2"/>
  <c r="P478" i="2"/>
  <c r="P477" i="2"/>
  <c r="P476" i="2"/>
  <c r="P475" i="2"/>
  <c r="P474" i="2"/>
  <c r="P473" i="2"/>
  <c r="P472" i="2"/>
  <c r="P471" i="2"/>
  <c r="P470" i="2"/>
  <c r="P469" i="2"/>
  <c r="P468" i="2"/>
  <c r="P467" i="2"/>
  <c r="P466" i="2"/>
  <c r="P465" i="2"/>
  <c r="P464" i="2"/>
  <c r="P463" i="2"/>
  <c r="P462" i="2"/>
  <c r="P461" i="2"/>
  <c r="P460" i="2"/>
  <c r="P459" i="2"/>
  <c r="P458" i="2"/>
  <c r="P457" i="2"/>
  <c r="P456" i="2"/>
  <c r="P455" i="2"/>
  <c r="P454" i="2"/>
  <c r="P453" i="2"/>
  <c r="P452" i="2"/>
  <c r="P451" i="2"/>
  <c r="P450" i="2"/>
  <c r="P449" i="2"/>
  <c r="P448" i="2"/>
  <c r="P447" i="2"/>
  <c r="P446" i="2"/>
  <c r="P445" i="2"/>
  <c r="P444" i="2"/>
  <c r="P443" i="2"/>
  <c r="P442" i="2"/>
  <c r="P441" i="2"/>
  <c r="P440" i="2"/>
  <c r="P439" i="2"/>
  <c r="P438" i="2"/>
  <c r="P437" i="2"/>
  <c r="P436" i="2"/>
  <c r="P435" i="2"/>
  <c r="P434" i="2"/>
  <c r="P433" i="2"/>
  <c r="P432" i="2"/>
  <c r="P431" i="2"/>
  <c r="P430" i="2"/>
  <c r="P429" i="2"/>
  <c r="P428" i="2"/>
  <c r="P427" i="2"/>
  <c r="P426" i="2"/>
  <c r="P425" i="2"/>
  <c r="P424" i="2"/>
  <c r="P423" i="2"/>
  <c r="P422" i="2"/>
  <c r="P421" i="2"/>
  <c r="P420" i="2"/>
  <c r="P419" i="2"/>
  <c r="P418" i="2"/>
  <c r="P417" i="2"/>
  <c r="P416" i="2"/>
  <c r="P415" i="2"/>
  <c r="P414" i="2"/>
  <c r="P413" i="2"/>
  <c r="P412" i="2"/>
  <c r="P411" i="2"/>
  <c r="P410" i="2"/>
  <c r="P409" i="2"/>
  <c r="P408" i="2"/>
  <c r="P407" i="2"/>
  <c r="P406" i="2"/>
  <c r="P405" i="2"/>
  <c r="P404" i="2"/>
  <c r="P403" i="2"/>
  <c r="P402" i="2"/>
  <c r="P401" i="2"/>
  <c r="P400" i="2"/>
  <c r="P399" i="2"/>
  <c r="P398" i="2"/>
  <c r="P397" i="2"/>
  <c r="P396" i="2"/>
  <c r="P395" i="2"/>
  <c r="P394" i="2"/>
  <c r="P393" i="2"/>
  <c r="P392" i="2"/>
  <c r="P391" i="2"/>
  <c r="P390" i="2"/>
  <c r="P389" i="2"/>
  <c r="P388" i="2"/>
  <c r="P387" i="2"/>
  <c r="P386" i="2"/>
  <c r="P385" i="2"/>
  <c r="P384" i="2"/>
  <c r="P383" i="2"/>
  <c r="P382" i="2"/>
  <c r="P381" i="2"/>
  <c r="P380" i="2"/>
  <c r="P379" i="2"/>
  <c r="P378" i="2"/>
  <c r="P377" i="2"/>
  <c r="P376" i="2"/>
  <c r="P375" i="2"/>
  <c r="P374" i="2"/>
  <c r="P373" i="2"/>
  <c r="P372" i="2"/>
  <c r="P371" i="2"/>
  <c r="P370" i="2"/>
  <c r="P369" i="2"/>
  <c r="P368" i="2"/>
  <c r="P367" i="2"/>
  <c r="P366" i="2"/>
  <c r="P365" i="2"/>
  <c r="P364" i="2"/>
  <c r="P363" i="2"/>
  <c r="P362" i="2"/>
  <c r="P361" i="2"/>
  <c r="P360" i="2"/>
  <c r="P359" i="2"/>
  <c r="P358" i="2"/>
  <c r="P357" i="2"/>
  <c r="P356" i="2"/>
  <c r="P355" i="2"/>
  <c r="P354" i="2"/>
  <c r="P353" i="2"/>
  <c r="P352" i="2"/>
  <c r="P351" i="2"/>
  <c r="P350" i="2"/>
  <c r="P349" i="2"/>
  <c r="P348" i="2"/>
  <c r="P347" i="2"/>
  <c r="P346" i="2"/>
  <c r="P345" i="2"/>
  <c r="P344" i="2"/>
  <c r="P343" i="2"/>
  <c r="P342" i="2"/>
  <c r="P341" i="2"/>
  <c r="P340" i="2"/>
  <c r="P339" i="2"/>
  <c r="P338" i="2"/>
  <c r="P337" i="2"/>
  <c r="P336" i="2"/>
  <c r="P335" i="2"/>
  <c r="P334" i="2"/>
  <c r="P333" i="2"/>
  <c r="P332" i="2"/>
  <c r="P331" i="2"/>
  <c r="P330" i="2"/>
  <c r="P329" i="2"/>
  <c r="P328" i="2"/>
  <c r="P327" i="2"/>
  <c r="P326" i="2"/>
  <c r="P325" i="2"/>
  <c r="P324" i="2"/>
  <c r="P323" i="2"/>
  <c r="P322" i="2"/>
  <c r="P321" i="2"/>
  <c r="P320" i="2"/>
  <c r="P319" i="2"/>
  <c r="P318" i="2"/>
  <c r="P317" i="2"/>
  <c r="P316" i="2"/>
  <c r="P315" i="2"/>
  <c r="P314" i="2"/>
  <c r="P313" i="2"/>
  <c r="P312" i="2"/>
  <c r="P311" i="2"/>
  <c r="P310" i="2"/>
  <c r="P309" i="2"/>
  <c r="P308" i="2"/>
  <c r="P307" i="2"/>
  <c r="P306" i="2"/>
  <c r="P305" i="2"/>
  <c r="P304" i="2"/>
  <c r="P303" i="2"/>
  <c r="P302" i="2"/>
  <c r="P301" i="2"/>
  <c r="P300" i="2"/>
  <c r="P299" i="2"/>
  <c r="P298" i="2"/>
  <c r="P297" i="2"/>
  <c r="P296" i="2"/>
  <c r="P295" i="2"/>
  <c r="P294" i="2"/>
  <c r="P293" i="2"/>
  <c r="P292" i="2"/>
  <c r="P291" i="2"/>
  <c r="P290" i="2"/>
  <c r="P289" i="2"/>
  <c r="P288" i="2"/>
  <c r="P287" i="2"/>
  <c r="P286" i="2"/>
  <c r="P285" i="2"/>
  <c r="P284" i="2"/>
  <c r="P283" i="2"/>
  <c r="P282" i="2"/>
  <c r="P281" i="2"/>
  <c r="P280" i="2"/>
  <c r="P279" i="2"/>
  <c r="P278" i="2"/>
  <c r="P277" i="2"/>
  <c r="P276" i="2"/>
  <c r="P275" i="2"/>
  <c r="P274" i="2"/>
  <c r="P273" i="2"/>
  <c r="P272" i="2"/>
  <c r="P271" i="2"/>
  <c r="P270" i="2"/>
  <c r="P269" i="2"/>
  <c r="P268" i="2"/>
  <c r="P267" i="2"/>
  <c r="P266" i="2"/>
  <c r="P265" i="2"/>
  <c r="P264" i="2"/>
  <c r="P263" i="2"/>
  <c r="P262" i="2"/>
  <c r="P261" i="2"/>
  <c r="P260" i="2"/>
  <c r="P259" i="2"/>
  <c r="P258" i="2"/>
  <c r="P257" i="2"/>
  <c r="P256" i="2"/>
  <c r="P255" i="2"/>
  <c r="P254" i="2"/>
  <c r="P253" i="2"/>
  <c r="P252" i="2"/>
  <c r="P251" i="2"/>
  <c r="P250" i="2"/>
  <c r="P249" i="2"/>
  <c r="P248" i="2"/>
  <c r="P247" i="2"/>
  <c r="P246" i="2"/>
  <c r="P245" i="2"/>
  <c r="P244" i="2"/>
  <c r="P243" i="2"/>
  <c r="P242" i="2"/>
  <c r="P241" i="2"/>
  <c r="P240" i="2"/>
  <c r="P239" i="2"/>
  <c r="P238" i="2"/>
  <c r="P237" i="2"/>
  <c r="P236" i="2"/>
  <c r="P235" i="2"/>
  <c r="P234" i="2"/>
  <c r="P233" i="2"/>
  <c r="P232" i="2"/>
  <c r="P231" i="2"/>
  <c r="P230" i="2"/>
  <c r="P229" i="2"/>
  <c r="P228" i="2"/>
  <c r="P227" i="2"/>
  <c r="P226" i="2"/>
  <c r="P225" i="2"/>
  <c r="P224" i="2"/>
  <c r="P223" i="2"/>
  <c r="P222" i="2"/>
  <c r="P221" i="2"/>
  <c r="P220" i="2"/>
  <c r="P219" i="2"/>
  <c r="P218" i="2"/>
  <c r="P217" i="2"/>
  <c r="P216" i="2"/>
  <c r="P215" i="2"/>
  <c r="P214" i="2"/>
  <c r="P213" i="2"/>
  <c r="P212" i="2"/>
  <c r="P211" i="2"/>
  <c r="P210" i="2"/>
  <c r="P209" i="2"/>
  <c r="P208" i="2"/>
  <c r="P207" i="2"/>
  <c r="P206" i="2"/>
  <c r="P205" i="2"/>
  <c r="P204" i="2"/>
  <c r="P203" i="2"/>
  <c r="P202" i="2"/>
  <c r="P201" i="2"/>
  <c r="P200" i="2"/>
  <c r="P199" i="2"/>
  <c r="P198" i="2"/>
  <c r="P197" i="2"/>
  <c r="P196" i="2"/>
  <c r="P195" i="2"/>
  <c r="P194" i="2"/>
  <c r="P193" i="2"/>
  <c r="P192" i="2"/>
  <c r="P191" i="2"/>
  <c r="P190" i="2"/>
  <c r="P189" i="2"/>
  <c r="P188" i="2"/>
  <c r="P187" i="2"/>
  <c r="P186" i="2"/>
  <c r="P185" i="2"/>
  <c r="P184" i="2"/>
  <c r="P183" i="2"/>
  <c r="P182" i="2"/>
  <c r="P181" i="2"/>
  <c r="P180" i="2"/>
  <c r="P179" i="2"/>
  <c r="P178" i="2"/>
  <c r="P177" i="2"/>
  <c r="P176" i="2"/>
  <c r="P175" i="2"/>
  <c r="P174" i="2"/>
  <c r="P173" i="2"/>
  <c r="P172" i="2"/>
  <c r="P171" i="2"/>
  <c r="P170" i="2"/>
  <c r="P169" i="2"/>
  <c r="P168" i="2"/>
  <c r="P167" i="2"/>
  <c r="P166" i="2"/>
  <c r="P165" i="2"/>
  <c r="P164" i="2"/>
  <c r="P163" i="2"/>
  <c r="P162" i="2"/>
  <c r="P161" i="2"/>
  <c r="P160" i="2"/>
  <c r="P159" i="2"/>
  <c r="P158" i="2"/>
  <c r="P157" i="2"/>
  <c r="P156" i="2"/>
  <c r="P155" i="2"/>
  <c r="P154" i="2"/>
  <c r="P153" i="2"/>
  <c r="P152" i="2"/>
  <c r="P151" i="2"/>
  <c r="P150" i="2"/>
  <c r="P149" i="2"/>
  <c r="P148" i="2"/>
  <c r="P147" i="2"/>
  <c r="P146" i="2"/>
  <c r="P145" i="2"/>
  <c r="P144" i="2"/>
  <c r="P143" i="2"/>
  <c r="P142" i="2"/>
  <c r="P141" i="2"/>
  <c r="P140" i="2"/>
  <c r="P139" i="2"/>
  <c r="P138" i="2"/>
  <c r="P137" i="2"/>
  <c r="P136" i="2"/>
  <c r="P135" i="2"/>
  <c r="P134" i="2"/>
  <c r="P133" i="2"/>
  <c r="P132" i="2"/>
  <c r="P131" i="2"/>
  <c r="P130" i="2"/>
  <c r="P129" i="2"/>
  <c r="P128" i="2"/>
  <c r="P127" i="2"/>
  <c r="P126" i="2"/>
  <c r="P125" i="2"/>
  <c r="P124" i="2"/>
  <c r="P123" i="2"/>
  <c r="P122" i="2"/>
  <c r="P121" i="2"/>
  <c r="P120" i="2"/>
  <c r="P119" i="2"/>
  <c r="P118" i="2"/>
  <c r="P117" i="2"/>
  <c r="P116" i="2"/>
  <c r="P115" i="2"/>
  <c r="P114" i="2"/>
  <c r="P113" i="2"/>
  <c r="P112" i="2"/>
  <c r="P111" i="2"/>
  <c r="P110" i="2"/>
  <c r="P109" i="2"/>
  <c r="P108" i="2"/>
  <c r="P107" i="2"/>
  <c r="P106" i="2"/>
  <c r="P105" i="2"/>
  <c r="P104" i="2"/>
  <c r="P103" i="2"/>
  <c r="P102" i="2"/>
  <c r="P101" i="2"/>
  <c r="P100" i="2"/>
  <c r="P99" i="2"/>
  <c r="P98" i="2"/>
  <c r="P97" i="2"/>
  <c r="P96" i="2"/>
  <c r="P95" i="2"/>
  <c r="P94" i="2"/>
  <c r="P93" i="2"/>
  <c r="P92" i="2"/>
  <c r="P91" i="2"/>
  <c r="P90" i="2"/>
  <c r="P89" i="2"/>
  <c r="P88" i="2"/>
  <c r="P87" i="2"/>
  <c r="P86" i="2"/>
  <c r="P85" i="2"/>
  <c r="P84" i="2"/>
  <c r="P83" i="2"/>
  <c r="P82" i="2"/>
  <c r="P81" i="2"/>
  <c r="P80" i="2"/>
  <c r="P79" i="2"/>
  <c r="P78" i="2"/>
  <c r="P77" i="2"/>
  <c r="P76" i="2"/>
  <c r="P75" i="2"/>
  <c r="P74" i="2"/>
  <c r="P73" i="2"/>
  <c r="P72" i="2"/>
  <c r="P71" i="2"/>
  <c r="P70" i="2"/>
  <c r="P69" i="2"/>
  <c r="P68" i="2"/>
  <c r="P67" i="2"/>
  <c r="P66" i="2"/>
  <c r="P65" i="2"/>
  <c r="P64" i="2"/>
  <c r="P63" i="2"/>
  <c r="P62" i="2"/>
  <c r="P61" i="2"/>
  <c r="P60" i="2"/>
  <c r="P59" i="2"/>
  <c r="P58" i="2"/>
  <c r="P57" i="2"/>
  <c r="P56" i="2"/>
  <c r="P55" i="2"/>
  <c r="P54" i="2"/>
  <c r="P53" i="2"/>
  <c r="P52" i="2"/>
  <c r="P51" i="2"/>
  <c r="P50" i="2"/>
  <c r="P49" i="2"/>
  <c r="P48" i="2"/>
  <c r="P47" i="2"/>
  <c r="P46" i="2"/>
  <c r="P45" i="2"/>
  <c r="P44" i="2"/>
  <c r="P43" i="2"/>
  <c r="P42" i="2"/>
  <c r="P41" i="2"/>
  <c r="P40" i="2"/>
  <c r="P39" i="2"/>
  <c r="P38" i="2"/>
  <c r="P37" i="2"/>
  <c r="P36" i="2"/>
  <c r="P35" i="2"/>
  <c r="P34" i="2"/>
  <c r="P33" i="2"/>
  <c r="P32" i="2"/>
  <c r="P31" i="2"/>
  <c r="P30" i="2"/>
  <c r="P29" i="2"/>
  <c r="P28" i="2"/>
  <c r="P27" i="2"/>
  <c r="P26" i="2"/>
  <c r="P25" i="2"/>
  <c r="P24" i="2"/>
  <c r="P23" i="2"/>
  <c r="P22" i="2"/>
  <c r="P21" i="2"/>
  <c r="P15" i="2"/>
  <c r="P14" i="2"/>
  <c r="P13" i="2"/>
  <c r="B13" i="3"/>
  <c r="B2" i="3"/>
  <c r="X8" i="2" l="1"/>
  <c r="Y49" i="3" s="1"/>
  <c r="R44" i="3"/>
  <c r="BB21" i="3"/>
  <c r="M17" i="3"/>
  <c r="BA21" i="3"/>
  <c r="AE39" i="3"/>
  <c r="AJ42" i="3"/>
  <c r="BA19" i="3"/>
  <c r="BB22" i="3"/>
  <c r="AE43" i="3"/>
  <c r="AJ43" i="3"/>
  <c r="AO10" i="3"/>
  <c r="BA13" i="3"/>
  <c r="BA18" i="3"/>
  <c r="AE47" i="3"/>
  <c r="AJ46" i="3"/>
  <c r="BA22" i="3"/>
  <c r="BA15" i="3"/>
  <c r="BB18" i="3"/>
  <c r="AJ39" i="3"/>
  <c r="AJ47" i="3"/>
  <c r="AO45" i="3"/>
  <c r="AO44" i="3"/>
  <c r="BA14" i="3"/>
  <c r="AE40" i="3"/>
  <c r="AE44" i="3"/>
  <c r="BA17" i="3"/>
  <c r="AE38" i="3"/>
  <c r="AE41" i="3"/>
  <c r="AE45" i="3"/>
  <c r="AJ40" i="3"/>
  <c r="AO46" i="3"/>
  <c r="BB19" i="3"/>
  <c r="BA20" i="3"/>
  <c r="BA16" i="3"/>
  <c r="BB20" i="3"/>
  <c r="AJ38" i="3"/>
  <c r="AE42" i="3"/>
  <c r="AE46" i="3"/>
  <c r="AO43" i="3"/>
  <c r="AO47" i="3"/>
  <c r="H38" i="3"/>
  <c r="H39" i="3"/>
  <c r="H40" i="3"/>
  <c r="H41" i="3"/>
  <c r="H42" i="3"/>
  <c r="H43" i="3"/>
  <c r="H44" i="3"/>
  <c r="H45" i="3"/>
  <c r="H46" i="3"/>
  <c r="H47" i="3"/>
  <c r="M38" i="3"/>
  <c r="M39" i="3"/>
  <c r="M40" i="3"/>
  <c r="M41" i="3"/>
  <c r="M42" i="3"/>
  <c r="M43" i="3"/>
  <c r="M44" i="3"/>
  <c r="M45" i="3"/>
  <c r="M46" i="3"/>
  <c r="M47" i="3"/>
  <c r="R21" i="3"/>
  <c r="BC21" i="3" s="1"/>
  <c r="M21" i="3"/>
  <c r="R22" i="3"/>
  <c r="BC22" i="3" s="1"/>
  <c r="R18" i="3"/>
  <c r="BC18" i="3" s="1"/>
  <c r="M19" i="3"/>
  <c r="M15" i="3"/>
  <c r="H13" i="3"/>
  <c r="M22" i="3"/>
  <c r="R19" i="3"/>
  <c r="BC19" i="3" s="1"/>
  <c r="M18" i="3"/>
  <c r="M14" i="3"/>
  <c r="M13" i="3"/>
  <c r="R20" i="3"/>
  <c r="BC20" i="3" s="1"/>
  <c r="M20" i="3"/>
  <c r="M16" i="3"/>
  <c r="I7" i="2" l="1"/>
  <c r="J510" i="2"/>
  <c r="I510" i="2"/>
  <c r="J509" i="2"/>
  <c r="I509" i="2"/>
  <c r="J508" i="2"/>
  <c r="I508" i="2"/>
  <c r="J507" i="2"/>
  <c r="I507" i="2"/>
  <c r="J506" i="2"/>
  <c r="I506" i="2"/>
  <c r="J505" i="2"/>
  <c r="I505" i="2"/>
  <c r="J504" i="2"/>
  <c r="I504" i="2"/>
  <c r="J503" i="2"/>
  <c r="I503" i="2"/>
  <c r="J502" i="2"/>
  <c r="I502" i="2"/>
  <c r="J501" i="2"/>
  <c r="I501" i="2"/>
  <c r="J500" i="2"/>
  <c r="I500" i="2"/>
  <c r="J499" i="2"/>
  <c r="I499" i="2"/>
  <c r="J498" i="2"/>
  <c r="I498" i="2"/>
  <c r="J497" i="2"/>
  <c r="I497" i="2"/>
  <c r="J496" i="2"/>
  <c r="I496" i="2"/>
  <c r="J495" i="2"/>
  <c r="I495" i="2"/>
  <c r="J494" i="2"/>
  <c r="I494" i="2"/>
  <c r="J493" i="2"/>
  <c r="I493" i="2"/>
  <c r="J492" i="2"/>
  <c r="I492" i="2"/>
  <c r="J491" i="2"/>
  <c r="I491" i="2"/>
  <c r="J490" i="2"/>
  <c r="I490" i="2"/>
  <c r="J489" i="2"/>
  <c r="I489" i="2"/>
  <c r="J488" i="2"/>
  <c r="I488" i="2"/>
  <c r="J487" i="2"/>
  <c r="I487" i="2"/>
  <c r="J486" i="2"/>
  <c r="I486" i="2"/>
  <c r="J485" i="2"/>
  <c r="I485" i="2"/>
  <c r="J484" i="2"/>
  <c r="I484" i="2"/>
  <c r="J483" i="2"/>
  <c r="I483" i="2"/>
  <c r="J482" i="2"/>
  <c r="I482" i="2"/>
  <c r="J481" i="2"/>
  <c r="I481" i="2"/>
  <c r="J480" i="2"/>
  <c r="I480" i="2"/>
  <c r="J479" i="2"/>
  <c r="I479" i="2"/>
  <c r="J478" i="2"/>
  <c r="I478" i="2"/>
  <c r="J477" i="2"/>
  <c r="I477" i="2"/>
  <c r="J476" i="2"/>
  <c r="I476" i="2"/>
  <c r="J475" i="2"/>
  <c r="I475" i="2"/>
  <c r="J474" i="2"/>
  <c r="I474" i="2"/>
  <c r="J473" i="2"/>
  <c r="I473" i="2"/>
  <c r="J472" i="2"/>
  <c r="I472" i="2"/>
  <c r="J471" i="2"/>
  <c r="I471" i="2"/>
  <c r="J470" i="2"/>
  <c r="I470" i="2"/>
  <c r="J469" i="2"/>
  <c r="I469" i="2"/>
  <c r="J468" i="2"/>
  <c r="I468" i="2"/>
  <c r="J467" i="2"/>
  <c r="I467" i="2"/>
  <c r="J466" i="2"/>
  <c r="I466" i="2"/>
  <c r="J465" i="2"/>
  <c r="I465" i="2"/>
  <c r="J464" i="2"/>
  <c r="I464" i="2"/>
  <c r="J463" i="2"/>
  <c r="I463" i="2"/>
  <c r="J462" i="2"/>
  <c r="I462" i="2"/>
  <c r="J461" i="2"/>
  <c r="I461" i="2"/>
  <c r="J460" i="2"/>
  <c r="I460" i="2"/>
  <c r="J459" i="2"/>
  <c r="I459" i="2"/>
  <c r="J458" i="2"/>
  <c r="I458" i="2"/>
  <c r="J457" i="2"/>
  <c r="I457" i="2"/>
  <c r="J456" i="2"/>
  <c r="I456" i="2"/>
  <c r="J455" i="2"/>
  <c r="I455" i="2"/>
  <c r="J454" i="2"/>
  <c r="I454" i="2"/>
  <c r="J453" i="2"/>
  <c r="I453" i="2"/>
  <c r="J452" i="2"/>
  <c r="I452" i="2"/>
  <c r="J451" i="2"/>
  <c r="I451" i="2"/>
  <c r="J450" i="2"/>
  <c r="I450" i="2"/>
  <c r="J449" i="2"/>
  <c r="I449" i="2"/>
  <c r="J448" i="2"/>
  <c r="I448" i="2"/>
  <c r="J447" i="2"/>
  <c r="I447" i="2"/>
  <c r="J446" i="2"/>
  <c r="I446" i="2"/>
  <c r="J445" i="2"/>
  <c r="I445" i="2"/>
  <c r="J444" i="2"/>
  <c r="I444" i="2"/>
  <c r="J443" i="2"/>
  <c r="I443" i="2"/>
  <c r="J442" i="2"/>
  <c r="I442" i="2"/>
  <c r="J441" i="2"/>
  <c r="I441" i="2"/>
  <c r="J440" i="2"/>
  <c r="I440" i="2"/>
  <c r="J439" i="2"/>
  <c r="I439" i="2"/>
  <c r="J438" i="2"/>
  <c r="I438" i="2"/>
  <c r="J437" i="2"/>
  <c r="I437" i="2"/>
  <c r="J436" i="2"/>
  <c r="I436" i="2"/>
  <c r="J435" i="2"/>
  <c r="I435" i="2"/>
  <c r="J434" i="2"/>
  <c r="I434" i="2"/>
  <c r="J433" i="2"/>
  <c r="I433" i="2"/>
  <c r="J432" i="2"/>
  <c r="I432" i="2"/>
  <c r="J431" i="2"/>
  <c r="I431" i="2"/>
  <c r="J430" i="2"/>
  <c r="I430" i="2"/>
  <c r="J429" i="2"/>
  <c r="I429" i="2"/>
  <c r="J428" i="2"/>
  <c r="I428" i="2"/>
  <c r="J427" i="2"/>
  <c r="I427" i="2"/>
  <c r="J426" i="2"/>
  <c r="I426" i="2"/>
  <c r="J425" i="2"/>
  <c r="I425" i="2"/>
  <c r="J424" i="2"/>
  <c r="I424" i="2"/>
  <c r="J423" i="2"/>
  <c r="I423" i="2"/>
  <c r="J422" i="2"/>
  <c r="I422" i="2"/>
  <c r="J421" i="2"/>
  <c r="I421" i="2"/>
  <c r="J420" i="2"/>
  <c r="I420" i="2"/>
  <c r="J419" i="2"/>
  <c r="I419" i="2"/>
  <c r="J418" i="2"/>
  <c r="I418" i="2"/>
  <c r="J417" i="2"/>
  <c r="I417" i="2"/>
  <c r="J416" i="2"/>
  <c r="I416" i="2"/>
  <c r="J415" i="2"/>
  <c r="I415" i="2"/>
  <c r="J414" i="2"/>
  <c r="I414" i="2"/>
  <c r="J413" i="2"/>
  <c r="I413" i="2"/>
  <c r="J412" i="2"/>
  <c r="I412" i="2"/>
  <c r="J411" i="2"/>
  <c r="I411" i="2"/>
  <c r="J410" i="2"/>
  <c r="I410" i="2"/>
  <c r="J409" i="2"/>
  <c r="I409" i="2"/>
  <c r="J408" i="2"/>
  <c r="I408" i="2"/>
  <c r="J407" i="2"/>
  <c r="I407" i="2"/>
  <c r="J406" i="2"/>
  <c r="I406" i="2"/>
  <c r="J405" i="2"/>
  <c r="I405" i="2"/>
  <c r="J404" i="2"/>
  <c r="I404" i="2"/>
  <c r="J403" i="2"/>
  <c r="I403" i="2"/>
  <c r="J402" i="2"/>
  <c r="I402" i="2"/>
  <c r="J401" i="2"/>
  <c r="I401" i="2"/>
  <c r="J400" i="2"/>
  <c r="I400" i="2"/>
  <c r="J399" i="2"/>
  <c r="I399" i="2"/>
  <c r="J398" i="2"/>
  <c r="I398" i="2"/>
  <c r="J397" i="2"/>
  <c r="I397" i="2"/>
  <c r="J396" i="2"/>
  <c r="I396" i="2"/>
  <c r="J395" i="2"/>
  <c r="I395" i="2"/>
  <c r="J394" i="2"/>
  <c r="I394" i="2"/>
  <c r="J393" i="2"/>
  <c r="I393" i="2"/>
  <c r="J392" i="2"/>
  <c r="I392" i="2"/>
  <c r="J391" i="2"/>
  <c r="I391" i="2"/>
  <c r="J390" i="2"/>
  <c r="I390" i="2"/>
  <c r="J389" i="2"/>
  <c r="I389" i="2"/>
  <c r="J388" i="2"/>
  <c r="I388" i="2"/>
  <c r="J387" i="2"/>
  <c r="I387" i="2"/>
  <c r="J386" i="2"/>
  <c r="I386" i="2"/>
  <c r="J385" i="2"/>
  <c r="I385" i="2"/>
  <c r="J384" i="2"/>
  <c r="I384" i="2"/>
  <c r="J383" i="2"/>
  <c r="I383" i="2"/>
  <c r="J382" i="2"/>
  <c r="I382" i="2"/>
  <c r="J381" i="2"/>
  <c r="I381" i="2"/>
  <c r="J380" i="2"/>
  <c r="I380" i="2"/>
  <c r="J379" i="2"/>
  <c r="I379" i="2"/>
  <c r="J378" i="2"/>
  <c r="I378" i="2"/>
  <c r="J377" i="2"/>
  <c r="I377" i="2"/>
  <c r="J376" i="2"/>
  <c r="I376" i="2"/>
  <c r="J375" i="2"/>
  <c r="I375" i="2"/>
  <c r="J374" i="2"/>
  <c r="I374" i="2"/>
  <c r="J373" i="2"/>
  <c r="I373" i="2"/>
  <c r="J372" i="2"/>
  <c r="I372" i="2"/>
  <c r="J371" i="2"/>
  <c r="I371" i="2"/>
  <c r="J370" i="2"/>
  <c r="I370" i="2"/>
  <c r="J369" i="2"/>
  <c r="I369" i="2"/>
  <c r="J368" i="2"/>
  <c r="I368" i="2"/>
  <c r="J367" i="2"/>
  <c r="I367" i="2"/>
  <c r="J366" i="2"/>
  <c r="I366" i="2"/>
  <c r="J365" i="2"/>
  <c r="I365" i="2"/>
  <c r="J364" i="2"/>
  <c r="I364" i="2"/>
  <c r="J363" i="2"/>
  <c r="I363" i="2"/>
  <c r="J362" i="2"/>
  <c r="I362" i="2"/>
  <c r="J361" i="2"/>
  <c r="I361" i="2"/>
  <c r="J360" i="2"/>
  <c r="I360" i="2"/>
  <c r="J359" i="2"/>
  <c r="I359" i="2"/>
  <c r="J358" i="2"/>
  <c r="I358" i="2"/>
  <c r="J357" i="2"/>
  <c r="I357" i="2"/>
  <c r="J356" i="2"/>
  <c r="I356" i="2"/>
  <c r="J355" i="2"/>
  <c r="I355" i="2"/>
  <c r="J354" i="2"/>
  <c r="I354" i="2"/>
  <c r="J353" i="2"/>
  <c r="I353" i="2"/>
  <c r="J352" i="2"/>
  <c r="I352" i="2"/>
  <c r="J351" i="2"/>
  <c r="I351" i="2"/>
  <c r="J350" i="2"/>
  <c r="I350" i="2"/>
  <c r="J349" i="2"/>
  <c r="I349" i="2"/>
  <c r="J348" i="2"/>
  <c r="I348" i="2"/>
  <c r="J347" i="2"/>
  <c r="I347" i="2"/>
  <c r="J346" i="2"/>
  <c r="I346" i="2"/>
  <c r="J345" i="2"/>
  <c r="I345" i="2"/>
  <c r="J344" i="2"/>
  <c r="I344" i="2"/>
  <c r="J343" i="2"/>
  <c r="I343" i="2"/>
  <c r="J342" i="2"/>
  <c r="I342" i="2"/>
  <c r="J341" i="2"/>
  <c r="I341" i="2"/>
  <c r="J340" i="2"/>
  <c r="I340" i="2"/>
  <c r="J339" i="2"/>
  <c r="I339" i="2"/>
  <c r="J338" i="2"/>
  <c r="I338" i="2"/>
  <c r="J337" i="2"/>
  <c r="I337" i="2"/>
  <c r="J336" i="2"/>
  <c r="I336" i="2"/>
  <c r="J335" i="2"/>
  <c r="I335" i="2"/>
  <c r="J334" i="2"/>
  <c r="I334" i="2"/>
  <c r="J333" i="2"/>
  <c r="I333" i="2"/>
  <c r="J332" i="2"/>
  <c r="I332" i="2"/>
  <c r="J331" i="2"/>
  <c r="I331" i="2"/>
  <c r="J330" i="2"/>
  <c r="I330" i="2"/>
  <c r="J329" i="2"/>
  <c r="I329" i="2"/>
  <c r="J328" i="2"/>
  <c r="I328" i="2"/>
  <c r="J327" i="2"/>
  <c r="I327" i="2"/>
  <c r="J326" i="2"/>
  <c r="I326" i="2"/>
  <c r="J325" i="2"/>
  <c r="I325" i="2"/>
  <c r="J324" i="2"/>
  <c r="I324" i="2"/>
  <c r="J323" i="2"/>
  <c r="I323" i="2"/>
  <c r="J322" i="2"/>
  <c r="I322" i="2"/>
  <c r="J321" i="2"/>
  <c r="I321" i="2"/>
  <c r="J320" i="2"/>
  <c r="I320" i="2"/>
  <c r="J319" i="2"/>
  <c r="I319" i="2"/>
  <c r="J318" i="2"/>
  <c r="I318" i="2"/>
  <c r="J317" i="2"/>
  <c r="I317" i="2"/>
  <c r="J316" i="2"/>
  <c r="I316" i="2"/>
  <c r="J315" i="2"/>
  <c r="I315" i="2"/>
  <c r="J314" i="2"/>
  <c r="I314" i="2"/>
  <c r="J313" i="2"/>
  <c r="I313" i="2"/>
  <c r="J312" i="2"/>
  <c r="I312" i="2"/>
  <c r="J311" i="2"/>
  <c r="I311" i="2"/>
  <c r="J310" i="2"/>
  <c r="I310" i="2"/>
  <c r="J309" i="2"/>
  <c r="I309" i="2"/>
  <c r="J308" i="2"/>
  <c r="I308" i="2"/>
  <c r="J307" i="2"/>
  <c r="I307" i="2"/>
  <c r="J306" i="2"/>
  <c r="I306" i="2"/>
  <c r="J305" i="2"/>
  <c r="I305" i="2"/>
  <c r="J304" i="2"/>
  <c r="I304" i="2"/>
  <c r="J303" i="2"/>
  <c r="I303" i="2"/>
  <c r="J302" i="2"/>
  <c r="I302" i="2"/>
  <c r="J301" i="2"/>
  <c r="I301" i="2"/>
  <c r="J300" i="2"/>
  <c r="I300" i="2"/>
  <c r="J299" i="2"/>
  <c r="I299" i="2"/>
  <c r="J298" i="2"/>
  <c r="I298" i="2"/>
  <c r="J297" i="2"/>
  <c r="I297" i="2"/>
  <c r="J296" i="2"/>
  <c r="I296" i="2"/>
  <c r="J295" i="2"/>
  <c r="I295" i="2"/>
  <c r="J294" i="2"/>
  <c r="I294" i="2"/>
  <c r="J293" i="2"/>
  <c r="I293" i="2"/>
  <c r="J292" i="2"/>
  <c r="I292" i="2"/>
  <c r="J291" i="2"/>
  <c r="I291" i="2"/>
  <c r="J290" i="2"/>
  <c r="I290" i="2"/>
  <c r="J289" i="2"/>
  <c r="I289" i="2"/>
  <c r="J288" i="2"/>
  <c r="I288" i="2"/>
  <c r="J287" i="2"/>
  <c r="I287" i="2"/>
  <c r="J286" i="2"/>
  <c r="I286" i="2"/>
  <c r="J285" i="2"/>
  <c r="I285" i="2"/>
  <c r="J284" i="2"/>
  <c r="I284" i="2"/>
  <c r="J283" i="2"/>
  <c r="I283" i="2"/>
  <c r="J282" i="2"/>
  <c r="I282" i="2"/>
  <c r="J281" i="2"/>
  <c r="I281" i="2"/>
  <c r="J280" i="2"/>
  <c r="I280" i="2"/>
  <c r="J279" i="2"/>
  <c r="I279" i="2"/>
  <c r="J278" i="2"/>
  <c r="I278" i="2"/>
  <c r="J277" i="2"/>
  <c r="I277" i="2"/>
  <c r="J276" i="2"/>
  <c r="I276" i="2"/>
  <c r="J275" i="2"/>
  <c r="I275" i="2"/>
  <c r="J274" i="2"/>
  <c r="I274" i="2"/>
  <c r="J273" i="2"/>
  <c r="I273" i="2"/>
  <c r="J272" i="2"/>
  <c r="I272" i="2"/>
  <c r="J271" i="2"/>
  <c r="I271" i="2"/>
  <c r="J270" i="2"/>
  <c r="I270" i="2"/>
  <c r="J269" i="2"/>
  <c r="I269" i="2"/>
  <c r="J268" i="2"/>
  <c r="I268" i="2"/>
  <c r="J267" i="2"/>
  <c r="I267" i="2"/>
  <c r="J266" i="2"/>
  <c r="I266" i="2"/>
  <c r="J265" i="2"/>
  <c r="I265" i="2"/>
  <c r="J264" i="2"/>
  <c r="I264" i="2"/>
  <c r="J263" i="2"/>
  <c r="I263" i="2"/>
  <c r="J262" i="2"/>
  <c r="I262" i="2"/>
  <c r="J261" i="2"/>
  <c r="I261" i="2"/>
  <c r="J260" i="2"/>
  <c r="I260" i="2"/>
  <c r="J259" i="2"/>
  <c r="I259" i="2"/>
  <c r="J258" i="2"/>
  <c r="I258" i="2"/>
  <c r="J257" i="2"/>
  <c r="I257" i="2"/>
  <c r="J256" i="2"/>
  <c r="I256" i="2"/>
  <c r="J255" i="2"/>
  <c r="I255" i="2"/>
  <c r="J254" i="2"/>
  <c r="I254" i="2"/>
  <c r="J253" i="2"/>
  <c r="I253" i="2"/>
  <c r="J252" i="2"/>
  <c r="I252" i="2"/>
  <c r="J251" i="2"/>
  <c r="I251" i="2"/>
  <c r="J250" i="2"/>
  <c r="I250" i="2"/>
  <c r="J249" i="2"/>
  <c r="I249" i="2"/>
  <c r="J248" i="2"/>
  <c r="I248" i="2"/>
  <c r="J247" i="2"/>
  <c r="I247" i="2"/>
  <c r="J246" i="2"/>
  <c r="I246" i="2"/>
  <c r="J245" i="2"/>
  <c r="I245" i="2"/>
  <c r="J244" i="2"/>
  <c r="I244" i="2"/>
  <c r="J243" i="2"/>
  <c r="I243" i="2"/>
  <c r="J242" i="2"/>
  <c r="I242" i="2"/>
  <c r="J241" i="2"/>
  <c r="I241" i="2"/>
  <c r="J240" i="2"/>
  <c r="I240" i="2"/>
  <c r="J239" i="2"/>
  <c r="I239" i="2"/>
  <c r="J238" i="2"/>
  <c r="I238" i="2"/>
  <c r="J237" i="2"/>
  <c r="I237" i="2"/>
  <c r="J236" i="2"/>
  <c r="I236" i="2"/>
  <c r="J235" i="2"/>
  <c r="I235" i="2"/>
  <c r="J234" i="2"/>
  <c r="I234" i="2"/>
  <c r="J233" i="2"/>
  <c r="I233" i="2"/>
  <c r="J232" i="2"/>
  <c r="I232" i="2"/>
  <c r="J231" i="2"/>
  <c r="I231" i="2"/>
  <c r="J230" i="2"/>
  <c r="I230" i="2"/>
  <c r="J229" i="2"/>
  <c r="I229" i="2"/>
  <c r="J228" i="2"/>
  <c r="I228" i="2"/>
  <c r="J227" i="2"/>
  <c r="I227" i="2"/>
  <c r="J226" i="2"/>
  <c r="I226" i="2"/>
  <c r="J225" i="2"/>
  <c r="I225" i="2"/>
  <c r="J224" i="2"/>
  <c r="I224" i="2"/>
  <c r="J223" i="2"/>
  <c r="I223" i="2"/>
  <c r="J222" i="2"/>
  <c r="I222" i="2"/>
  <c r="J221" i="2"/>
  <c r="I221" i="2"/>
  <c r="J220" i="2"/>
  <c r="I220" i="2"/>
  <c r="J219" i="2"/>
  <c r="I219" i="2"/>
  <c r="J218" i="2"/>
  <c r="I218" i="2"/>
  <c r="J217" i="2"/>
  <c r="I217" i="2"/>
  <c r="J216" i="2"/>
  <c r="I216" i="2"/>
  <c r="J215" i="2"/>
  <c r="I215" i="2"/>
  <c r="J214" i="2"/>
  <c r="I214" i="2"/>
  <c r="J213" i="2"/>
  <c r="I213" i="2"/>
  <c r="J212" i="2"/>
  <c r="I212" i="2"/>
  <c r="J211" i="2"/>
  <c r="I211" i="2"/>
  <c r="J210" i="2"/>
  <c r="I210" i="2"/>
  <c r="J209" i="2"/>
  <c r="I209" i="2"/>
  <c r="J208" i="2"/>
  <c r="I208" i="2"/>
  <c r="J207" i="2"/>
  <c r="I207" i="2"/>
  <c r="J206" i="2"/>
  <c r="I206" i="2"/>
  <c r="J205" i="2"/>
  <c r="I205" i="2"/>
  <c r="J204" i="2"/>
  <c r="I204" i="2"/>
  <c r="J203" i="2"/>
  <c r="I203" i="2"/>
  <c r="J202" i="2"/>
  <c r="I202" i="2"/>
  <c r="J201" i="2"/>
  <c r="I201" i="2"/>
  <c r="J200" i="2"/>
  <c r="I200" i="2"/>
  <c r="J199" i="2"/>
  <c r="I199" i="2"/>
  <c r="J198" i="2"/>
  <c r="I198" i="2"/>
  <c r="J197" i="2"/>
  <c r="I197" i="2"/>
  <c r="J196" i="2"/>
  <c r="I196" i="2"/>
  <c r="J195" i="2"/>
  <c r="I195" i="2"/>
  <c r="J194" i="2"/>
  <c r="I194" i="2"/>
  <c r="J193" i="2"/>
  <c r="I193" i="2"/>
  <c r="J192" i="2"/>
  <c r="I192" i="2"/>
  <c r="J191" i="2"/>
  <c r="I191" i="2"/>
  <c r="J190" i="2"/>
  <c r="I190" i="2"/>
  <c r="J189" i="2"/>
  <c r="I189" i="2"/>
  <c r="J188" i="2"/>
  <c r="I188" i="2"/>
  <c r="J187" i="2"/>
  <c r="I187" i="2"/>
  <c r="J186" i="2"/>
  <c r="I186" i="2"/>
  <c r="J185" i="2"/>
  <c r="I185" i="2"/>
  <c r="J184" i="2"/>
  <c r="I184" i="2"/>
  <c r="J183" i="2"/>
  <c r="I183" i="2"/>
  <c r="J182" i="2"/>
  <c r="I182" i="2"/>
  <c r="J181" i="2"/>
  <c r="I181" i="2"/>
  <c r="J180" i="2"/>
  <c r="I180" i="2"/>
  <c r="J179" i="2"/>
  <c r="I179" i="2"/>
  <c r="J178" i="2"/>
  <c r="I178" i="2"/>
  <c r="J177" i="2"/>
  <c r="I177" i="2"/>
  <c r="J176" i="2"/>
  <c r="I176" i="2"/>
  <c r="J175" i="2"/>
  <c r="I175" i="2"/>
  <c r="J174" i="2"/>
  <c r="I174" i="2"/>
  <c r="J173" i="2"/>
  <c r="I173" i="2"/>
  <c r="J172" i="2"/>
  <c r="I172" i="2"/>
  <c r="J171" i="2"/>
  <c r="I171" i="2"/>
  <c r="J170" i="2"/>
  <c r="I170" i="2"/>
  <c r="J169" i="2"/>
  <c r="I169" i="2"/>
  <c r="J168" i="2"/>
  <c r="I168" i="2"/>
  <c r="J167" i="2"/>
  <c r="I167" i="2"/>
  <c r="J166" i="2"/>
  <c r="I166" i="2"/>
  <c r="J165" i="2"/>
  <c r="I165" i="2"/>
  <c r="J164" i="2"/>
  <c r="I164" i="2"/>
  <c r="J163" i="2"/>
  <c r="I163" i="2"/>
  <c r="J162" i="2"/>
  <c r="I162" i="2"/>
  <c r="J161" i="2"/>
  <c r="I161" i="2"/>
  <c r="J160" i="2"/>
  <c r="I160" i="2"/>
  <c r="J159" i="2"/>
  <c r="I159" i="2"/>
  <c r="J158" i="2"/>
  <c r="I158" i="2"/>
  <c r="J157" i="2"/>
  <c r="I157" i="2"/>
  <c r="J156" i="2"/>
  <c r="I156" i="2"/>
  <c r="J155" i="2"/>
  <c r="I155" i="2"/>
  <c r="J154" i="2"/>
  <c r="I154" i="2"/>
  <c r="J153" i="2"/>
  <c r="I153" i="2"/>
  <c r="J152" i="2"/>
  <c r="I152" i="2"/>
  <c r="J151" i="2"/>
  <c r="I151" i="2"/>
  <c r="J150" i="2"/>
  <c r="I150" i="2"/>
  <c r="J149" i="2"/>
  <c r="I149" i="2"/>
  <c r="J148" i="2"/>
  <c r="I148" i="2"/>
  <c r="J147" i="2"/>
  <c r="I147" i="2"/>
  <c r="J146" i="2"/>
  <c r="I146" i="2"/>
  <c r="J145" i="2"/>
  <c r="I145" i="2"/>
  <c r="J144" i="2"/>
  <c r="I144" i="2"/>
  <c r="J143" i="2"/>
  <c r="I143" i="2"/>
  <c r="J142" i="2"/>
  <c r="I142" i="2"/>
  <c r="J141" i="2"/>
  <c r="I141" i="2"/>
  <c r="J140" i="2"/>
  <c r="I140" i="2"/>
  <c r="J139" i="2"/>
  <c r="I139" i="2"/>
  <c r="J138" i="2"/>
  <c r="I138" i="2"/>
  <c r="J137" i="2"/>
  <c r="I137" i="2"/>
  <c r="J136" i="2"/>
  <c r="I136" i="2"/>
  <c r="J135" i="2"/>
  <c r="I135" i="2"/>
  <c r="J134" i="2"/>
  <c r="I134" i="2"/>
  <c r="J133" i="2"/>
  <c r="I133" i="2"/>
  <c r="J132" i="2"/>
  <c r="I132" i="2"/>
  <c r="J131" i="2"/>
  <c r="I131" i="2"/>
  <c r="J130" i="2"/>
  <c r="I130" i="2"/>
  <c r="J129" i="2"/>
  <c r="I129" i="2"/>
  <c r="J128" i="2"/>
  <c r="I128" i="2"/>
  <c r="J127" i="2"/>
  <c r="I127" i="2"/>
  <c r="J126" i="2"/>
  <c r="I126" i="2"/>
  <c r="J125" i="2"/>
  <c r="I125" i="2"/>
  <c r="J124" i="2"/>
  <c r="I124" i="2"/>
  <c r="J123" i="2"/>
  <c r="I123" i="2"/>
  <c r="J122" i="2"/>
  <c r="I122" i="2"/>
  <c r="J121" i="2"/>
  <c r="I121" i="2"/>
  <c r="J120" i="2"/>
  <c r="I120" i="2"/>
  <c r="J119" i="2"/>
  <c r="I119" i="2"/>
  <c r="J118" i="2"/>
  <c r="I118" i="2"/>
  <c r="J117" i="2"/>
  <c r="I117" i="2"/>
  <c r="J116" i="2"/>
  <c r="I116" i="2"/>
  <c r="J115" i="2"/>
  <c r="I115" i="2"/>
  <c r="J114" i="2"/>
  <c r="I114" i="2"/>
  <c r="J113" i="2"/>
  <c r="I113" i="2"/>
  <c r="J112" i="2"/>
  <c r="I112" i="2"/>
  <c r="J111" i="2"/>
  <c r="I111" i="2"/>
  <c r="J110" i="2"/>
  <c r="I110" i="2"/>
  <c r="J109" i="2"/>
  <c r="I109" i="2"/>
  <c r="J108" i="2"/>
  <c r="I108" i="2"/>
  <c r="J107" i="2"/>
  <c r="I107" i="2"/>
  <c r="J106" i="2"/>
  <c r="I106" i="2"/>
  <c r="J105" i="2"/>
  <c r="I105" i="2"/>
  <c r="J104" i="2"/>
  <c r="I104" i="2"/>
  <c r="J103" i="2"/>
  <c r="I103" i="2"/>
  <c r="J102" i="2"/>
  <c r="I102" i="2"/>
  <c r="J101" i="2"/>
  <c r="I101" i="2"/>
  <c r="J100" i="2"/>
  <c r="I100" i="2"/>
  <c r="J99" i="2"/>
  <c r="I99" i="2"/>
  <c r="J98" i="2"/>
  <c r="I98" i="2"/>
  <c r="J97" i="2"/>
  <c r="I97" i="2"/>
  <c r="J96" i="2"/>
  <c r="I96" i="2"/>
  <c r="J95" i="2"/>
  <c r="I95" i="2"/>
  <c r="J94" i="2"/>
  <c r="I94" i="2"/>
  <c r="J93" i="2"/>
  <c r="I93" i="2"/>
  <c r="J92" i="2"/>
  <c r="I92" i="2"/>
  <c r="J91" i="2"/>
  <c r="I91" i="2"/>
  <c r="J90" i="2"/>
  <c r="I90" i="2"/>
  <c r="J89" i="2"/>
  <c r="I89" i="2"/>
  <c r="J88" i="2"/>
  <c r="I88" i="2"/>
  <c r="J87" i="2"/>
  <c r="I87" i="2"/>
  <c r="J86" i="2"/>
  <c r="I86" i="2"/>
  <c r="J85" i="2"/>
  <c r="I85" i="2"/>
  <c r="J84" i="2"/>
  <c r="I84" i="2"/>
  <c r="J83" i="2"/>
  <c r="I83" i="2"/>
  <c r="J82" i="2"/>
  <c r="I82" i="2"/>
  <c r="J81" i="2"/>
  <c r="I81" i="2"/>
  <c r="J80" i="2"/>
  <c r="I80" i="2"/>
  <c r="J79" i="2"/>
  <c r="I79" i="2"/>
  <c r="J78" i="2"/>
  <c r="I78" i="2"/>
  <c r="J77" i="2"/>
  <c r="I77" i="2"/>
  <c r="J76" i="2"/>
  <c r="I76" i="2"/>
  <c r="J75" i="2"/>
  <c r="I75" i="2"/>
  <c r="J74" i="2"/>
  <c r="I74" i="2"/>
  <c r="J73" i="2"/>
  <c r="I73" i="2"/>
  <c r="J72" i="2"/>
  <c r="I72" i="2"/>
  <c r="J71" i="2"/>
  <c r="I71" i="2"/>
  <c r="J70" i="2"/>
  <c r="I70" i="2"/>
  <c r="J69" i="2"/>
  <c r="I69" i="2"/>
  <c r="J68" i="2"/>
  <c r="I68" i="2"/>
  <c r="J67" i="2"/>
  <c r="I67" i="2"/>
  <c r="J66" i="2"/>
  <c r="I66" i="2"/>
  <c r="J65" i="2"/>
  <c r="I65" i="2"/>
  <c r="J64" i="2"/>
  <c r="I64" i="2"/>
  <c r="J63" i="2"/>
  <c r="I63" i="2"/>
  <c r="J62" i="2"/>
  <c r="I62" i="2"/>
  <c r="J61" i="2"/>
  <c r="I61" i="2"/>
  <c r="J60" i="2"/>
  <c r="I60" i="2"/>
  <c r="J59" i="2"/>
  <c r="I59" i="2"/>
  <c r="J58" i="2"/>
  <c r="I58" i="2"/>
  <c r="J57" i="2"/>
  <c r="I57" i="2"/>
  <c r="J56" i="2"/>
  <c r="I56" i="2"/>
  <c r="J55" i="2"/>
  <c r="I55" i="2"/>
  <c r="J54" i="2"/>
  <c r="I54" i="2"/>
  <c r="J53" i="2"/>
  <c r="I53" i="2"/>
  <c r="J52" i="2"/>
  <c r="I52" i="2"/>
  <c r="J51" i="2"/>
  <c r="I51" i="2"/>
  <c r="J50" i="2"/>
  <c r="I50" i="2"/>
  <c r="J49" i="2"/>
  <c r="I49" i="2"/>
  <c r="J48" i="2"/>
  <c r="I48" i="2"/>
  <c r="J47" i="2"/>
  <c r="I47" i="2"/>
  <c r="J46" i="2"/>
  <c r="I46" i="2"/>
  <c r="J45" i="2"/>
  <c r="I45" i="2"/>
  <c r="J44" i="2"/>
  <c r="I44" i="2"/>
  <c r="J43" i="2"/>
  <c r="I43" i="2"/>
  <c r="J42" i="2"/>
  <c r="I42" i="2"/>
  <c r="J41" i="2"/>
  <c r="I41" i="2"/>
  <c r="J40" i="2"/>
  <c r="I40" i="2"/>
  <c r="J39" i="2"/>
  <c r="I39" i="2"/>
  <c r="J38" i="2"/>
  <c r="I38" i="2"/>
  <c r="J37" i="2"/>
  <c r="I37" i="2"/>
  <c r="J36" i="2"/>
  <c r="I36" i="2"/>
  <c r="J35" i="2"/>
  <c r="I35" i="2"/>
  <c r="J34" i="2"/>
  <c r="I34" i="2"/>
  <c r="J33" i="2"/>
  <c r="I33" i="2"/>
  <c r="J32" i="2"/>
  <c r="I32" i="2"/>
  <c r="J31" i="2"/>
  <c r="I31" i="2"/>
  <c r="J30" i="2"/>
  <c r="I30" i="2"/>
  <c r="J29" i="2"/>
  <c r="I29" i="2"/>
  <c r="J28" i="2"/>
  <c r="I28" i="2"/>
  <c r="J27" i="2"/>
  <c r="I27" i="2"/>
  <c r="J26" i="2"/>
  <c r="I26" i="2"/>
  <c r="J25" i="2"/>
  <c r="I25" i="2"/>
  <c r="J24" i="2"/>
  <c r="I24" i="2"/>
  <c r="J23" i="2"/>
  <c r="I23" i="2"/>
  <c r="J22" i="2"/>
  <c r="I22" i="2"/>
  <c r="J21" i="2"/>
  <c r="I21" i="2"/>
  <c r="J20" i="2"/>
  <c r="I20" i="2"/>
  <c r="J19" i="2"/>
  <c r="I19" i="2"/>
  <c r="J18" i="2"/>
  <c r="I18" i="2"/>
  <c r="J17" i="2"/>
  <c r="I17" i="2"/>
  <c r="J16" i="2"/>
  <c r="I16" i="2"/>
  <c r="J15" i="2"/>
  <c r="I15" i="2"/>
  <c r="J14" i="2"/>
  <c r="I14" i="2"/>
  <c r="J13" i="2"/>
  <c r="I13" i="2"/>
  <c r="J12" i="2"/>
  <c r="I12" i="2"/>
  <c r="J11" i="2"/>
  <c r="I11" i="2"/>
  <c r="V12" i="2"/>
  <c r="V13" i="2"/>
  <c r="V14" i="2"/>
  <c r="V15" i="2"/>
  <c r="V16" i="2"/>
  <c r="V17" i="2"/>
  <c r="V18" i="2"/>
  <c r="V19" i="2"/>
  <c r="V20" i="2"/>
  <c r="V11" i="2"/>
  <c r="T510" i="2"/>
  <c r="S510" i="2"/>
  <c r="T509" i="2"/>
  <c r="S509" i="2"/>
  <c r="T508" i="2"/>
  <c r="S508" i="2"/>
  <c r="T507" i="2"/>
  <c r="S507" i="2"/>
  <c r="T506" i="2"/>
  <c r="S506" i="2"/>
  <c r="T505" i="2"/>
  <c r="S505" i="2"/>
  <c r="T504" i="2"/>
  <c r="S504" i="2"/>
  <c r="T503" i="2"/>
  <c r="S503" i="2"/>
  <c r="T502" i="2"/>
  <c r="S502" i="2"/>
  <c r="T501" i="2"/>
  <c r="S501" i="2"/>
  <c r="T500" i="2"/>
  <c r="S500" i="2"/>
  <c r="T499" i="2"/>
  <c r="S499" i="2"/>
  <c r="T498" i="2"/>
  <c r="S498" i="2"/>
  <c r="T497" i="2"/>
  <c r="S497" i="2"/>
  <c r="T496" i="2"/>
  <c r="S496" i="2"/>
  <c r="T495" i="2"/>
  <c r="S495" i="2"/>
  <c r="T494" i="2"/>
  <c r="S494" i="2"/>
  <c r="T493" i="2"/>
  <c r="S493" i="2"/>
  <c r="T492" i="2"/>
  <c r="S492" i="2"/>
  <c r="T491" i="2"/>
  <c r="S491" i="2"/>
  <c r="T490" i="2"/>
  <c r="S490" i="2"/>
  <c r="T489" i="2"/>
  <c r="S489" i="2"/>
  <c r="T488" i="2"/>
  <c r="S488" i="2"/>
  <c r="T487" i="2"/>
  <c r="S487" i="2"/>
  <c r="T486" i="2"/>
  <c r="S486" i="2"/>
  <c r="T485" i="2"/>
  <c r="S485" i="2"/>
  <c r="T484" i="2"/>
  <c r="S484" i="2"/>
  <c r="T483" i="2"/>
  <c r="S483" i="2"/>
  <c r="T482" i="2"/>
  <c r="S482" i="2"/>
  <c r="T481" i="2"/>
  <c r="S481" i="2"/>
  <c r="T480" i="2"/>
  <c r="S480" i="2"/>
  <c r="T479" i="2"/>
  <c r="S479" i="2"/>
  <c r="T478" i="2"/>
  <c r="S478" i="2"/>
  <c r="T477" i="2"/>
  <c r="S477" i="2"/>
  <c r="T476" i="2"/>
  <c r="S476" i="2"/>
  <c r="T475" i="2"/>
  <c r="S475" i="2"/>
  <c r="T474" i="2"/>
  <c r="S474" i="2"/>
  <c r="T473" i="2"/>
  <c r="S473" i="2"/>
  <c r="T472" i="2"/>
  <c r="S472" i="2"/>
  <c r="T471" i="2"/>
  <c r="S471" i="2"/>
  <c r="T470" i="2"/>
  <c r="S470" i="2"/>
  <c r="T469" i="2"/>
  <c r="S469" i="2"/>
  <c r="T468" i="2"/>
  <c r="S468" i="2"/>
  <c r="T467" i="2"/>
  <c r="S467" i="2"/>
  <c r="T466" i="2"/>
  <c r="S466" i="2"/>
  <c r="T465" i="2"/>
  <c r="S465" i="2"/>
  <c r="T464" i="2"/>
  <c r="S464" i="2"/>
  <c r="T463" i="2"/>
  <c r="S463" i="2"/>
  <c r="T462" i="2"/>
  <c r="S462" i="2"/>
  <c r="T461" i="2"/>
  <c r="S461" i="2"/>
  <c r="T460" i="2"/>
  <c r="S460" i="2"/>
  <c r="T459" i="2"/>
  <c r="S459" i="2"/>
  <c r="T458" i="2"/>
  <c r="S458" i="2"/>
  <c r="T457" i="2"/>
  <c r="S457" i="2"/>
  <c r="T456" i="2"/>
  <c r="S456" i="2"/>
  <c r="T455" i="2"/>
  <c r="S455" i="2"/>
  <c r="T454" i="2"/>
  <c r="S454" i="2"/>
  <c r="T453" i="2"/>
  <c r="S453" i="2"/>
  <c r="T452" i="2"/>
  <c r="S452" i="2"/>
  <c r="T451" i="2"/>
  <c r="S451" i="2"/>
  <c r="T450" i="2"/>
  <c r="S450" i="2"/>
  <c r="T449" i="2"/>
  <c r="S449" i="2"/>
  <c r="T448" i="2"/>
  <c r="S448" i="2"/>
  <c r="T447" i="2"/>
  <c r="S447" i="2"/>
  <c r="T446" i="2"/>
  <c r="S446" i="2"/>
  <c r="T445" i="2"/>
  <c r="S445" i="2"/>
  <c r="T444" i="2"/>
  <c r="S444" i="2"/>
  <c r="T443" i="2"/>
  <c r="S443" i="2"/>
  <c r="T442" i="2"/>
  <c r="S442" i="2"/>
  <c r="T441" i="2"/>
  <c r="S441" i="2"/>
  <c r="T440" i="2"/>
  <c r="S440" i="2"/>
  <c r="T439" i="2"/>
  <c r="S439" i="2"/>
  <c r="T438" i="2"/>
  <c r="S438" i="2"/>
  <c r="T437" i="2"/>
  <c r="S437" i="2"/>
  <c r="T436" i="2"/>
  <c r="S436" i="2"/>
  <c r="T435" i="2"/>
  <c r="S435" i="2"/>
  <c r="T434" i="2"/>
  <c r="S434" i="2"/>
  <c r="T433" i="2"/>
  <c r="S433" i="2"/>
  <c r="T432" i="2"/>
  <c r="S432" i="2"/>
  <c r="T431" i="2"/>
  <c r="S431" i="2"/>
  <c r="T430" i="2"/>
  <c r="S430" i="2"/>
  <c r="T429" i="2"/>
  <c r="S429" i="2"/>
  <c r="T428" i="2"/>
  <c r="S428" i="2"/>
  <c r="T427" i="2"/>
  <c r="S427" i="2"/>
  <c r="T426" i="2"/>
  <c r="S426" i="2"/>
  <c r="T425" i="2"/>
  <c r="S425" i="2"/>
  <c r="T424" i="2"/>
  <c r="S424" i="2"/>
  <c r="T423" i="2"/>
  <c r="S423" i="2"/>
  <c r="T422" i="2"/>
  <c r="S422" i="2"/>
  <c r="T421" i="2"/>
  <c r="S421" i="2"/>
  <c r="T420" i="2"/>
  <c r="S420" i="2"/>
  <c r="T419" i="2"/>
  <c r="S419" i="2"/>
  <c r="T418" i="2"/>
  <c r="S418" i="2"/>
  <c r="T417" i="2"/>
  <c r="S417" i="2"/>
  <c r="T416" i="2"/>
  <c r="S416" i="2"/>
  <c r="T415" i="2"/>
  <c r="S415" i="2"/>
  <c r="T414" i="2"/>
  <c r="S414" i="2"/>
  <c r="T413" i="2"/>
  <c r="S413" i="2"/>
  <c r="T412" i="2"/>
  <c r="S412" i="2"/>
  <c r="T411" i="2"/>
  <c r="S411" i="2"/>
  <c r="T410" i="2"/>
  <c r="S410" i="2"/>
  <c r="T409" i="2"/>
  <c r="S409" i="2"/>
  <c r="T408" i="2"/>
  <c r="S408" i="2"/>
  <c r="T407" i="2"/>
  <c r="S407" i="2"/>
  <c r="T406" i="2"/>
  <c r="S406" i="2"/>
  <c r="T405" i="2"/>
  <c r="S405" i="2"/>
  <c r="T404" i="2"/>
  <c r="S404" i="2"/>
  <c r="T403" i="2"/>
  <c r="S403" i="2"/>
  <c r="T402" i="2"/>
  <c r="S402" i="2"/>
  <c r="T401" i="2"/>
  <c r="S401" i="2"/>
  <c r="T400" i="2"/>
  <c r="S400" i="2"/>
  <c r="T399" i="2"/>
  <c r="S399" i="2"/>
  <c r="T398" i="2"/>
  <c r="S398" i="2"/>
  <c r="T397" i="2"/>
  <c r="S397" i="2"/>
  <c r="T396" i="2"/>
  <c r="S396" i="2"/>
  <c r="T395" i="2"/>
  <c r="S395" i="2"/>
  <c r="T394" i="2"/>
  <c r="S394" i="2"/>
  <c r="T393" i="2"/>
  <c r="S393" i="2"/>
  <c r="T392" i="2"/>
  <c r="S392" i="2"/>
  <c r="T391" i="2"/>
  <c r="S391" i="2"/>
  <c r="T390" i="2"/>
  <c r="S390" i="2"/>
  <c r="T389" i="2"/>
  <c r="S389" i="2"/>
  <c r="T388" i="2"/>
  <c r="S388" i="2"/>
  <c r="T387" i="2"/>
  <c r="S387" i="2"/>
  <c r="T386" i="2"/>
  <c r="S386" i="2"/>
  <c r="T385" i="2"/>
  <c r="S385" i="2"/>
  <c r="T384" i="2"/>
  <c r="S384" i="2"/>
  <c r="T383" i="2"/>
  <c r="S383" i="2"/>
  <c r="T382" i="2"/>
  <c r="S382" i="2"/>
  <c r="T381" i="2"/>
  <c r="S381" i="2"/>
  <c r="T380" i="2"/>
  <c r="S380" i="2"/>
  <c r="T379" i="2"/>
  <c r="S379" i="2"/>
  <c r="T378" i="2"/>
  <c r="S378" i="2"/>
  <c r="T377" i="2"/>
  <c r="S377" i="2"/>
  <c r="T376" i="2"/>
  <c r="S376" i="2"/>
  <c r="T375" i="2"/>
  <c r="S375" i="2"/>
  <c r="T374" i="2"/>
  <c r="S374" i="2"/>
  <c r="T373" i="2"/>
  <c r="S373" i="2"/>
  <c r="T372" i="2"/>
  <c r="S372" i="2"/>
  <c r="T371" i="2"/>
  <c r="S371" i="2"/>
  <c r="T370" i="2"/>
  <c r="S370" i="2"/>
  <c r="T369" i="2"/>
  <c r="S369" i="2"/>
  <c r="T368" i="2"/>
  <c r="S368" i="2"/>
  <c r="T367" i="2"/>
  <c r="S367" i="2"/>
  <c r="T366" i="2"/>
  <c r="S366" i="2"/>
  <c r="T365" i="2"/>
  <c r="S365" i="2"/>
  <c r="T364" i="2"/>
  <c r="S364" i="2"/>
  <c r="T363" i="2"/>
  <c r="S363" i="2"/>
  <c r="T362" i="2"/>
  <c r="S362" i="2"/>
  <c r="T361" i="2"/>
  <c r="S361" i="2"/>
  <c r="T360" i="2"/>
  <c r="S360" i="2"/>
  <c r="T359" i="2"/>
  <c r="S359" i="2"/>
  <c r="T358" i="2"/>
  <c r="S358" i="2"/>
  <c r="T357" i="2"/>
  <c r="S357" i="2"/>
  <c r="T356" i="2"/>
  <c r="S356" i="2"/>
  <c r="T355" i="2"/>
  <c r="S355" i="2"/>
  <c r="T354" i="2"/>
  <c r="S354" i="2"/>
  <c r="T353" i="2"/>
  <c r="S353" i="2"/>
  <c r="T352" i="2"/>
  <c r="S352" i="2"/>
  <c r="T351" i="2"/>
  <c r="S351" i="2"/>
  <c r="T350" i="2"/>
  <c r="S350" i="2"/>
  <c r="T349" i="2"/>
  <c r="S349" i="2"/>
  <c r="T348" i="2"/>
  <c r="S348" i="2"/>
  <c r="T347" i="2"/>
  <c r="S347" i="2"/>
  <c r="T346" i="2"/>
  <c r="S346" i="2"/>
  <c r="T345" i="2"/>
  <c r="S345" i="2"/>
  <c r="T344" i="2"/>
  <c r="S344" i="2"/>
  <c r="T343" i="2"/>
  <c r="S343" i="2"/>
  <c r="T342" i="2"/>
  <c r="S342" i="2"/>
  <c r="T341" i="2"/>
  <c r="S341" i="2"/>
  <c r="T340" i="2"/>
  <c r="S340" i="2"/>
  <c r="T339" i="2"/>
  <c r="S339" i="2"/>
  <c r="T338" i="2"/>
  <c r="S338" i="2"/>
  <c r="T337" i="2"/>
  <c r="S337" i="2"/>
  <c r="T336" i="2"/>
  <c r="S336" i="2"/>
  <c r="T335" i="2"/>
  <c r="S335" i="2"/>
  <c r="T334" i="2"/>
  <c r="S334" i="2"/>
  <c r="T333" i="2"/>
  <c r="S333" i="2"/>
  <c r="T332" i="2"/>
  <c r="S332" i="2"/>
  <c r="T331" i="2"/>
  <c r="S331" i="2"/>
  <c r="T330" i="2"/>
  <c r="S330" i="2"/>
  <c r="T329" i="2"/>
  <c r="S329" i="2"/>
  <c r="T328" i="2"/>
  <c r="S328" i="2"/>
  <c r="T327" i="2"/>
  <c r="S327" i="2"/>
  <c r="T326" i="2"/>
  <c r="S326" i="2"/>
  <c r="T325" i="2"/>
  <c r="S325" i="2"/>
  <c r="T324" i="2"/>
  <c r="S324" i="2"/>
  <c r="T323" i="2"/>
  <c r="S323" i="2"/>
  <c r="T322" i="2"/>
  <c r="S322" i="2"/>
  <c r="T321" i="2"/>
  <c r="S321" i="2"/>
  <c r="T320" i="2"/>
  <c r="S320" i="2"/>
  <c r="T319" i="2"/>
  <c r="S319" i="2"/>
  <c r="T318" i="2"/>
  <c r="S318" i="2"/>
  <c r="T317" i="2"/>
  <c r="S317" i="2"/>
  <c r="T316" i="2"/>
  <c r="S316" i="2"/>
  <c r="T315" i="2"/>
  <c r="S315" i="2"/>
  <c r="T314" i="2"/>
  <c r="S314" i="2"/>
  <c r="T313" i="2"/>
  <c r="S313" i="2"/>
  <c r="T312" i="2"/>
  <c r="S312" i="2"/>
  <c r="T311" i="2"/>
  <c r="S311" i="2"/>
  <c r="T310" i="2"/>
  <c r="S310" i="2"/>
  <c r="T309" i="2"/>
  <c r="S309" i="2"/>
  <c r="T308" i="2"/>
  <c r="S308" i="2"/>
  <c r="T307" i="2"/>
  <c r="S307" i="2"/>
  <c r="T306" i="2"/>
  <c r="S306" i="2"/>
  <c r="T305" i="2"/>
  <c r="S305" i="2"/>
  <c r="T304" i="2"/>
  <c r="S304" i="2"/>
  <c r="T303" i="2"/>
  <c r="S303" i="2"/>
  <c r="T302" i="2"/>
  <c r="S302" i="2"/>
  <c r="T301" i="2"/>
  <c r="S301" i="2"/>
  <c r="T300" i="2"/>
  <c r="S300" i="2"/>
  <c r="T299" i="2"/>
  <c r="S299" i="2"/>
  <c r="T298" i="2"/>
  <c r="S298" i="2"/>
  <c r="T297" i="2"/>
  <c r="S297" i="2"/>
  <c r="T296" i="2"/>
  <c r="S296" i="2"/>
  <c r="T295" i="2"/>
  <c r="S295" i="2"/>
  <c r="T294" i="2"/>
  <c r="S294" i="2"/>
  <c r="T293" i="2"/>
  <c r="S293" i="2"/>
  <c r="T292" i="2"/>
  <c r="S292" i="2"/>
  <c r="T291" i="2"/>
  <c r="S291" i="2"/>
  <c r="T290" i="2"/>
  <c r="S290" i="2"/>
  <c r="T289" i="2"/>
  <c r="S289" i="2"/>
  <c r="T288" i="2"/>
  <c r="S288" i="2"/>
  <c r="T287" i="2"/>
  <c r="S287" i="2"/>
  <c r="T286" i="2"/>
  <c r="S286" i="2"/>
  <c r="T285" i="2"/>
  <c r="S285" i="2"/>
  <c r="T284" i="2"/>
  <c r="S284" i="2"/>
  <c r="T283" i="2"/>
  <c r="S283" i="2"/>
  <c r="T282" i="2"/>
  <c r="S282" i="2"/>
  <c r="T281" i="2"/>
  <c r="S281" i="2"/>
  <c r="T280" i="2"/>
  <c r="S280" i="2"/>
  <c r="T279" i="2"/>
  <c r="S279" i="2"/>
  <c r="T278" i="2"/>
  <c r="S278" i="2"/>
  <c r="T277" i="2"/>
  <c r="S277" i="2"/>
  <c r="T276" i="2"/>
  <c r="S276" i="2"/>
  <c r="T275" i="2"/>
  <c r="S275" i="2"/>
  <c r="T274" i="2"/>
  <c r="S274" i="2"/>
  <c r="T273" i="2"/>
  <c r="S273" i="2"/>
  <c r="T272" i="2"/>
  <c r="S272" i="2"/>
  <c r="T271" i="2"/>
  <c r="S271" i="2"/>
  <c r="T270" i="2"/>
  <c r="S270" i="2"/>
  <c r="T269" i="2"/>
  <c r="S269" i="2"/>
  <c r="T268" i="2"/>
  <c r="S268" i="2"/>
  <c r="T267" i="2"/>
  <c r="S267" i="2"/>
  <c r="T266" i="2"/>
  <c r="S266" i="2"/>
  <c r="T265" i="2"/>
  <c r="S265" i="2"/>
  <c r="T264" i="2"/>
  <c r="S264" i="2"/>
  <c r="T263" i="2"/>
  <c r="S263" i="2"/>
  <c r="T262" i="2"/>
  <c r="S262" i="2"/>
  <c r="T261" i="2"/>
  <c r="S261" i="2"/>
  <c r="T260" i="2"/>
  <c r="S260" i="2"/>
  <c r="T259" i="2"/>
  <c r="S259" i="2"/>
  <c r="T258" i="2"/>
  <c r="S258" i="2"/>
  <c r="T257" i="2"/>
  <c r="S257" i="2"/>
  <c r="T256" i="2"/>
  <c r="S256" i="2"/>
  <c r="T255" i="2"/>
  <c r="S255" i="2"/>
  <c r="T254" i="2"/>
  <c r="S254" i="2"/>
  <c r="T253" i="2"/>
  <c r="S253" i="2"/>
  <c r="T252" i="2"/>
  <c r="S252" i="2"/>
  <c r="T251" i="2"/>
  <c r="S251" i="2"/>
  <c r="T250" i="2"/>
  <c r="S250" i="2"/>
  <c r="T249" i="2"/>
  <c r="S249" i="2"/>
  <c r="T248" i="2"/>
  <c r="S248" i="2"/>
  <c r="T247" i="2"/>
  <c r="S247" i="2"/>
  <c r="T246" i="2"/>
  <c r="S246" i="2"/>
  <c r="T245" i="2"/>
  <c r="S245" i="2"/>
  <c r="T244" i="2"/>
  <c r="S244" i="2"/>
  <c r="T243" i="2"/>
  <c r="S243" i="2"/>
  <c r="T242" i="2"/>
  <c r="S242" i="2"/>
  <c r="T241" i="2"/>
  <c r="S241" i="2"/>
  <c r="T240" i="2"/>
  <c r="S240" i="2"/>
  <c r="T239" i="2"/>
  <c r="S239" i="2"/>
  <c r="T238" i="2"/>
  <c r="S238" i="2"/>
  <c r="T237" i="2"/>
  <c r="S237" i="2"/>
  <c r="T236" i="2"/>
  <c r="S236" i="2"/>
  <c r="T235" i="2"/>
  <c r="S235" i="2"/>
  <c r="T234" i="2"/>
  <c r="S234" i="2"/>
  <c r="T233" i="2"/>
  <c r="S233" i="2"/>
  <c r="T232" i="2"/>
  <c r="S232" i="2"/>
  <c r="T231" i="2"/>
  <c r="S231" i="2"/>
  <c r="T230" i="2"/>
  <c r="S230" i="2"/>
  <c r="T229" i="2"/>
  <c r="S229" i="2"/>
  <c r="T228" i="2"/>
  <c r="S228" i="2"/>
  <c r="T227" i="2"/>
  <c r="S227" i="2"/>
  <c r="T226" i="2"/>
  <c r="S226" i="2"/>
  <c r="T225" i="2"/>
  <c r="S225" i="2"/>
  <c r="T224" i="2"/>
  <c r="S224" i="2"/>
  <c r="T223" i="2"/>
  <c r="S223" i="2"/>
  <c r="T222" i="2"/>
  <c r="S222" i="2"/>
  <c r="T221" i="2"/>
  <c r="S221" i="2"/>
  <c r="T220" i="2"/>
  <c r="S220" i="2"/>
  <c r="T219" i="2"/>
  <c r="S219" i="2"/>
  <c r="T218" i="2"/>
  <c r="S218" i="2"/>
  <c r="T217" i="2"/>
  <c r="S217" i="2"/>
  <c r="T216" i="2"/>
  <c r="S216" i="2"/>
  <c r="T215" i="2"/>
  <c r="S215" i="2"/>
  <c r="T214" i="2"/>
  <c r="S214" i="2"/>
  <c r="T213" i="2"/>
  <c r="S213" i="2"/>
  <c r="T212" i="2"/>
  <c r="S212" i="2"/>
  <c r="T211" i="2"/>
  <c r="S211" i="2"/>
  <c r="T210" i="2"/>
  <c r="S210" i="2"/>
  <c r="T209" i="2"/>
  <c r="S209" i="2"/>
  <c r="T208" i="2"/>
  <c r="S208" i="2"/>
  <c r="T207" i="2"/>
  <c r="S207" i="2"/>
  <c r="T206" i="2"/>
  <c r="S206" i="2"/>
  <c r="T205" i="2"/>
  <c r="S205" i="2"/>
  <c r="T204" i="2"/>
  <c r="S204" i="2"/>
  <c r="T203" i="2"/>
  <c r="S203" i="2"/>
  <c r="T202" i="2"/>
  <c r="S202" i="2"/>
  <c r="T201" i="2"/>
  <c r="S201" i="2"/>
  <c r="T200" i="2"/>
  <c r="S200" i="2"/>
  <c r="T199" i="2"/>
  <c r="S199" i="2"/>
  <c r="T198" i="2"/>
  <c r="S198" i="2"/>
  <c r="T197" i="2"/>
  <c r="S197" i="2"/>
  <c r="T196" i="2"/>
  <c r="S196" i="2"/>
  <c r="T195" i="2"/>
  <c r="S195" i="2"/>
  <c r="T194" i="2"/>
  <c r="S194" i="2"/>
  <c r="T193" i="2"/>
  <c r="S193" i="2"/>
  <c r="T192" i="2"/>
  <c r="S192" i="2"/>
  <c r="T191" i="2"/>
  <c r="S191" i="2"/>
  <c r="T190" i="2"/>
  <c r="S190" i="2"/>
  <c r="T189" i="2"/>
  <c r="S189" i="2"/>
  <c r="T188" i="2"/>
  <c r="S188" i="2"/>
  <c r="T187" i="2"/>
  <c r="S187" i="2"/>
  <c r="T186" i="2"/>
  <c r="S186" i="2"/>
  <c r="T185" i="2"/>
  <c r="S185" i="2"/>
  <c r="T184" i="2"/>
  <c r="S184" i="2"/>
  <c r="T183" i="2"/>
  <c r="S183" i="2"/>
  <c r="T182" i="2"/>
  <c r="S182" i="2"/>
  <c r="T181" i="2"/>
  <c r="S181" i="2"/>
  <c r="T180" i="2"/>
  <c r="S180" i="2"/>
  <c r="T179" i="2"/>
  <c r="S179" i="2"/>
  <c r="T178" i="2"/>
  <c r="S178" i="2"/>
  <c r="T177" i="2"/>
  <c r="S177" i="2"/>
  <c r="T176" i="2"/>
  <c r="S176" i="2"/>
  <c r="T175" i="2"/>
  <c r="S175" i="2"/>
  <c r="T174" i="2"/>
  <c r="S174" i="2"/>
  <c r="T173" i="2"/>
  <c r="S173" i="2"/>
  <c r="T172" i="2"/>
  <c r="S172" i="2"/>
  <c r="T171" i="2"/>
  <c r="S171" i="2"/>
  <c r="T170" i="2"/>
  <c r="S170" i="2"/>
  <c r="T169" i="2"/>
  <c r="S169" i="2"/>
  <c r="T168" i="2"/>
  <c r="S168" i="2"/>
  <c r="T167" i="2"/>
  <c r="S167" i="2"/>
  <c r="T166" i="2"/>
  <c r="S166" i="2"/>
  <c r="T165" i="2"/>
  <c r="S165" i="2"/>
  <c r="T164" i="2"/>
  <c r="S164" i="2"/>
  <c r="T163" i="2"/>
  <c r="S163" i="2"/>
  <c r="T162" i="2"/>
  <c r="S162" i="2"/>
  <c r="T161" i="2"/>
  <c r="S161" i="2"/>
  <c r="T160" i="2"/>
  <c r="S160" i="2"/>
  <c r="T159" i="2"/>
  <c r="S159" i="2"/>
  <c r="T158" i="2"/>
  <c r="S158" i="2"/>
  <c r="T157" i="2"/>
  <c r="S157" i="2"/>
  <c r="T156" i="2"/>
  <c r="S156" i="2"/>
  <c r="T155" i="2"/>
  <c r="S155" i="2"/>
  <c r="T154" i="2"/>
  <c r="S154" i="2"/>
  <c r="T153" i="2"/>
  <c r="S153" i="2"/>
  <c r="T152" i="2"/>
  <c r="S152" i="2"/>
  <c r="T151" i="2"/>
  <c r="S151" i="2"/>
  <c r="T150" i="2"/>
  <c r="S150" i="2"/>
  <c r="T149" i="2"/>
  <c r="S149" i="2"/>
  <c r="T148" i="2"/>
  <c r="S148" i="2"/>
  <c r="T147" i="2"/>
  <c r="S147" i="2"/>
  <c r="T146" i="2"/>
  <c r="S146" i="2"/>
  <c r="T145" i="2"/>
  <c r="S145" i="2"/>
  <c r="T144" i="2"/>
  <c r="S144" i="2"/>
  <c r="T143" i="2"/>
  <c r="S143" i="2"/>
  <c r="T142" i="2"/>
  <c r="S142" i="2"/>
  <c r="T141" i="2"/>
  <c r="S141" i="2"/>
  <c r="T140" i="2"/>
  <c r="S140" i="2"/>
  <c r="T139" i="2"/>
  <c r="S139" i="2"/>
  <c r="T138" i="2"/>
  <c r="S138" i="2"/>
  <c r="T137" i="2"/>
  <c r="S137" i="2"/>
  <c r="T136" i="2"/>
  <c r="S136" i="2"/>
  <c r="T135" i="2"/>
  <c r="S135" i="2"/>
  <c r="T134" i="2"/>
  <c r="S134" i="2"/>
  <c r="T133" i="2"/>
  <c r="S133" i="2"/>
  <c r="T132" i="2"/>
  <c r="S132" i="2"/>
  <c r="T131" i="2"/>
  <c r="S131" i="2"/>
  <c r="T130" i="2"/>
  <c r="S130" i="2"/>
  <c r="T129" i="2"/>
  <c r="S129" i="2"/>
  <c r="T128" i="2"/>
  <c r="S128" i="2"/>
  <c r="T127" i="2"/>
  <c r="S127" i="2"/>
  <c r="T126" i="2"/>
  <c r="S126" i="2"/>
  <c r="T125" i="2"/>
  <c r="S125" i="2"/>
  <c r="T124" i="2"/>
  <c r="S124" i="2"/>
  <c r="T123" i="2"/>
  <c r="S123" i="2"/>
  <c r="T122" i="2"/>
  <c r="S122" i="2"/>
  <c r="T121" i="2"/>
  <c r="S121" i="2"/>
  <c r="T120" i="2"/>
  <c r="S120" i="2"/>
  <c r="T119" i="2"/>
  <c r="S119" i="2"/>
  <c r="T118" i="2"/>
  <c r="S118" i="2"/>
  <c r="T117" i="2"/>
  <c r="S117" i="2"/>
  <c r="T116" i="2"/>
  <c r="S116" i="2"/>
  <c r="T115" i="2"/>
  <c r="S115" i="2"/>
  <c r="T114" i="2"/>
  <c r="S114" i="2"/>
  <c r="T113" i="2"/>
  <c r="S113" i="2"/>
  <c r="T112" i="2"/>
  <c r="S112" i="2"/>
  <c r="T111" i="2"/>
  <c r="S111" i="2"/>
  <c r="T110" i="2"/>
  <c r="S110" i="2"/>
  <c r="T109" i="2"/>
  <c r="S109" i="2"/>
  <c r="T108" i="2"/>
  <c r="S108" i="2"/>
  <c r="T107" i="2"/>
  <c r="S107" i="2"/>
  <c r="T106" i="2"/>
  <c r="S106" i="2"/>
  <c r="T105" i="2"/>
  <c r="S105" i="2"/>
  <c r="T104" i="2"/>
  <c r="S104" i="2"/>
  <c r="T103" i="2"/>
  <c r="S103" i="2"/>
  <c r="T102" i="2"/>
  <c r="S102" i="2"/>
  <c r="T101" i="2"/>
  <c r="S101" i="2"/>
  <c r="T100" i="2"/>
  <c r="S100" i="2"/>
  <c r="T99" i="2"/>
  <c r="S99" i="2"/>
  <c r="T98" i="2"/>
  <c r="S98" i="2"/>
  <c r="T97" i="2"/>
  <c r="S97" i="2"/>
  <c r="T96" i="2"/>
  <c r="S96" i="2"/>
  <c r="T95" i="2"/>
  <c r="S95" i="2"/>
  <c r="T94" i="2"/>
  <c r="S94" i="2"/>
  <c r="T93" i="2"/>
  <c r="S93" i="2"/>
  <c r="T92" i="2"/>
  <c r="S92" i="2"/>
  <c r="T91" i="2"/>
  <c r="S91" i="2"/>
  <c r="T90" i="2"/>
  <c r="S90" i="2"/>
  <c r="T89" i="2"/>
  <c r="S89" i="2"/>
  <c r="T88" i="2"/>
  <c r="S88" i="2"/>
  <c r="T87" i="2"/>
  <c r="S87" i="2"/>
  <c r="T86" i="2"/>
  <c r="S86" i="2"/>
  <c r="T85" i="2"/>
  <c r="S85" i="2"/>
  <c r="T84" i="2"/>
  <c r="S84" i="2"/>
  <c r="T83" i="2"/>
  <c r="S83" i="2"/>
  <c r="T82" i="2"/>
  <c r="S82" i="2"/>
  <c r="T81" i="2"/>
  <c r="S81" i="2"/>
  <c r="T80" i="2"/>
  <c r="S80" i="2"/>
  <c r="T79" i="2"/>
  <c r="S79" i="2"/>
  <c r="T78" i="2"/>
  <c r="S78" i="2"/>
  <c r="T77" i="2"/>
  <c r="S77" i="2"/>
  <c r="T76" i="2"/>
  <c r="S76" i="2"/>
  <c r="T75" i="2"/>
  <c r="S75" i="2"/>
  <c r="T74" i="2"/>
  <c r="S74" i="2"/>
  <c r="T73" i="2"/>
  <c r="S73" i="2"/>
  <c r="T72" i="2"/>
  <c r="S72" i="2"/>
  <c r="T71" i="2"/>
  <c r="S71" i="2"/>
  <c r="T70" i="2"/>
  <c r="S70" i="2"/>
  <c r="T69" i="2"/>
  <c r="S69" i="2"/>
  <c r="T68" i="2"/>
  <c r="S68" i="2"/>
  <c r="T67" i="2"/>
  <c r="S67" i="2"/>
  <c r="T66" i="2"/>
  <c r="S66" i="2"/>
  <c r="T65" i="2"/>
  <c r="S65" i="2"/>
  <c r="T64" i="2"/>
  <c r="S64" i="2"/>
  <c r="T63" i="2"/>
  <c r="S63" i="2"/>
  <c r="T62" i="2"/>
  <c r="S62" i="2"/>
  <c r="T61" i="2"/>
  <c r="S61" i="2"/>
  <c r="T60" i="2"/>
  <c r="S60" i="2"/>
  <c r="T59" i="2"/>
  <c r="S59" i="2"/>
  <c r="T58" i="2"/>
  <c r="S58" i="2"/>
  <c r="T57" i="2"/>
  <c r="S57" i="2"/>
  <c r="T56" i="2"/>
  <c r="S56" i="2"/>
  <c r="T55" i="2"/>
  <c r="S55" i="2"/>
  <c r="T54" i="2"/>
  <c r="S54" i="2"/>
  <c r="T53" i="2"/>
  <c r="S53" i="2"/>
  <c r="T52" i="2"/>
  <c r="S52" i="2"/>
  <c r="T51" i="2"/>
  <c r="S51" i="2"/>
  <c r="T50" i="2"/>
  <c r="S50" i="2"/>
  <c r="T49" i="2"/>
  <c r="S49" i="2"/>
  <c r="T48" i="2"/>
  <c r="S48" i="2"/>
  <c r="T47" i="2"/>
  <c r="S47" i="2"/>
  <c r="T46" i="2"/>
  <c r="S46" i="2"/>
  <c r="T45" i="2"/>
  <c r="S45" i="2"/>
  <c r="T44" i="2"/>
  <c r="S44" i="2"/>
  <c r="T43" i="2"/>
  <c r="S43" i="2"/>
  <c r="T42" i="2"/>
  <c r="S42" i="2"/>
  <c r="T41" i="2"/>
  <c r="S41" i="2"/>
  <c r="T40" i="2"/>
  <c r="S40" i="2"/>
  <c r="T39" i="2"/>
  <c r="S39" i="2"/>
  <c r="T38" i="2"/>
  <c r="S38" i="2"/>
  <c r="T37" i="2"/>
  <c r="S37" i="2"/>
  <c r="T36" i="2"/>
  <c r="S36" i="2"/>
  <c r="T35" i="2"/>
  <c r="S35" i="2"/>
  <c r="T34" i="2"/>
  <c r="S34" i="2"/>
  <c r="T33" i="2"/>
  <c r="S33" i="2"/>
  <c r="T32" i="2"/>
  <c r="S32" i="2"/>
  <c r="T31" i="2"/>
  <c r="S31" i="2"/>
  <c r="T30" i="2"/>
  <c r="S30" i="2"/>
  <c r="T29" i="2"/>
  <c r="S29" i="2"/>
  <c r="T28" i="2"/>
  <c r="S28" i="2"/>
  <c r="T27" i="2"/>
  <c r="S27" i="2"/>
  <c r="T26" i="2"/>
  <c r="S26" i="2"/>
  <c r="T25" i="2"/>
  <c r="S25" i="2"/>
  <c r="T24" i="2"/>
  <c r="S24" i="2"/>
  <c r="T23" i="2"/>
  <c r="S23" i="2"/>
  <c r="T22" i="2"/>
  <c r="S22" i="2"/>
  <c r="T21" i="2"/>
  <c r="S21" i="2"/>
  <c r="T20" i="2"/>
  <c r="T19" i="2"/>
  <c r="T18" i="2"/>
  <c r="T17" i="2"/>
  <c r="T16" i="2"/>
  <c r="T15" i="2"/>
  <c r="S15" i="2"/>
  <c r="T14" i="2"/>
  <c r="S14" i="2"/>
  <c r="T13" i="2"/>
  <c r="S13" i="2"/>
  <c r="T12" i="2"/>
  <c r="S12" i="2"/>
  <c r="T11" i="2"/>
  <c r="Q510" i="2"/>
  <c r="Q509" i="2"/>
  <c r="Q508" i="2"/>
  <c r="Q507" i="2"/>
  <c r="Q506" i="2"/>
  <c r="Q505" i="2"/>
  <c r="Q504" i="2"/>
  <c r="Q503" i="2"/>
  <c r="Q502" i="2"/>
  <c r="Q501" i="2"/>
  <c r="Q500" i="2"/>
  <c r="Q499" i="2"/>
  <c r="Q498" i="2"/>
  <c r="Q497" i="2"/>
  <c r="Q496" i="2"/>
  <c r="Q495" i="2"/>
  <c r="Q494" i="2"/>
  <c r="Q493" i="2"/>
  <c r="Q492" i="2"/>
  <c r="Q491" i="2"/>
  <c r="Q490" i="2"/>
  <c r="Q489" i="2"/>
  <c r="Q488" i="2"/>
  <c r="Q487" i="2"/>
  <c r="Q486" i="2"/>
  <c r="Q485" i="2"/>
  <c r="Q484" i="2"/>
  <c r="Q483" i="2"/>
  <c r="Q482" i="2"/>
  <c r="Q481" i="2"/>
  <c r="Q480" i="2"/>
  <c r="Q479" i="2"/>
  <c r="Q478" i="2"/>
  <c r="Q477" i="2"/>
  <c r="Q476" i="2"/>
  <c r="Q475" i="2"/>
  <c r="Q474" i="2"/>
  <c r="Q473" i="2"/>
  <c r="Q472" i="2"/>
  <c r="Q471" i="2"/>
  <c r="Q470" i="2"/>
  <c r="Q469" i="2"/>
  <c r="Q468" i="2"/>
  <c r="Q467" i="2"/>
  <c r="Q466" i="2"/>
  <c r="Q465" i="2"/>
  <c r="Q464" i="2"/>
  <c r="Q463" i="2"/>
  <c r="Q462" i="2"/>
  <c r="Q461" i="2"/>
  <c r="Q460" i="2"/>
  <c r="Q459" i="2"/>
  <c r="Q458" i="2"/>
  <c r="Q457" i="2"/>
  <c r="Q456" i="2"/>
  <c r="Q455" i="2"/>
  <c r="Q454" i="2"/>
  <c r="Q453" i="2"/>
  <c r="Q452" i="2"/>
  <c r="Q451" i="2"/>
  <c r="Q450" i="2"/>
  <c r="Q449" i="2"/>
  <c r="Q448" i="2"/>
  <c r="Q447" i="2"/>
  <c r="Q446" i="2"/>
  <c r="Q445" i="2"/>
  <c r="Q444" i="2"/>
  <c r="Q443" i="2"/>
  <c r="Q442" i="2"/>
  <c r="Q441" i="2"/>
  <c r="Q440" i="2"/>
  <c r="Q439" i="2"/>
  <c r="Q438" i="2"/>
  <c r="Q437" i="2"/>
  <c r="Q436" i="2"/>
  <c r="Q435" i="2"/>
  <c r="Q434" i="2"/>
  <c r="Q433" i="2"/>
  <c r="Q432" i="2"/>
  <c r="Q431" i="2"/>
  <c r="Q430" i="2"/>
  <c r="Q429" i="2"/>
  <c r="Q428" i="2"/>
  <c r="Q427" i="2"/>
  <c r="Q426" i="2"/>
  <c r="Q425" i="2"/>
  <c r="Q424" i="2"/>
  <c r="Q423" i="2"/>
  <c r="Q422" i="2"/>
  <c r="Q421" i="2"/>
  <c r="Q420" i="2"/>
  <c r="Q419" i="2"/>
  <c r="Q418" i="2"/>
  <c r="Q417" i="2"/>
  <c r="Q416" i="2"/>
  <c r="Q415" i="2"/>
  <c r="Q414" i="2"/>
  <c r="Q413" i="2"/>
  <c r="Q412" i="2"/>
  <c r="Q411" i="2"/>
  <c r="Q410" i="2"/>
  <c r="Q409" i="2"/>
  <c r="Q408" i="2"/>
  <c r="Q407" i="2"/>
  <c r="Q406" i="2"/>
  <c r="Q405" i="2"/>
  <c r="Q404" i="2"/>
  <c r="Q403" i="2"/>
  <c r="Q402" i="2"/>
  <c r="Q401" i="2"/>
  <c r="Q400" i="2"/>
  <c r="Q399" i="2"/>
  <c r="Q398" i="2"/>
  <c r="Q397" i="2"/>
  <c r="Q396" i="2"/>
  <c r="Q395" i="2"/>
  <c r="Q394" i="2"/>
  <c r="Q393" i="2"/>
  <c r="Q392" i="2"/>
  <c r="Q391" i="2"/>
  <c r="Q390" i="2"/>
  <c r="Q389" i="2"/>
  <c r="Q388" i="2"/>
  <c r="Q387" i="2"/>
  <c r="Q386" i="2"/>
  <c r="Q385" i="2"/>
  <c r="Q384" i="2"/>
  <c r="Q383" i="2"/>
  <c r="Q382" i="2"/>
  <c r="Q381" i="2"/>
  <c r="Q380" i="2"/>
  <c r="Q379" i="2"/>
  <c r="Q378" i="2"/>
  <c r="Q377" i="2"/>
  <c r="Q376" i="2"/>
  <c r="Q375" i="2"/>
  <c r="Q374" i="2"/>
  <c r="Q373" i="2"/>
  <c r="Q372" i="2"/>
  <c r="Q371" i="2"/>
  <c r="Q370" i="2"/>
  <c r="Q369" i="2"/>
  <c r="Q368" i="2"/>
  <c r="Q367" i="2"/>
  <c r="Q366" i="2"/>
  <c r="Q365" i="2"/>
  <c r="Q364" i="2"/>
  <c r="Q363" i="2"/>
  <c r="Q362" i="2"/>
  <c r="Q361" i="2"/>
  <c r="Q360" i="2"/>
  <c r="Q359" i="2"/>
  <c r="Q358" i="2"/>
  <c r="Q357" i="2"/>
  <c r="Q356" i="2"/>
  <c r="Q355" i="2"/>
  <c r="Q354" i="2"/>
  <c r="Q353" i="2"/>
  <c r="Q352" i="2"/>
  <c r="Q351" i="2"/>
  <c r="Q350" i="2"/>
  <c r="Q349" i="2"/>
  <c r="Q348" i="2"/>
  <c r="Q347" i="2"/>
  <c r="Q346" i="2"/>
  <c r="Q345" i="2"/>
  <c r="Q344" i="2"/>
  <c r="Q343" i="2"/>
  <c r="Q342" i="2"/>
  <c r="Q341" i="2"/>
  <c r="Q340" i="2"/>
  <c r="Q339" i="2"/>
  <c r="Q338" i="2"/>
  <c r="Q337" i="2"/>
  <c r="Q336" i="2"/>
  <c r="Q335" i="2"/>
  <c r="Q334" i="2"/>
  <c r="Q333" i="2"/>
  <c r="Q332" i="2"/>
  <c r="Q331" i="2"/>
  <c r="Q330" i="2"/>
  <c r="Q329" i="2"/>
  <c r="Q328" i="2"/>
  <c r="Q327" i="2"/>
  <c r="Q326" i="2"/>
  <c r="Q325" i="2"/>
  <c r="Q324" i="2"/>
  <c r="Q323" i="2"/>
  <c r="Q322" i="2"/>
  <c r="Q321" i="2"/>
  <c r="Q320" i="2"/>
  <c r="Q319" i="2"/>
  <c r="Q318" i="2"/>
  <c r="Q317" i="2"/>
  <c r="Q316" i="2"/>
  <c r="Q315" i="2"/>
  <c r="Q314" i="2"/>
  <c r="Q313" i="2"/>
  <c r="Q312" i="2"/>
  <c r="Q311" i="2"/>
  <c r="Q310" i="2"/>
  <c r="Q309" i="2"/>
  <c r="Q308" i="2"/>
  <c r="Q307" i="2"/>
  <c r="Q306" i="2"/>
  <c r="Q305" i="2"/>
  <c r="Q304" i="2"/>
  <c r="Q303" i="2"/>
  <c r="Q302" i="2"/>
  <c r="Q301" i="2"/>
  <c r="Q300" i="2"/>
  <c r="Q299" i="2"/>
  <c r="Q298" i="2"/>
  <c r="Q297" i="2"/>
  <c r="Q296" i="2"/>
  <c r="Q295" i="2"/>
  <c r="Q294" i="2"/>
  <c r="Q293" i="2"/>
  <c r="Q292" i="2"/>
  <c r="Q291" i="2"/>
  <c r="Q290" i="2"/>
  <c r="Q289" i="2"/>
  <c r="Q288" i="2"/>
  <c r="Q287" i="2"/>
  <c r="Q286" i="2"/>
  <c r="Q285" i="2"/>
  <c r="Q284" i="2"/>
  <c r="Q283" i="2"/>
  <c r="Q282" i="2"/>
  <c r="Q281" i="2"/>
  <c r="Q280" i="2"/>
  <c r="Q279" i="2"/>
  <c r="Q278" i="2"/>
  <c r="Q277" i="2"/>
  <c r="Q276" i="2"/>
  <c r="Q275" i="2"/>
  <c r="Q274" i="2"/>
  <c r="Q273" i="2"/>
  <c r="Q272" i="2"/>
  <c r="Q271" i="2"/>
  <c r="Q270" i="2"/>
  <c r="Q269" i="2"/>
  <c r="Q268" i="2"/>
  <c r="Q267" i="2"/>
  <c r="Q266" i="2"/>
  <c r="Q265" i="2"/>
  <c r="Q264" i="2"/>
  <c r="Q263" i="2"/>
  <c r="Q262" i="2"/>
  <c r="Q261" i="2"/>
  <c r="Q260" i="2"/>
  <c r="Q259" i="2"/>
  <c r="Q258" i="2"/>
  <c r="Q257" i="2"/>
  <c r="Q256" i="2"/>
  <c r="Q255" i="2"/>
  <c r="Q254" i="2"/>
  <c r="Q253" i="2"/>
  <c r="Q252" i="2"/>
  <c r="Q251" i="2"/>
  <c r="Q250" i="2"/>
  <c r="Q249" i="2"/>
  <c r="Q248" i="2"/>
  <c r="Q247" i="2"/>
  <c r="Q246" i="2"/>
  <c r="Q245" i="2"/>
  <c r="Q244" i="2"/>
  <c r="Q243" i="2"/>
  <c r="Q242" i="2"/>
  <c r="Q241" i="2"/>
  <c r="Q240" i="2"/>
  <c r="Q239" i="2"/>
  <c r="Q238" i="2"/>
  <c r="Q237" i="2"/>
  <c r="Q236" i="2"/>
  <c r="Q235" i="2"/>
  <c r="Q234" i="2"/>
  <c r="Q233" i="2"/>
  <c r="Q232" i="2"/>
  <c r="Q231" i="2"/>
  <c r="Q230" i="2"/>
  <c r="Q229" i="2"/>
  <c r="Q228" i="2"/>
  <c r="Q227" i="2"/>
  <c r="Q226" i="2"/>
  <c r="Q225" i="2"/>
  <c r="Q224" i="2"/>
  <c r="Q223" i="2"/>
  <c r="Q222" i="2"/>
  <c r="Q221" i="2"/>
  <c r="Q220" i="2"/>
  <c r="Q219" i="2"/>
  <c r="Q218" i="2"/>
  <c r="Q217" i="2"/>
  <c r="Q216" i="2"/>
  <c r="Q215" i="2"/>
  <c r="Q214" i="2"/>
  <c r="Q213" i="2"/>
  <c r="Q212" i="2"/>
  <c r="Q211" i="2"/>
  <c r="Q210" i="2"/>
  <c r="Q209" i="2"/>
  <c r="Q208" i="2"/>
  <c r="Q207" i="2"/>
  <c r="Q206" i="2"/>
  <c r="Q205" i="2"/>
  <c r="Q204" i="2"/>
  <c r="Q203" i="2"/>
  <c r="Q202" i="2"/>
  <c r="Q201" i="2"/>
  <c r="Q200" i="2"/>
  <c r="Q199" i="2"/>
  <c r="Q198" i="2"/>
  <c r="Q197" i="2"/>
  <c r="Q196" i="2"/>
  <c r="Q195" i="2"/>
  <c r="Q194" i="2"/>
  <c r="Q193" i="2"/>
  <c r="Q192" i="2"/>
  <c r="Q191" i="2"/>
  <c r="Q190" i="2"/>
  <c r="Q189" i="2"/>
  <c r="Q188" i="2"/>
  <c r="Q187" i="2"/>
  <c r="Q186" i="2"/>
  <c r="Q185" i="2"/>
  <c r="Q184" i="2"/>
  <c r="Q183" i="2"/>
  <c r="Q182" i="2"/>
  <c r="Q181" i="2"/>
  <c r="Q180" i="2"/>
  <c r="Q179" i="2"/>
  <c r="Q178" i="2"/>
  <c r="Q177" i="2"/>
  <c r="Q176" i="2"/>
  <c r="Q175" i="2"/>
  <c r="Q174" i="2"/>
  <c r="Q173" i="2"/>
  <c r="Q172" i="2"/>
  <c r="Q171" i="2"/>
  <c r="Q170" i="2"/>
  <c r="Q169" i="2"/>
  <c r="Q168" i="2"/>
  <c r="Q167" i="2"/>
  <c r="Q166" i="2"/>
  <c r="Q165" i="2"/>
  <c r="Q164" i="2"/>
  <c r="Q163" i="2"/>
  <c r="Q162" i="2"/>
  <c r="Q161" i="2"/>
  <c r="Q160" i="2"/>
  <c r="Q159" i="2"/>
  <c r="Q158" i="2"/>
  <c r="Q157" i="2"/>
  <c r="Q156" i="2"/>
  <c r="Q155" i="2"/>
  <c r="Q154" i="2"/>
  <c r="Q153" i="2"/>
  <c r="Q152" i="2"/>
  <c r="Q151" i="2"/>
  <c r="Q150" i="2"/>
  <c r="Q149" i="2"/>
  <c r="Q148" i="2"/>
  <c r="Q147" i="2"/>
  <c r="Q146" i="2"/>
  <c r="Q145" i="2"/>
  <c r="Q144" i="2"/>
  <c r="Q143" i="2"/>
  <c r="Q142" i="2"/>
  <c r="Q141" i="2"/>
  <c r="Q140" i="2"/>
  <c r="Q139" i="2"/>
  <c r="Q138" i="2"/>
  <c r="Q137" i="2"/>
  <c r="Q136" i="2"/>
  <c r="Q135" i="2"/>
  <c r="Q134" i="2"/>
  <c r="Q133" i="2"/>
  <c r="Q132" i="2"/>
  <c r="Q131" i="2"/>
  <c r="Q130" i="2"/>
  <c r="Q129" i="2"/>
  <c r="Q128" i="2"/>
  <c r="Q127" i="2"/>
  <c r="Q126" i="2"/>
  <c r="Q125" i="2"/>
  <c r="Q124" i="2"/>
  <c r="Q123" i="2"/>
  <c r="Q122" i="2"/>
  <c r="Q121" i="2"/>
  <c r="Q120" i="2"/>
  <c r="Q119" i="2"/>
  <c r="Q118" i="2"/>
  <c r="Q117" i="2"/>
  <c r="Q116" i="2"/>
  <c r="Q115" i="2"/>
  <c r="Q114" i="2"/>
  <c r="Q113" i="2"/>
  <c r="Q112" i="2"/>
  <c r="Q111" i="2"/>
  <c r="Q110" i="2"/>
  <c r="Q109" i="2"/>
  <c r="Q108" i="2"/>
  <c r="Q107" i="2"/>
  <c r="Q106" i="2"/>
  <c r="Q105" i="2"/>
  <c r="Q104" i="2"/>
  <c r="Q103" i="2"/>
  <c r="Q102" i="2"/>
  <c r="Q101" i="2"/>
  <c r="Q100" i="2"/>
  <c r="Q99" i="2"/>
  <c r="Q98" i="2"/>
  <c r="Q97" i="2"/>
  <c r="Q96" i="2"/>
  <c r="Q95" i="2"/>
  <c r="Q94" i="2"/>
  <c r="Q93" i="2"/>
  <c r="Q92" i="2"/>
  <c r="Q91" i="2"/>
  <c r="Q90" i="2"/>
  <c r="Q89" i="2"/>
  <c r="Q88" i="2"/>
  <c r="Q87" i="2"/>
  <c r="Q86" i="2"/>
  <c r="Q85" i="2"/>
  <c r="Q84" i="2"/>
  <c r="Q83" i="2"/>
  <c r="Q82" i="2"/>
  <c r="Q81" i="2"/>
  <c r="Q80" i="2"/>
  <c r="Q79" i="2"/>
  <c r="Q78" i="2"/>
  <c r="Q77" i="2"/>
  <c r="Q76" i="2"/>
  <c r="Q75" i="2"/>
  <c r="Q74" i="2"/>
  <c r="Q73" i="2"/>
  <c r="Q72" i="2"/>
  <c r="Q71" i="2"/>
  <c r="Q70" i="2"/>
  <c r="Q69" i="2"/>
  <c r="Q68" i="2"/>
  <c r="Q67" i="2"/>
  <c r="Q66" i="2"/>
  <c r="Q65" i="2"/>
  <c r="Q64" i="2"/>
  <c r="Q63" i="2"/>
  <c r="Q62" i="2"/>
  <c r="Q61" i="2"/>
  <c r="Q60" i="2"/>
  <c r="Q59" i="2"/>
  <c r="Q58" i="2"/>
  <c r="Q57" i="2"/>
  <c r="Q56" i="2"/>
  <c r="Q55" i="2"/>
  <c r="Q54" i="2"/>
  <c r="Q53" i="2"/>
  <c r="Q52" i="2"/>
  <c r="Q51" i="2"/>
  <c r="Q50" i="2"/>
  <c r="Q49" i="2"/>
  <c r="Q48" i="2"/>
  <c r="Q47" i="2"/>
  <c r="Q46" i="2"/>
  <c r="Q45" i="2"/>
  <c r="Q44" i="2"/>
  <c r="Q43" i="2"/>
  <c r="Q42" i="2"/>
  <c r="Q41" i="2"/>
  <c r="Q40" i="2"/>
  <c r="Q39" i="2"/>
  <c r="Q38" i="2"/>
  <c r="Q37" i="2"/>
  <c r="Q36" i="2"/>
  <c r="Q35" i="2"/>
  <c r="Q34" i="2"/>
  <c r="Q33" i="2"/>
  <c r="Q32" i="2"/>
  <c r="Q31" i="2"/>
  <c r="Q30" i="2"/>
  <c r="Q29" i="2"/>
  <c r="Q28" i="2"/>
  <c r="Q27" i="2"/>
  <c r="Q26" i="2"/>
  <c r="Q25" i="2"/>
  <c r="Q24" i="2"/>
  <c r="Q23" i="2"/>
  <c r="Q22" i="2"/>
  <c r="Q21" i="2"/>
  <c r="Q20" i="2"/>
  <c r="Q19" i="2"/>
  <c r="Q18" i="2"/>
  <c r="Q17" i="2"/>
  <c r="Q16" i="2"/>
  <c r="Q15" i="2"/>
  <c r="Q14" i="2"/>
  <c r="Q13" i="2"/>
  <c r="Q12" i="2"/>
  <c r="Q11" i="2"/>
  <c r="N510" i="2"/>
  <c r="N509" i="2"/>
  <c r="N508" i="2"/>
  <c r="N507" i="2"/>
  <c r="N506" i="2"/>
  <c r="N505" i="2"/>
  <c r="N504" i="2"/>
  <c r="N503" i="2"/>
  <c r="N502" i="2"/>
  <c r="N501" i="2"/>
  <c r="N500" i="2"/>
  <c r="N499" i="2"/>
  <c r="N498" i="2"/>
  <c r="N497" i="2"/>
  <c r="N496" i="2"/>
  <c r="N495" i="2"/>
  <c r="N494" i="2"/>
  <c r="N493" i="2"/>
  <c r="N492" i="2"/>
  <c r="N491" i="2"/>
  <c r="N490" i="2"/>
  <c r="N489" i="2"/>
  <c r="N488" i="2"/>
  <c r="N487" i="2"/>
  <c r="N486" i="2"/>
  <c r="N485" i="2"/>
  <c r="N484" i="2"/>
  <c r="N483" i="2"/>
  <c r="N482" i="2"/>
  <c r="N481" i="2"/>
  <c r="N480" i="2"/>
  <c r="N479" i="2"/>
  <c r="N478" i="2"/>
  <c r="N477" i="2"/>
  <c r="N476" i="2"/>
  <c r="N475" i="2"/>
  <c r="N474" i="2"/>
  <c r="N473" i="2"/>
  <c r="N472" i="2"/>
  <c r="N471" i="2"/>
  <c r="N470" i="2"/>
  <c r="N469" i="2"/>
  <c r="N468" i="2"/>
  <c r="N467" i="2"/>
  <c r="N466" i="2"/>
  <c r="N465" i="2"/>
  <c r="N464" i="2"/>
  <c r="N463" i="2"/>
  <c r="N462" i="2"/>
  <c r="N461" i="2"/>
  <c r="N460" i="2"/>
  <c r="N459" i="2"/>
  <c r="N458" i="2"/>
  <c r="N457" i="2"/>
  <c r="N456" i="2"/>
  <c r="N455" i="2"/>
  <c r="N454" i="2"/>
  <c r="N453" i="2"/>
  <c r="N452" i="2"/>
  <c r="N451" i="2"/>
  <c r="N450" i="2"/>
  <c r="N449" i="2"/>
  <c r="N448" i="2"/>
  <c r="N447" i="2"/>
  <c r="N446" i="2"/>
  <c r="N445" i="2"/>
  <c r="N444" i="2"/>
  <c r="N443" i="2"/>
  <c r="N442" i="2"/>
  <c r="N441" i="2"/>
  <c r="N440" i="2"/>
  <c r="N439" i="2"/>
  <c r="N438" i="2"/>
  <c r="N437" i="2"/>
  <c r="N436" i="2"/>
  <c r="N435" i="2"/>
  <c r="N434" i="2"/>
  <c r="N433" i="2"/>
  <c r="N432" i="2"/>
  <c r="N431" i="2"/>
  <c r="N430" i="2"/>
  <c r="N429" i="2"/>
  <c r="N428" i="2"/>
  <c r="N427" i="2"/>
  <c r="N426" i="2"/>
  <c r="N425" i="2"/>
  <c r="N424" i="2"/>
  <c r="N423" i="2"/>
  <c r="N422" i="2"/>
  <c r="N421" i="2"/>
  <c r="N420" i="2"/>
  <c r="N419" i="2"/>
  <c r="N418" i="2"/>
  <c r="N417" i="2"/>
  <c r="N416" i="2"/>
  <c r="N415" i="2"/>
  <c r="N414" i="2"/>
  <c r="N413" i="2"/>
  <c r="N412" i="2"/>
  <c r="N411" i="2"/>
  <c r="N410" i="2"/>
  <c r="N409" i="2"/>
  <c r="N408" i="2"/>
  <c r="N407" i="2"/>
  <c r="N406" i="2"/>
  <c r="N405" i="2"/>
  <c r="N404" i="2"/>
  <c r="N403" i="2"/>
  <c r="N402" i="2"/>
  <c r="N401" i="2"/>
  <c r="N400" i="2"/>
  <c r="N399" i="2"/>
  <c r="N398" i="2"/>
  <c r="N397" i="2"/>
  <c r="N396" i="2"/>
  <c r="N395" i="2"/>
  <c r="N394" i="2"/>
  <c r="N393" i="2"/>
  <c r="N392" i="2"/>
  <c r="N391" i="2"/>
  <c r="N390" i="2"/>
  <c r="N389" i="2"/>
  <c r="N388" i="2"/>
  <c r="N387" i="2"/>
  <c r="N386" i="2"/>
  <c r="N385" i="2"/>
  <c r="N384" i="2"/>
  <c r="N383" i="2"/>
  <c r="N382" i="2"/>
  <c r="N381" i="2"/>
  <c r="N380" i="2"/>
  <c r="N379" i="2"/>
  <c r="N378" i="2"/>
  <c r="N377" i="2"/>
  <c r="N376" i="2"/>
  <c r="N375" i="2"/>
  <c r="N374" i="2"/>
  <c r="N373" i="2"/>
  <c r="N372" i="2"/>
  <c r="N371" i="2"/>
  <c r="N370" i="2"/>
  <c r="N369" i="2"/>
  <c r="N368" i="2"/>
  <c r="N367" i="2"/>
  <c r="N366" i="2"/>
  <c r="N365" i="2"/>
  <c r="N364" i="2"/>
  <c r="N363" i="2"/>
  <c r="N362" i="2"/>
  <c r="N361" i="2"/>
  <c r="N360" i="2"/>
  <c r="N359" i="2"/>
  <c r="N358" i="2"/>
  <c r="N357" i="2"/>
  <c r="N356" i="2"/>
  <c r="N355" i="2"/>
  <c r="N354" i="2"/>
  <c r="N353" i="2"/>
  <c r="N352" i="2"/>
  <c r="N351" i="2"/>
  <c r="N350" i="2"/>
  <c r="N349" i="2"/>
  <c r="N348" i="2"/>
  <c r="N347" i="2"/>
  <c r="N346" i="2"/>
  <c r="N345" i="2"/>
  <c r="N344" i="2"/>
  <c r="N343" i="2"/>
  <c r="N342" i="2"/>
  <c r="N341" i="2"/>
  <c r="N340" i="2"/>
  <c r="N339" i="2"/>
  <c r="N338" i="2"/>
  <c r="N337" i="2"/>
  <c r="N336" i="2"/>
  <c r="N335" i="2"/>
  <c r="N334" i="2"/>
  <c r="N333" i="2"/>
  <c r="N332" i="2"/>
  <c r="N331" i="2"/>
  <c r="N330" i="2"/>
  <c r="N329" i="2"/>
  <c r="N328" i="2"/>
  <c r="N327" i="2"/>
  <c r="N326" i="2"/>
  <c r="N325" i="2"/>
  <c r="N324" i="2"/>
  <c r="N323" i="2"/>
  <c r="N322" i="2"/>
  <c r="N321" i="2"/>
  <c r="N320" i="2"/>
  <c r="N319" i="2"/>
  <c r="N318" i="2"/>
  <c r="N317" i="2"/>
  <c r="N316" i="2"/>
  <c r="N315" i="2"/>
  <c r="N314" i="2"/>
  <c r="N313" i="2"/>
  <c r="N312" i="2"/>
  <c r="N311" i="2"/>
  <c r="N310" i="2"/>
  <c r="N309" i="2"/>
  <c r="N308" i="2"/>
  <c r="N307" i="2"/>
  <c r="N306" i="2"/>
  <c r="N305" i="2"/>
  <c r="N304" i="2"/>
  <c r="N303" i="2"/>
  <c r="N302" i="2"/>
  <c r="N301" i="2"/>
  <c r="N300" i="2"/>
  <c r="N299" i="2"/>
  <c r="N298" i="2"/>
  <c r="N297" i="2"/>
  <c r="N296" i="2"/>
  <c r="N295" i="2"/>
  <c r="N294" i="2"/>
  <c r="N293" i="2"/>
  <c r="N292" i="2"/>
  <c r="N291" i="2"/>
  <c r="N290" i="2"/>
  <c r="N289" i="2"/>
  <c r="N288" i="2"/>
  <c r="N287" i="2"/>
  <c r="N286" i="2"/>
  <c r="N285" i="2"/>
  <c r="N284" i="2"/>
  <c r="N283" i="2"/>
  <c r="N282" i="2"/>
  <c r="N281" i="2"/>
  <c r="N280" i="2"/>
  <c r="N279" i="2"/>
  <c r="N278" i="2"/>
  <c r="N277" i="2"/>
  <c r="N276" i="2"/>
  <c r="N275" i="2"/>
  <c r="N274" i="2"/>
  <c r="N273" i="2"/>
  <c r="N272" i="2"/>
  <c r="N271" i="2"/>
  <c r="N270" i="2"/>
  <c r="N269" i="2"/>
  <c r="N268" i="2"/>
  <c r="N267" i="2"/>
  <c r="N266" i="2"/>
  <c r="N265" i="2"/>
  <c r="N264" i="2"/>
  <c r="N263" i="2"/>
  <c r="N262" i="2"/>
  <c r="N261" i="2"/>
  <c r="N260" i="2"/>
  <c r="N259" i="2"/>
  <c r="N258" i="2"/>
  <c r="N257" i="2"/>
  <c r="N256" i="2"/>
  <c r="N255" i="2"/>
  <c r="N254" i="2"/>
  <c r="N253" i="2"/>
  <c r="N252" i="2"/>
  <c r="N251" i="2"/>
  <c r="N250" i="2"/>
  <c r="N249" i="2"/>
  <c r="N248" i="2"/>
  <c r="N247" i="2"/>
  <c r="N246" i="2"/>
  <c r="N245" i="2"/>
  <c r="N244" i="2"/>
  <c r="N243" i="2"/>
  <c r="N242" i="2"/>
  <c r="N241" i="2"/>
  <c r="N240" i="2"/>
  <c r="N239" i="2"/>
  <c r="N238" i="2"/>
  <c r="N237" i="2"/>
  <c r="N236" i="2"/>
  <c r="N235" i="2"/>
  <c r="N234" i="2"/>
  <c r="N233" i="2"/>
  <c r="N232" i="2"/>
  <c r="N231" i="2"/>
  <c r="N230" i="2"/>
  <c r="N229" i="2"/>
  <c r="N228" i="2"/>
  <c r="N227" i="2"/>
  <c r="N226" i="2"/>
  <c r="N225" i="2"/>
  <c r="N224" i="2"/>
  <c r="N223" i="2"/>
  <c r="N222" i="2"/>
  <c r="N221" i="2"/>
  <c r="N220" i="2"/>
  <c r="N219" i="2"/>
  <c r="N218" i="2"/>
  <c r="N217" i="2"/>
  <c r="N216" i="2"/>
  <c r="N215" i="2"/>
  <c r="N214" i="2"/>
  <c r="N213" i="2"/>
  <c r="N212" i="2"/>
  <c r="N211" i="2"/>
  <c r="N210" i="2"/>
  <c r="N209" i="2"/>
  <c r="N208" i="2"/>
  <c r="N207" i="2"/>
  <c r="N206" i="2"/>
  <c r="N205" i="2"/>
  <c r="N204" i="2"/>
  <c r="N203" i="2"/>
  <c r="N202" i="2"/>
  <c r="N201" i="2"/>
  <c r="N200" i="2"/>
  <c r="N199" i="2"/>
  <c r="N198" i="2"/>
  <c r="N197" i="2"/>
  <c r="N196" i="2"/>
  <c r="N195" i="2"/>
  <c r="N194" i="2"/>
  <c r="N193" i="2"/>
  <c r="N192" i="2"/>
  <c r="N191" i="2"/>
  <c r="N190" i="2"/>
  <c r="N189" i="2"/>
  <c r="N188" i="2"/>
  <c r="N187" i="2"/>
  <c r="N186" i="2"/>
  <c r="N185" i="2"/>
  <c r="N184" i="2"/>
  <c r="N183" i="2"/>
  <c r="N182" i="2"/>
  <c r="N181" i="2"/>
  <c r="N180" i="2"/>
  <c r="N179" i="2"/>
  <c r="N178" i="2"/>
  <c r="N177" i="2"/>
  <c r="N176" i="2"/>
  <c r="N175" i="2"/>
  <c r="N174" i="2"/>
  <c r="N173" i="2"/>
  <c r="N172" i="2"/>
  <c r="N171" i="2"/>
  <c r="N170" i="2"/>
  <c r="N169" i="2"/>
  <c r="N168" i="2"/>
  <c r="N167" i="2"/>
  <c r="N166" i="2"/>
  <c r="N165" i="2"/>
  <c r="N164" i="2"/>
  <c r="N163" i="2"/>
  <c r="N162" i="2"/>
  <c r="N161" i="2"/>
  <c r="N160" i="2"/>
  <c r="N159" i="2"/>
  <c r="N158" i="2"/>
  <c r="N157" i="2"/>
  <c r="N156" i="2"/>
  <c r="N155" i="2"/>
  <c r="N154" i="2"/>
  <c r="N153" i="2"/>
  <c r="N152" i="2"/>
  <c r="N151" i="2"/>
  <c r="N150" i="2"/>
  <c r="N149" i="2"/>
  <c r="N148" i="2"/>
  <c r="N147" i="2"/>
  <c r="N146" i="2"/>
  <c r="N145" i="2"/>
  <c r="N144" i="2"/>
  <c r="N143" i="2"/>
  <c r="N142" i="2"/>
  <c r="N141" i="2"/>
  <c r="N140" i="2"/>
  <c r="N139" i="2"/>
  <c r="N138" i="2"/>
  <c r="N137" i="2"/>
  <c r="N136" i="2"/>
  <c r="N135" i="2"/>
  <c r="N134" i="2"/>
  <c r="N133" i="2"/>
  <c r="N132" i="2"/>
  <c r="N131" i="2"/>
  <c r="N130" i="2"/>
  <c r="N129" i="2"/>
  <c r="N128" i="2"/>
  <c r="N127" i="2"/>
  <c r="N126" i="2"/>
  <c r="N125" i="2"/>
  <c r="N124" i="2"/>
  <c r="N123" i="2"/>
  <c r="N122" i="2"/>
  <c r="N121" i="2"/>
  <c r="N120" i="2"/>
  <c r="N119" i="2"/>
  <c r="N118" i="2"/>
  <c r="N117" i="2"/>
  <c r="N116" i="2"/>
  <c r="N115" i="2"/>
  <c r="N114" i="2"/>
  <c r="N113" i="2"/>
  <c r="N112" i="2"/>
  <c r="N111" i="2"/>
  <c r="N110" i="2"/>
  <c r="N109" i="2"/>
  <c r="N108" i="2"/>
  <c r="N107" i="2"/>
  <c r="N106" i="2"/>
  <c r="N105" i="2"/>
  <c r="N104" i="2"/>
  <c r="N103" i="2"/>
  <c r="N102" i="2"/>
  <c r="N101" i="2"/>
  <c r="N100" i="2"/>
  <c r="N99" i="2"/>
  <c r="N98" i="2"/>
  <c r="N97" i="2"/>
  <c r="N96" i="2"/>
  <c r="N95" i="2"/>
  <c r="N94" i="2"/>
  <c r="N93" i="2"/>
  <c r="N92" i="2"/>
  <c r="N91" i="2"/>
  <c r="N90" i="2"/>
  <c r="N89" i="2"/>
  <c r="N88" i="2"/>
  <c r="N87" i="2"/>
  <c r="N86" i="2"/>
  <c r="N85" i="2"/>
  <c r="N84" i="2"/>
  <c r="N83" i="2"/>
  <c r="N82" i="2"/>
  <c r="N81" i="2"/>
  <c r="N80" i="2"/>
  <c r="N79" i="2"/>
  <c r="N78" i="2"/>
  <c r="N77" i="2"/>
  <c r="N76" i="2"/>
  <c r="N75" i="2"/>
  <c r="N74" i="2"/>
  <c r="N73" i="2"/>
  <c r="N72" i="2"/>
  <c r="N71" i="2"/>
  <c r="N70" i="2"/>
  <c r="N69" i="2"/>
  <c r="N68" i="2"/>
  <c r="N67" i="2"/>
  <c r="N66" i="2"/>
  <c r="N65" i="2"/>
  <c r="N64" i="2"/>
  <c r="N63" i="2"/>
  <c r="N62" i="2"/>
  <c r="N61" i="2"/>
  <c r="N60" i="2"/>
  <c r="N59" i="2"/>
  <c r="N58" i="2"/>
  <c r="N57" i="2"/>
  <c r="N56" i="2"/>
  <c r="N55" i="2"/>
  <c r="N54" i="2"/>
  <c r="N53" i="2"/>
  <c r="N52" i="2"/>
  <c r="N51" i="2"/>
  <c r="N50" i="2"/>
  <c r="N49" i="2"/>
  <c r="N48" i="2"/>
  <c r="N47" i="2"/>
  <c r="N46" i="2"/>
  <c r="N45" i="2"/>
  <c r="N44" i="2"/>
  <c r="N43" i="2"/>
  <c r="N42" i="2"/>
  <c r="N41" i="2"/>
  <c r="N40" i="2"/>
  <c r="N39" i="2"/>
  <c r="N38" i="2"/>
  <c r="N37" i="2"/>
  <c r="N36" i="2"/>
  <c r="N35" i="2"/>
  <c r="N34" i="2"/>
  <c r="N33" i="2"/>
  <c r="N32" i="2"/>
  <c r="N31" i="2"/>
  <c r="N30" i="2"/>
  <c r="N29" i="2"/>
  <c r="N28" i="2"/>
  <c r="N27" i="2"/>
  <c r="N26" i="2"/>
  <c r="N25" i="2"/>
  <c r="N24" i="2"/>
  <c r="N23" i="2"/>
  <c r="N22" i="2"/>
  <c r="N21" i="2"/>
  <c r="N20" i="2"/>
  <c r="N19" i="2"/>
  <c r="N18" i="2"/>
  <c r="N17" i="2"/>
  <c r="N16" i="2"/>
  <c r="N15" i="2"/>
  <c r="N14" i="2"/>
  <c r="N13" i="2"/>
  <c r="N12" i="2"/>
  <c r="N11" i="2"/>
  <c r="P4" i="2"/>
  <c r="S11" i="2" l="1"/>
  <c r="P20" i="2"/>
  <c r="P16" i="2"/>
  <c r="P19" i="2"/>
  <c r="R16" i="3" s="1"/>
  <c r="BC16" i="3" s="1"/>
  <c r="P17" i="2"/>
  <c r="P18" i="2"/>
  <c r="S17" i="2"/>
  <c r="S19" i="2"/>
  <c r="BB16" i="3" s="1"/>
  <c r="S16" i="2"/>
  <c r="S18" i="2"/>
  <c r="S20" i="2"/>
  <c r="BB17" i="3"/>
  <c r="AO42" i="3"/>
  <c r="R42" i="3"/>
  <c r="R17" i="3"/>
  <c r="BC17" i="3" s="1"/>
  <c r="R40" i="3"/>
  <c r="R15" i="3"/>
  <c r="BC15" i="3" s="1"/>
  <c r="BB14" i="3"/>
  <c r="AO39" i="3"/>
  <c r="P11" i="2"/>
  <c r="P12" i="2"/>
  <c r="AO38" i="3"/>
  <c r="BB13" i="3"/>
  <c r="AO40" i="3"/>
  <c r="BB15" i="3"/>
  <c r="C8" i="2"/>
  <c r="R41" i="3" l="1"/>
  <c r="AO41" i="3"/>
  <c r="AO48" i="3" s="1"/>
  <c r="R14" i="3"/>
  <c r="BC14" i="3" s="1"/>
  <c r="R39" i="3"/>
  <c r="R13" i="3"/>
  <c r="R38" i="3"/>
  <c r="R48" i="3" l="1"/>
  <c r="BC13" i="3"/>
  <c r="R24" i="3"/>
  <c r="AO8" i="3" l="1"/>
  <c r="AO9" i="3"/>
  <c r="AO13" i="3" l="1"/>
  <c r="AO15" i="3" s="1"/>
  <c r="BA24" i="3" l="1"/>
  <c r="BE17" i="3" s="1"/>
  <c r="AO22" i="3" s="1"/>
  <c r="AO24" i="3" s="1"/>
  <c r="AH29" i="3" s="1"/>
</calcChain>
</file>

<file path=xl/sharedStrings.xml><?xml version="1.0" encoding="utf-8"?>
<sst xmlns="http://schemas.openxmlformats.org/spreadsheetml/2006/main" count="113" uniqueCount="75">
  <si>
    <t>Description</t>
  </si>
  <si>
    <t>Category</t>
  </si>
  <si>
    <t>Time</t>
  </si>
  <si>
    <t>Amount</t>
  </si>
  <si>
    <t>Itemised List</t>
  </si>
  <si>
    <t>Categories</t>
  </si>
  <si>
    <t>Budget</t>
  </si>
  <si>
    <t>Quoted Values</t>
  </si>
  <si>
    <t>Actual Values</t>
  </si>
  <si>
    <t>Missing</t>
  </si>
  <si>
    <t>Time Value</t>
  </si>
  <si>
    <t>Amount Value</t>
  </si>
  <si>
    <t>Hourly Rate</t>
  </si>
  <si>
    <t>Name of Addition</t>
  </si>
  <si>
    <t>% Addition</t>
  </si>
  <si>
    <t>Added Value</t>
  </si>
  <si>
    <t>Items to be added based on SELLING price</t>
  </si>
  <si>
    <t>Items to be added based on COST price</t>
  </si>
  <si>
    <t>[h]:mm</t>
  </si>
  <si>
    <t>✓</t>
  </si>
  <si>
    <t>✕</t>
  </si>
  <si>
    <t>Please read these notes explaining how to use this spreadsheet</t>
  </si>
  <si>
    <t>Editable Cells</t>
  </si>
  <si>
    <t>The yellow background and blue writing usually identifies cells where you can enter or edit information.</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</si>
  <si>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</si>
  <si>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</si>
  <si>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</si>
  <si>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</si>
  <si>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</si>
  <si>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Company Name</t>
  </si>
  <si>
    <t>Your company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</si>
  <si>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</si>
  <si>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</si>
  <si>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</si>
  <si>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</si>
  <si>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</si>
  <si>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</si>
  <si>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</si>
  <si>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</si>
  <si>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Total Value</t>
  </si>
  <si>
    <t>Total Cost of Project</t>
  </si>
  <si>
    <t>Total Add-Ons</t>
  </si>
  <si>
    <t>Project Sub Total (Price Exc. Fees)</t>
  </si>
  <si>
    <t>Total Fees</t>
  </si>
  <si>
    <t>Project Grand Total (Price Inc. Fees)</t>
  </si>
  <si>
    <t>Project Costs per Category</t>
  </si>
  <si>
    <t>Project Name</t>
  </si>
  <si>
    <t>Quoted Values v Actual Values by Category</t>
  </si>
  <si>
    <t>Total Quoted Cost</t>
  </si>
  <si>
    <t>Total Actual Cost</t>
  </si>
  <si>
    <t>Here you can list all the itemised sections of the quote. Simply put in a description for each line, and select the respective category. Then either input the time taken for the task, or enter a monetary value, or if required, enter both. These values will then be included when calculating the quote value.
When you then complete each task, you can put the actual values in, which will then be used to compare with the quoted values on the report.</t>
  </si>
  <si>
    <t>Your hourly rate.</t>
  </si>
  <si>
    <t>You can input up to 10 categories for your list.</t>
  </si>
  <si>
    <t>Any items added above will be calculated using the COST price (before the fees). It will be added to the cost price before adding fees.</t>
  </si>
  <si>
    <t>Any items added above will be calculated using the SELLING price (after the fees). It will be reverse calculated and added to the cost price before adding fees.</t>
  </si>
  <si>
    <t>Calculated Cells</t>
  </si>
  <si>
    <t>Your Business</t>
  </si>
  <si>
    <t>Thanks for trying the Project Quote Calculator</t>
  </si>
  <si>
    <t>Category 1</t>
  </si>
  <si>
    <t>Category 2</t>
  </si>
  <si>
    <t>Category 3</t>
  </si>
  <si>
    <t>Category 4</t>
  </si>
  <si>
    <t>Category 5</t>
  </si>
  <si>
    <t>Markup</t>
  </si>
  <si>
    <t>PayPal Fees</t>
  </si>
  <si>
    <t>Entry 1</t>
  </si>
  <si>
    <t>Entry 2</t>
  </si>
  <si>
    <t>Entry 3</t>
  </si>
  <si>
    <t>Entry 4</t>
  </si>
  <si>
    <t>Entry 5</t>
  </si>
  <si>
    <t>Entry 6</t>
  </si>
  <si>
    <t>Entry 7</t>
  </si>
  <si>
    <t>Entry 8</t>
  </si>
  <si>
    <t>Entry 9</t>
  </si>
  <si>
    <t>Entry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</si>
</sst>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h]:mm"/>
  </numFmts>
  <fonts count="13" x14ac:knownFonts="1">
    <font>
      <sz val="11"/>
      <color theme="1"/>
      <name val="Calibri"/>
      <family val="2"/>
      <scheme val="minor"/>
    </font>
    <font>
      <b/>
      <sz val="11"/>
      <color theme="0"/>
      <name val="Calibri"/>
      <family val="2"/>
      <scheme val="minor"/>
    </font>
    <font>
      <b/>
      <sz val="11"/>
      <color theme="1"/>
      <name val="Calibri"/>
      <family val="2"/>
      <scheme val="minor"/>
    </font>
    <font>
      <b/>
      <sz val="11"/>
      <color rgb="FF002060"/>
      <name val="Calibri"/>
      <family val="2"/>
      <scheme val="minor"/>
    </font>
    <font>
      <b/>
      <sz val="11"/>
      <color rgb="FFFFC000"/>
      <name val="Calibri"/>
      <family val="2"/>
      <scheme val="minor"/>
    </font>
    <font>
      <b/>
      <sz val="20"/>
      <color rgb="FFFFC000"/>
      <name val="Calibri"/>
      <family val="2"/>
      <scheme val="minor"/>
    </font>
    <font>
      <b/>
      <sz val="8"/>
      <color theme="1"/>
      <name val="Calibri"/>
      <family val="2"/>
      <scheme val="minor"/>
    </font>
    <font>
      <b/>
      <u/>
      <sz val="11"/>
      <color theme="1"/>
      <name val="Calibri"/>
      <family val="2"/>
      <scheme val="minor"/>
    </font>
    <font>
      <b/>
      <sz val="10"/>
      <color theme="1"/>
      <name val="Calibri"/>
      <family val="2"/>
      <scheme val="minor"/>
    </font>
    <font>
      <b/>
      <sz val="16"/>
      <color theme="0"/>
      <name val="Calibri"/>
      <family val="2"/>
      <scheme val="minor"/>
    </font>
    <font>
      <b/>
      <sz val="16"/>
      <color rgb="FFFFC000"/>
      <name val="Calibri"/>
      <family val="2"/>
      <scheme val="minor"/>
    </font>
    <font>
      <b/>
      <sz val="20"/>
      <color theme="1"/>
      <name val="Calibri"/>
      <family val="2"/>
      <scheme val="minor"/>
    </font>
    <font>
      <u/>
      <sz val="11"/>
      <color theme="10"/>
      <name val="Calibri"/>
      <family val="2"/>
      <scheme val="minor"/>
    </font>
  </fonts>
  <fills count="8">
    <fill>
      <patternFill patternType="none"/>
    </fill>
    <fill>
      <patternFill patternType="gray125"/>
    </fill>
    <fill>
      <patternFill patternType="solid">
        <fgColor rgb="FFFFC000"/>
        <bgColor indexed="64"/>
      </patternFill>
    </fill>
    <fill>
      <patternFill patternType="solid">
        <fgColor rgb="FF002060"/>
        <bgColor indexed="64"/>
      </patternFill>
    </fill>
    <fill>
      <patternFill patternType="solid">
        <fgColor theme="0"/>
        <bgColor indexed="64"/>
      </patternFill>
    </fill>
    <fill>
      <patternFill patternType="solid">
        <fgColor rgb="FFFF0000"/>
        <bgColor indexed="64"/>
      </patternFill>
    </fill>
    <fill>
      <patternFill patternType="solid">
        <fgColor theme="1"/>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2" fillId="0" borderId="0" applyNumberFormat="0" applyFill="0" applyBorder="0" applyAlignment="0" applyProtection="0"/>
  </cellStyleXfs>
  <cellXfs count="208">
    <xf numFmtId="0" fontId="0" fillId="0" borderId="0" xfId="0"/>
    <xf numFmtId="0" fontId="0" fillId="0" borderId="0" xfId="0" applyAlignment="1" applyProtection="1">
      <alignment shrinkToFit="1"/>
      <protection hidden="1"/>
    </xf>
    <xf numFmtId="0" fontId="0" fillId="0" borderId="0" xfId="0" applyAlignment="1" applyProtection="1">
      <alignment horizontal="center" shrinkToFit="1"/>
      <protection hidden="1"/>
    </xf>
    <xf numFmtId="0" fontId="3" fillId="2" borderId="2" xfId="0" applyFont="1" applyFill="1" applyBorder="1" applyAlignment="1" applyProtection="1">
      <alignment horizontal="center" shrinkToFit="1"/>
      <protection hidden="1"/>
    </xf>
    <xf numFmtId="0" fontId="3" fillId="2" borderId="3" xfId="0" applyFont="1" applyFill="1" applyBorder="1" applyAlignment="1" applyProtection="1">
      <alignment horizontal="center" shrinkToFit="1"/>
      <protection hidden="1"/>
    </xf>
    <xf numFmtId="0" fontId="3" fillId="2" borderId="4" xfId="0" applyFont="1" applyFill="1"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3" xfId="0" applyBorder="1" applyAlignment="1" applyProtection="1">
      <alignment horizontal="center" shrinkToFit="1"/>
      <protection locked="0"/>
    </xf>
    <xf numFmtId="0" fontId="0" fillId="0" borderId="0" xfId="0" applyAlignment="1" applyProtection="1">
      <alignment horizontal="center" shrinkToFit="1"/>
      <protection locked="0"/>
    </xf>
    <xf numFmtId="0" fontId="4" fillId="3" borderId="2" xfId="0" applyFont="1" applyFill="1" applyBorder="1" applyAlignment="1" applyProtection="1">
      <alignment horizontal="center" shrinkToFit="1"/>
      <protection hidden="1"/>
    </xf>
    <xf numFmtId="0" fontId="4" fillId="3" borderId="4" xfId="0" applyFont="1" applyFill="1" applyBorder="1" applyAlignment="1" applyProtection="1">
      <alignment horizontal="center" shrinkToFit="1"/>
      <protection hidden="1"/>
    </xf>
    <xf numFmtId="0" fontId="4" fillId="3" borderId="5" xfId="0" applyFont="1" applyFill="1" applyBorder="1" applyAlignment="1" applyProtection="1">
      <alignment horizontal="center" shrinkToFit="1"/>
      <protection hidden="1"/>
    </xf>
    <xf numFmtId="0" fontId="4" fillId="3" borderId="7" xfId="0" applyFont="1" applyFill="1"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7" fillId="0" borderId="0" xfId="0" applyFont="1" applyAlignment="1" applyProtection="1">
      <alignment horizontal="center" shrinkToFit="1"/>
      <protection hidden="1"/>
    </xf>
    <xf numFmtId="0" fontId="0" fillId="0" borderId="1" xfId="0" applyBorder="1" applyAlignment="1" applyProtection="1">
      <alignment horizontal="center" shrinkToFit="1"/>
      <protection hidden="1"/>
    </xf>
    <xf numFmtId="8" fontId="0" fillId="0" borderId="1" xfId="0" applyNumberFormat="1" applyBorder="1" applyAlignment="1" applyProtection="1">
      <alignment horizontal="center" shrinkToFit="1"/>
      <protection hidden="1"/>
    </xf>
    <xf numFmtId="0" fontId="0" fillId="4" borderId="0" xfId="0" applyFill="1" applyAlignment="1" applyProtection="1">
      <alignment shrinkToFit="1"/>
      <protection hidden="1"/>
    </xf>
    <xf numFmtId="0" fontId="2" fillId="4" borderId="0" xfId="0" applyFont="1" applyFill="1" applyAlignment="1" applyProtection="1">
      <alignment shrinkToFit="1"/>
      <protection hidden="1"/>
    </xf>
    <xf numFmtId="10" fontId="0" fillId="0" borderId="0" xfId="0" applyNumberFormat="1" applyAlignment="1" applyProtection="1">
      <alignment horizontal="center" shrinkToFit="1"/>
      <protection hidden="1"/>
    </xf>
    <xf numFmtId="8" fontId="0" fillId="0" borderId="4" xfId="0" applyNumberFormat="1" applyBorder="1" applyAlignment="1" applyProtection="1">
      <alignment horizontal="right" shrinkToFit="1"/>
      <protection locked="0"/>
    </xf>
    <xf numFmtId="8" fontId="0" fillId="0" borderId="11" xfId="0" applyNumberFormat="1" applyBorder="1" applyAlignment="1" applyProtection="1">
      <alignment horizontal="right" shrinkToFit="1"/>
      <protection locked="0"/>
    </xf>
    <xf numFmtId="0" fontId="0" fillId="4" borderId="0" xfId="0" applyFill="1" applyAlignment="1" applyProtection="1">
      <alignment horizontal="center" shrinkToFit="1"/>
      <protection hidden="1"/>
    </xf>
    <xf numFmtId="0" fontId="6" fillId="4" borderId="0" xfId="0" applyFont="1" applyFill="1" applyAlignment="1" applyProtection="1">
      <alignment horizontal="center" shrinkToFit="1"/>
      <protection hidden="1"/>
    </xf>
    <xf numFmtId="8" fontId="0" fillId="0" borderId="0" xfId="0" applyNumberFormat="1" applyAlignment="1" applyProtection="1">
      <alignment shrinkToFit="1"/>
      <protection hidden="1"/>
    </xf>
    <xf numFmtId="8" fontId="0" fillId="0" borderId="8" xfId="0" applyNumberFormat="1" applyBorder="1" applyAlignment="1" applyProtection="1">
      <alignment shrinkToFit="1"/>
      <protection hidden="1"/>
    </xf>
    <xf numFmtId="8" fontId="0" fillId="0" borderId="15" xfId="0" applyNumberFormat="1" applyBorder="1" applyAlignment="1" applyProtection="1">
      <alignment shrinkToFit="1"/>
      <protection hidden="1"/>
    </xf>
    <xf numFmtId="8" fontId="0" fillId="0" borderId="9" xfId="0" applyNumberFormat="1" applyBorder="1" applyAlignment="1" applyProtection="1">
      <alignment shrinkToFit="1"/>
      <protection hidden="1"/>
    </xf>
    <xf numFmtId="8" fontId="0" fillId="0" borderId="8" xfId="0" applyNumberFormat="1" applyBorder="1" applyAlignment="1" applyProtection="1">
      <alignment horizontal="right" shrinkToFit="1"/>
      <protection hidden="1"/>
    </xf>
    <xf numFmtId="8" fontId="0" fillId="0" borderId="15"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0" fontId="3" fillId="2" borderId="1" xfId="0" applyFont="1" applyFill="1" applyBorder="1" applyAlignment="1" applyProtection="1">
      <alignment horizontal="center" shrinkToFit="1"/>
      <protection hidden="1"/>
    </xf>
    <xf numFmtId="0" fontId="0" fillId="4" borderId="1" xfId="0" applyFill="1" applyBorder="1" applyAlignment="1" applyProtection="1">
      <alignment horizontal="center" shrinkToFit="1"/>
      <protection locked="0"/>
    </xf>
    <xf numFmtId="0" fontId="3" fillId="2" borderId="5" xfId="0" applyFont="1" applyFill="1" applyBorder="1" applyAlignment="1" applyProtection="1">
      <alignment horizontal="center" shrinkToFit="1"/>
      <protection locked="0"/>
    </xf>
    <xf numFmtId="0" fontId="3" fillId="2" borderId="6" xfId="0" applyFont="1" applyFill="1" applyBorder="1" applyAlignment="1" applyProtection="1">
      <alignment horizontal="center" shrinkToFit="1"/>
      <protection locked="0"/>
    </xf>
    <xf numFmtId="0" fontId="3" fillId="2" borderId="7" xfId="0" applyFont="1" applyFill="1" applyBorder="1" applyAlignment="1" applyProtection="1">
      <alignment horizontal="center" shrinkToFit="1"/>
      <protection locked="0"/>
    </xf>
    <xf numFmtId="0" fontId="0" fillId="0" borderId="2" xfId="0" applyBorder="1" applyAlignment="1" applyProtection="1">
      <alignment horizontal="left" shrinkToFit="1"/>
      <protection locked="0"/>
    </xf>
    <xf numFmtId="164" fontId="0" fillId="0" borderId="2" xfId="0" applyNumberFormat="1" applyBorder="1" applyAlignment="1" applyProtection="1">
      <alignment horizontal="center" shrinkToFit="1"/>
      <protection locked="0"/>
    </xf>
    <xf numFmtId="0" fontId="0" fillId="0" borderId="10" xfId="0" applyBorder="1" applyAlignment="1" applyProtection="1">
      <alignment horizontal="left" shrinkToFit="1"/>
      <protection locked="0"/>
    </xf>
    <xf numFmtId="164" fontId="0" fillId="0" borderId="10" xfId="0" applyNumberFormat="1" applyBorder="1" applyAlignment="1" applyProtection="1">
      <alignment horizontal="center" shrinkToFit="1"/>
      <protection locked="0"/>
    </xf>
    <xf numFmtId="0" fontId="0" fillId="7" borderId="2" xfId="0" applyFill="1" applyBorder="1" applyAlignment="1" applyProtection="1">
      <alignment horizontal="left" shrinkToFit="1"/>
      <protection hidden="1"/>
    </xf>
    <xf numFmtId="0" fontId="0" fillId="7" borderId="3" xfId="0" applyFill="1" applyBorder="1" applyAlignment="1" applyProtection="1">
      <alignment horizontal="center" shrinkToFit="1"/>
      <protection hidden="1"/>
    </xf>
    <xf numFmtId="164" fontId="0" fillId="7" borderId="2" xfId="0" applyNumberFormat="1" applyFill="1" applyBorder="1" applyAlignment="1" applyProtection="1">
      <alignment horizontal="center" shrinkToFit="1"/>
      <protection hidden="1"/>
    </xf>
    <xf numFmtId="8" fontId="0" fillId="7" borderId="4" xfId="0" applyNumberFormat="1" applyFill="1" applyBorder="1" applyAlignment="1" applyProtection="1">
      <alignment horizontal="right" shrinkToFit="1"/>
      <protection hidden="1"/>
    </xf>
    <xf numFmtId="0" fontId="0" fillId="7" borderId="10" xfId="0" applyFill="1" applyBorder="1" applyAlignment="1" applyProtection="1">
      <alignment horizontal="left" shrinkToFit="1"/>
      <protection hidden="1"/>
    </xf>
    <xf numFmtId="0" fontId="0" fillId="7" borderId="0" xfId="0" applyFill="1" applyAlignment="1" applyProtection="1">
      <alignment horizontal="center" shrinkToFit="1"/>
      <protection hidden="1"/>
    </xf>
    <xf numFmtId="164" fontId="0" fillId="7" borderId="10" xfId="0" applyNumberFormat="1" applyFill="1" applyBorder="1" applyAlignment="1" applyProtection="1">
      <alignment horizontal="center" shrinkToFit="1"/>
      <protection hidden="1"/>
    </xf>
    <xf numFmtId="8" fontId="0" fillId="7" borderId="11" xfId="0" applyNumberFormat="1" applyFill="1" applyBorder="1" applyAlignment="1" applyProtection="1">
      <alignment horizontal="right" shrinkToFit="1"/>
      <protection hidden="1"/>
    </xf>
    <xf numFmtId="0" fontId="0" fillId="7" borderId="5" xfId="0" applyFill="1" applyBorder="1" applyAlignment="1" applyProtection="1">
      <alignment horizontal="left" shrinkToFit="1"/>
      <protection hidden="1"/>
    </xf>
    <xf numFmtId="0" fontId="0" fillId="7" borderId="6" xfId="0" applyFill="1" applyBorder="1" applyAlignment="1" applyProtection="1">
      <alignment horizontal="center" shrinkToFit="1"/>
      <protection hidden="1"/>
    </xf>
    <xf numFmtId="164" fontId="0" fillId="7" borderId="5" xfId="0" applyNumberFormat="1" applyFill="1" applyBorder="1" applyAlignment="1" applyProtection="1">
      <alignment horizontal="center" shrinkToFit="1"/>
      <protection hidden="1"/>
    </xf>
    <xf numFmtId="8" fontId="0" fillId="7" borderId="7" xfId="0" applyNumberFormat="1" applyFill="1" applyBorder="1" applyAlignment="1" applyProtection="1">
      <alignment horizontal="right" shrinkToFit="1"/>
      <protection hidden="1"/>
    </xf>
    <xf numFmtId="0" fontId="1" fillId="6" borderId="12" xfId="0" applyFont="1" applyFill="1" applyBorder="1" applyAlignment="1" applyProtection="1">
      <alignment horizontal="center" shrinkToFit="1"/>
      <protection hidden="1"/>
    </xf>
    <xf numFmtId="0" fontId="1" fillId="6" borderId="13" xfId="0" applyFont="1" applyFill="1" applyBorder="1" applyAlignment="1" applyProtection="1">
      <alignment horizontal="center" shrinkToFit="1"/>
      <protection hidden="1"/>
    </xf>
    <xf numFmtId="0" fontId="1" fillId="6" borderId="14" xfId="0" applyFont="1" applyFill="1" applyBorder="1" applyAlignment="1" applyProtection="1">
      <alignment horizontal="center" shrinkToFit="1"/>
      <protection hidden="1"/>
    </xf>
    <xf numFmtId="0" fontId="2" fillId="4" borderId="2" xfId="0" applyFont="1" applyFill="1" applyBorder="1" applyAlignment="1" applyProtection="1">
      <alignment horizontal="left" vertical="center" wrapText="1"/>
      <protection hidden="1"/>
    </xf>
    <xf numFmtId="0" fontId="2" fillId="4" borderId="3" xfId="0" applyFont="1" applyFill="1" applyBorder="1" applyAlignment="1" applyProtection="1">
      <alignment horizontal="left" vertical="center" wrapText="1"/>
      <protection hidden="1"/>
    </xf>
    <xf numFmtId="0" fontId="2" fillId="4" borderId="4" xfId="0" applyFont="1" applyFill="1" applyBorder="1" applyAlignment="1" applyProtection="1">
      <alignment horizontal="left" vertical="center" wrapText="1"/>
      <protection hidden="1"/>
    </xf>
    <xf numFmtId="0" fontId="2" fillId="4" borderId="5" xfId="0" applyFont="1" applyFill="1" applyBorder="1" applyAlignment="1" applyProtection="1">
      <alignment horizontal="left" vertical="center" wrapText="1"/>
      <protection hidden="1"/>
    </xf>
    <xf numFmtId="0" fontId="2" fillId="4" borderId="6" xfId="0" applyFont="1" applyFill="1" applyBorder="1" applyAlignment="1" applyProtection="1">
      <alignment horizontal="left" vertical="center" wrapText="1"/>
      <protection hidden="1"/>
    </xf>
    <xf numFmtId="0" fontId="2" fillId="4" borderId="7" xfId="0" applyFont="1" applyFill="1" applyBorder="1" applyAlignment="1" applyProtection="1">
      <alignment horizontal="left" vertical="center" wrapText="1"/>
      <protection hidden="1"/>
    </xf>
    <xf numFmtId="0" fontId="8" fillId="4" borderId="0" xfId="0" applyFont="1" applyFill="1" applyAlignment="1" applyProtection="1">
      <alignment horizontal="center" vertical="center" shrinkToFit="1"/>
      <protection hidden="1"/>
    </xf>
    <xf numFmtId="0" fontId="6" fillId="0" borderId="2" xfId="0" applyFont="1" applyBorder="1" applyAlignment="1" applyProtection="1">
      <alignment horizontal="left" vertical="center" wrapText="1"/>
      <protection hidden="1"/>
    </xf>
    <xf numFmtId="0" fontId="6" fillId="0" borderId="3" xfId="0" applyFont="1" applyBorder="1" applyAlignment="1" applyProtection="1">
      <alignment horizontal="left" vertical="center" wrapText="1"/>
      <protection hidden="1"/>
    </xf>
    <xf numFmtId="0" fontId="6" fillId="0" borderId="4" xfId="0" applyFont="1" applyBorder="1" applyAlignment="1" applyProtection="1">
      <alignment horizontal="left" vertical="center" wrapText="1"/>
      <protection hidden="1"/>
    </xf>
    <xf numFmtId="0" fontId="6" fillId="0" borderId="5" xfId="0" applyFont="1" applyBorder="1" applyAlignment="1" applyProtection="1">
      <alignment horizontal="left" vertical="center" wrapText="1"/>
      <protection hidden="1"/>
    </xf>
    <xf numFmtId="0" fontId="6" fillId="0" borderId="6" xfId="0" applyFont="1" applyBorder="1" applyAlignment="1" applyProtection="1">
      <alignment horizontal="left" vertical="center" wrapText="1"/>
      <protection hidden="1"/>
    </xf>
    <xf numFmtId="0" fontId="6" fillId="0" borderId="7" xfId="0" applyFont="1" applyBorder="1" applyAlignment="1" applyProtection="1">
      <alignment horizontal="left" vertical="center" wrapText="1"/>
      <protection hidden="1"/>
    </xf>
    <xf numFmtId="0" fontId="6" fillId="0" borderId="12" xfId="0" applyFont="1" applyBorder="1" applyAlignment="1" applyProtection="1">
      <alignment horizontal="left" vertical="center" wrapText="1"/>
      <protection hidden="1"/>
    </xf>
    <xf numFmtId="0" fontId="6" fillId="0" borderId="13" xfId="0" applyFont="1" applyBorder="1" applyAlignment="1" applyProtection="1">
      <alignment horizontal="left" vertical="center" wrapText="1"/>
      <protection hidden="1"/>
    </xf>
    <xf numFmtId="0" fontId="6" fillId="0" borderId="14" xfId="0" applyFont="1" applyBorder="1" applyAlignment="1" applyProtection="1">
      <alignment horizontal="left" vertical="center" wrapTex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9" fillId="5" borderId="2" xfId="1" applyFont="1" applyFill="1" applyBorder="1" applyAlignment="1" applyProtection="1">
      <alignment horizontal="center" vertical="center" shrinkToFit="1"/>
      <protection hidden="1"/>
    </xf>
    <xf numFmtId="0" fontId="9" fillId="5" borderId="3" xfId="1" applyFont="1" applyFill="1" applyBorder="1" applyAlignment="1" applyProtection="1">
      <alignment horizontal="center" vertical="center" shrinkToFit="1"/>
      <protection hidden="1"/>
    </xf>
    <xf numFmtId="0" fontId="9" fillId="5" borderId="4" xfId="1" applyFont="1" applyFill="1" applyBorder="1" applyAlignment="1" applyProtection="1">
      <alignment horizontal="center" vertical="center" shrinkToFit="1"/>
      <protection hidden="1"/>
    </xf>
    <xf numFmtId="0" fontId="9" fillId="5" borderId="5" xfId="1" applyFont="1" applyFill="1" applyBorder="1" applyAlignment="1" applyProtection="1">
      <alignment horizontal="center" vertical="center" shrinkToFit="1"/>
      <protection hidden="1"/>
    </xf>
    <xf numFmtId="0" fontId="9" fillId="5" borderId="6" xfId="1" applyFont="1" applyFill="1" applyBorder="1" applyAlignment="1" applyProtection="1">
      <alignment horizontal="center" vertical="center" shrinkToFit="1"/>
      <protection hidden="1"/>
    </xf>
    <xf numFmtId="0" fontId="9" fillId="5" borderId="7" xfId="1" applyFont="1" applyFill="1" applyBorder="1" applyAlignment="1" applyProtection="1">
      <alignment horizontal="center" vertical="center" shrinkToFit="1"/>
      <protection hidden="1"/>
    </xf>
    <xf numFmtId="0" fontId="3" fillId="2" borderId="12" xfId="0" applyFont="1" applyFill="1" applyBorder="1" applyAlignment="1" applyProtection="1">
      <alignment horizontal="center" shrinkToFit="1"/>
      <protection hidden="1"/>
    </xf>
    <xf numFmtId="0" fontId="3" fillId="2" borderId="13" xfId="0" applyFont="1" applyFill="1" applyBorder="1" applyAlignment="1" applyProtection="1">
      <alignment horizontal="center" shrinkToFit="1"/>
      <protection hidden="1"/>
    </xf>
    <xf numFmtId="0" fontId="3" fillId="2" borderId="14" xfId="0" applyFont="1" applyFill="1" applyBorder="1" applyAlignment="1" applyProtection="1">
      <alignment horizontal="center" shrinkToFit="1"/>
      <protection hidden="1"/>
    </xf>
    <xf numFmtId="0" fontId="0" fillId="0" borderId="12" xfId="0" applyBorder="1" applyAlignment="1" applyProtection="1">
      <alignment horizontal="left" shrinkToFit="1"/>
      <protection hidden="1"/>
    </xf>
    <xf numFmtId="0" fontId="0" fillId="0" borderId="13"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4" fillId="3" borderId="12" xfId="0" applyFont="1" applyFill="1" applyBorder="1" applyAlignment="1" applyProtection="1">
      <alignment horizontal="center" shrinkToFit="1"/>
      <protection hidden="1"/>
    </xf>
    <xf numFmtId="0" fontId="4" fillId="3" borderId="13" xfId="0" applyFont="1" applyFill="1" applyBorder="1" applyAlignment="1" applyProtection="1">
      <alignment horizontal="center" shrinkToFit="1"/>
      <protection hidden="1"/>
    </xf>
    <xf numFmtId="0" fontId="4" fillId="3" borderId="14" xfId="0" applyFont="1" applyFill="1"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8" fillId="0" borderId="2" xfId="0" applyFont="1" applyBorder="1" applyAlignment="1" applyProtection="1">
      <alignment horizontal="left" vertical="center" wrapText="1"/>
      <protection hidden="1"/>
    </xf>
    <xf numFmtId="0" fontId="8" fillId="0" borderId="3" xfId="0" applyFont="1" applyBorder="1" applyAlignment="1" applyProtection="1">
      <alignment horizontal="left" vertical="center" wrapText="1"/>
      <protection hidden="1"/>
    </xf>
    <xf numFmtId="0" fontId="8" fillId="0" borderId="4" xfId="0" applyFont="1" applyBorder="1" applyAlignment="1" applyProtection="1">
      <alignment horizontal="left" vertical="center" wrapText="1"/>
      <protection hidden="1"/>
    </xf>
    <xf numFmtId="0" fontId="8" fillId="0" borderId="10" xfId="0" applyFont="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8" fillId="0" borderId="11" xfId="0" applyFont="1" applyBorder="1" applyAlignment="1" applyProtection="1">
      <alignment horizontal="left" vertical="center" wrapText="1"/>
      <protection hidden="1"/>
    </xf>
    <xf numFmtId="0" fontId="8" fillId="0" borderId="5" xfId="0" applyFont="1" applyBorder="1" applyAlignment="1" applyProtection="1">
      <alignment horizontal="left" vertical="center" wrapText="1"/>
      <protection hidden="1"/>
    </xf>
    <xf numFmtId="0" fontId="8" fillId="0" borderId="6" xfId="0" applyFont="1" applyBorder="1" applyAlignment="1" applyProtection="1">
      <alignment horizontal="left" vertical="center" wrapText="1"/>
      <protection hidden="1"/>
    </xf>
    <xf numFmtId="0" fontId="8" fillId="0" borderId="7" xfId="0" applyFont="1" applyBorder="1" applyAlignment="1" applyProtection="1">
      <alignment horizontal="left" vertical="center" wrapText="1"/>
      <protection hidden="1"/>
    </xf>
    <xf numFmtId="10" fontId="0" fillId="0" borderId="10" xfId="0" applyNumberFormat="1" applyBorder="1" applyAlignment="1" applyProtection="1">
      <alignment horizontal="center" shrinkToFit="1"/>
      <protection locked="0"/>
    </xf>
    <xf numFmtId="10" fontId="0" fillId="0" borderId="0" xfId="0" applyNumberFormat="1" applyAlignment="1" applyProtection="1">
      <alignment horizontal="center" shrinkToFit="1"/>
      <protection locked="0"/>
    </xf>
    <xf numFmtId="10" fontId="0" fillId="0" borderId="11" xfId="0" applyNumberFormat="1" applyBorder="1" applyAlignment="1" applyProtection="1">
      <alignment horizontal="center" shrinkToFit="1"/>
      <protection locked="0"/>
    </xf>
    <xf numFmtId="8" fontId="0" fillId="0" borderId="0" xfId="0" applyNumberFormat="1" applyAlignment="1" applyProtection="1">
      <alignment horizontal="right" shrinkToFit="1"/>
      <protection locked="0"/>
    </xf>
    <xf numFmtId="8" fontId="0" fillId="0" borderId="11" xfId="0" applyNumberFormat="1" applyBorder="1" applyAlignment="1" applyProtection="1">
      <alignment horizontal="right" shrinkToFit="1"/>
      <protection locked="0"/>
    </xf>
    <xf numFmtId="8" fontId="0" fillId="0" borderId="12" xfId="0" applyNumberFormat="1" applyBorder="1" applyAlignment="1" applyProtection="1">
      <alignment horizontal="center" shrinkToFit="1"/>
      <protection locked="0"/>
    </xf>
    <xf numFmtId="8" fontId="0" fillId="0" borderId="13" xfId="0" applyNumberFormat="1" applyBorder="1" applyAlignment="1" applyProtection="1">
      <alignment horizontal="center" shrinkToFit="1"/>
      <protection locked="0"/>
    </xf>
    <xf numFmtId="8" fontId="0" fillId="0" borderId="14" xfId="0" applyNumberFormat="1" applyBorder="1" applyAlignment="1" applyProtection="1">
      <alignment horizontal="center" shrinkToFit="1"/>
      <protection locked="0"/>
    </xf>
    <xf numFmtId="0" fontId="5" fillId="3" borderId="2" xfId="0" applyFont="1" applyFill="1" applyBorder="1" applyAlignment="1" applyProtection="1">
      <alignment horizontal="center" vertical="center" shrinkToFit="1"/>
      <protection hidden="1"/>
    </xf>
    <xf numFmtId="0" fontId="5" fillId="3" borderId="3" xfId="0" applyFont="1" applyFill="1" applyBorder="1" applyAlignment="1" applyProtection="1">
      <alignment horizontal="center" vertical="center" shrinkToFit="1"/>
      <protection hidden="1"/>
    </xf>
    <xf numFmtId="0" fontId="5" fillId="3" borderId="4" xfId="0" applyFont="1" applyFill="1" applyBorder="1" applyAlignment="1" applyProtection="1">
      <alignment horizontal="center" vertical="center" shrinkToFit="1"/>
      <protection hidden="1"/>
    </xf>
    <xf numFmtId="0" fontId="5" fillId="3" borderId="5" xfId="0" applyFont="1" applyFill="1" applyBorder="1" applyAlignment="1" applyProtection="1">
      <alignment horizontal="center" vertical="center" shrinkToFit="1"/>
      <protection hidden="1"/>
    </xf>
    <xf numFmtId="0" fontId="5" fillId="3" borderId="6" xfId="0" applyFont="1" applyFill="1" applyBorder="1" applyAlignment="1" applyProtection="1">
      <alignment horizontal="center" vertical="center" shrinkToFit="1"/>
      <protection hidden="1"/>
    </xf>
    <xf numFmtId="0" fontId="5" fillId="3" borderId="7" xfId="0" applyFont="1" applyFill="1" applyBorder="1" applyAlignment="1" applyProtection="1">
      <alignment horizontal="center" vertical="center" shrinkToFit="1"/>
      <protection hidden="1"/>
    </xf>
    <xf numFmtId="0" fontId="0" fillId="0" borderId="10" xfId="0" applyBorder="1" applyAlignment="1" applyProtection="1">
      <alignment horizontal="center" shrinkToFit="1"/>
      <protection locked="0"/>
    </xf>
    <xf numFmtId="0" fontId="0" fillId="0" borderId="0" xfId="0" applyAlignment="1" applyProtection="1">
      <alignment horizontal="center" shrinkToFit="1"/>
      <protection locked="0"/>
    </xf>
    <xf numFmtId="0" fontId="0" fillId="0" borderId="5" xfId="0" applyBorder="1" applyAlignment="1" applyProtection="1">
      <alignment horizontal="center" shrinkToFit="1"/>
      <protection locked="0"/>
    </xf>
    <xf numFmtId="0" fontId="0" fillId="0" borderId="6" xfId="0" applyBorder="1" applyAlignment="1" applyProtection="1">
      <alignment horizontal="center" shrinkToFit="1"/>
      <protection locked="0"/>
    </xf>
    <xf numFmtId="10" fontId="0" fillId="0" borderId="5" xfId="0" applyNumberFormat="1" applyBorder="1" applyAlignment="1" applyProtection="1">
      <alignment horizontal="center" shrinkToFit="1"/>
      <protection locked="0"/>
    </xf>
    <xf numFmtId="10" fontId="0" fillId="0" borderId="6" xfId="0" applyNumberFormat="1" applyBorder="1" applyAlignment="1" applyProtection="1">
      <alignment horizontal="center" shrinkToFit="1"/>
      <protection locked="0"/>
    </xf>
    <xf numFmtId="10" fontId="0" fillId="0" borderId="7" xfId="0" applyNumberFormat="1" applyBorder="1" applyAlignment="1" applyProtection="1">
      <alignment horizontal="center" shrinkToFit="1"/>
      <protection locked="0"/>
    </xf>
    <xf numFmtId="8" fontId="0" fillId="0" borderId="6" xfId="0" applyNumberFormat="1" applyBorder="1" applyAlignment="1" applyProtection="1">
      <alignment horizontal="right" shrinkToFit="1"/>
      <protection locked="0"/>
    </xf>
    <xf numFmtId="8" fontId="0" fillId="0" borderId="7" xfId="0" applyNumberFormat="1" applyBorder="1" applyAlignment="1" applyProtection="1">
      <alignment horizontal="right" shrinkToFit="1"/>
      <protection locked="0"/>
    </xf>
    <xf numFmtId="0" fontId="3" fillId="2" borderId="2" xfId="0" applyFont="1" applyFill="1" applyBorder="1" applyAlignment="1" applyProtection="1">
      <alignment horizontal="center" shrinkToFit="1"/>
      <protection hidden="1"/>
    </xf>
    <xf numFmtId="0" fontId="3" fillId="2" borderId="3" xfId="0" applyFont="1" applyFill="1" applyBorder="1" applyAlignment="1" applyProtection="1">
      <alignment horizontal="center" shrinkToFit="1"/>
      <protection hidden="1"/>
    </xf>
    <xf numFmtId="0" fontId="3" fillId="2" borderId="4" xfId="0" applyFont="1" applyFill="1" applyBorder="1" applyAlignment="1" applyProtection="1">
      <alignment horizontal="center" shrinkToFit="1"/>
      <protection hidden="1"/>
    </xf>
    <xf numFmtId="0" fontId="0" fillId="0" borderId="2" xfId="0" applyBorder="1" applyAlignment="1" applyProtection="1">
      <alignment horizontal="center" shrinkToFit="1"/>
      <protection locked="0"/>
    </xf>
    <xf numFmtId="0" fontId="0" fillId="0" borderId="3" xfId="0" applyBorder="1" applyAlignment="1" applyProtection="1">
      <alignment horizontal="center" shrinkToFit="1"/>
      <protection locked="0"/>
    </xf>
    <xf numFmtId="10" fontId="0" fillId="0" borderId="2" xfId="0" applyNumberFormat="1" applyBorder="1" applyAlignment="1" applyProtection="1">
      <alignment horizontal="center" shrinkToFit="1"/>
      <protection locked="0"/>
    </xf>
    <xf numFmtId="10" fontId="0" fillId="0" borderId="3" xfId="0" applyNumberFormat="1" applyBorder="1" applyAlignment="1" applyProtection="1">
      <alignment horizontal="center" shrinkToFit="1"/>
      <protection locked="0"/>
    </xf>
    <xf numFmtId="10" fontId="0" fillId="0" borderId="4" xfId="0" applyNumberFormat="1" applyBorder="1" applyAlignment="1" applyProtection="1">
      <alignment horizontal="center" shrinkToFit="1"/>
      <protection locked="0"/>
    </xf>
    <xf numFmtId="8" fontId="0" fillId="0" borderId="3" xfId="0" applyNumberFormat="1" applyBorder="1" applyAlignment="1" applyProtection="1">
      <alignment horizontal="right" shrinkToFit="1"/>
      <protection locked="0"/>
    </xf>
    <xf numFmtId="8" fontId="0" fillId="0" borderId="4" xfId="0" applyNumberFormat="1" applyBorder="1" applyAlignment="1" applyProtection="1">
      <alignment horizontal="right" shrinkToFit="1"/>
      <protection locked="0"/>
    </xf>
    <xf numFmtId="0" fontId="0" fillId="0" borderId="4" xfId="0" applyBorder="1" applyAlignment="1" applyProtection="1">
      <alignment horizontal="center" shrinkToFit="1"/>
      <protection locked="0"/>
    </xf>
    <xf numFmtId="0" fontId="0" fillId="0" borderId="11"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2" fillId="0" borderId="12" xfId="0" applyFont="1" applyBorder="1" applyAlignment="1" applyProtection="1">
      <alignment horizontal="center" shrinkToFit="1"/>
      <protection hidden="1"/>
    </xf>
    <xf numFmtId="0" fontId="2" fillId="0" borderId="14" xfId="0" applyFont="1" applyBorder="1" applyAlignment="1" applyProtection="1">
      <alignment horizontal="center" shrinkToFit="1"/>
      <protection hidden="1"/>
    </xf>
    <xf numFmtId="0" fontId="0" fillId="4" borderId="0" xfId="0" applyFill="1" applyAlignment="1" applyProtection="1">
      <alignment horizontal="center" wrapText="1"/>
      <protection hidden="1"/>
    </xf>
    <xf numFmtId="0" fontId="0" fillId="4" borderId="6" xfId="0" applyFill="1" applyBorder="1" applyAlignment="1" applyProtection="1">
      <alignment horizontal="center" wrapText="1"/>
      <protection hidden="1"/>
    </xf>
    <xf numFmtId="0" fontId="5" fillId="3" borderId="8" xfId="0" applyFont="1" applyFill="1" applyBorder="1" applyAlignment="1" applyProtection="1">
      <alignment horizontal="center" vertical="center" shrinkToFit="1"/>
      <protection hidden="1"/>
    </xf>
    <xf numFmtId="0" fontId="5" fillId="3" borderId="9" xfId="0" applyFont="1" applyFill="1" applyBorder="1" applyAlignment="1" applyProtection="1">
      <alignment horizontal="center" vertical="center" shrinkToFit="1"/>
      <protection hidden="1"/>
    </xf>
    <xf numFmtId="0" fontId="6" fillId="0" borderId="10" xfId="0" applyFont="1" applyBorder="1" applyAlignment="1" applyProtection="1">
      <alignment horizontal="left" vertical="center" wrapText="1"/>
      <protection hidden="1"/>
    </xf>
    <xf numFmtId="0" fontId="6" fillId="0" borderId="0" xfId="0" applyFont="1" applyAlignment="1" applyProtection="1">
      <alignment horizontal="left" vertical="center" wrapText="1"/>
      <protection hidden="1"/>
    </xf>
    <xf numFmtId="0" fontId="6" fillId="0" borderId="11" xfId="0" applyFont="1" applyBorder="1" applyAlignment="1" applyProtection="1">
      <alignment horizontal="left" vertical="center" wrapText="1"/>
      <protection hidden="1"/>
    </xf>
    <xf numFmtId="8" fontId="11" fillId="0" borderId="2" xfId="0" applyNumberFormat="1" applyFont="1" applyBorder="1" applyAlignment="1" applyProtection="1">
      <alignment horizontal="center" vertical="center" shrinkToFit="1"/>
      <protection hidden="1"/>
    </xf>
    <xf numFmtId="8" fontId="11" fillId="0" borderId="3" xfId="0" applyNumberFormat="1" applyFont="1" applyBorder="1" applyAlignment="1" applyProtection="1">
      <alignment horizontal="center" vertical="center" shrinkToFit="1"/>
      <protection hidden="1"/>
    </xf>
    <xf numFmtId="8" fontId="11" fillId="0" borderId="4" xfId="0" applyNumberFormat="1" applyFont="1" applyBorder="1" applyAlignment="1" applyProtection="1">
      <alignment horizontal="center" vertical="center" shrinkToFit="1"/>
      <protection hidden="1"/>
    </xf>
    <xf numFmtId="8" fontId="11" fillId="0" borderId="5" xfId="0" applyNumberFormat="1" applyFont="1" applyBorder="1" applyAlignment="1" applyProtection="1">
      <alignment horizontal="center" vertical="center" shrinkToFit="1"/>
      <protection hidden="1"/>
    </xf>
    <xf numFmtId="8" fontId="11" fillId="0" borderId="6" xfId="0" applyNumberFormat="1" applyFont="1" applyBorder="1" applyAlignment="1" applyProtection="1">
      <alignment horizontal="center" vertical="center" shrinkToFit="1"/>
      <protection hidden="1"/>
    </xf>
    <xf numFmtId="8" fontId="11" fillId="0" borderId="7" xfId="0" applyNumberFormat="1" applyFont="1" applyBorder="1" applyAlignment="1" applyProtection="1">
      <alignment horizontal="center" vertical="center" shrinkToFit="1"/>
      <protection hidden="1"/>
    </xf>
    <xf numFmtId="0" fontId="0" fillId="4" borderId="3" xfId="0" applyFill="1" applyBorder="1" applyAlignment="1" applyProtection="1">
      <alignment horizontal="center" shrinkToFit="1"/>
      <protection hidden="1"/>
    </xf>
    <xf numFmtId="164" fontId="0" fillId="0" borderId="5" xfId="0" applyNumberFormat="1" applyBorder="1" applyAlignment="1" applyProtection="1">
      <alignment horizontal="center" shrinkToFit="1"/>
      <protection hidden="1"/>
    </xf>
    <xf numFmtId="164" fontId="0" fillId="0" borderId="6" xfId="0" applyNumberFormat="1" applyBorder="1" applyAlignment="1" applyProtection="1">
      <alignment horizontal="center" shrinkToFit="1"/>
      <protection hidden="1"/>
    </xf>
    <xf numFmtId="164" fontId="0" fillId="0" borderId="7" xfId="0" applyNumberFormat="1" applyBorder="1" applyAlignment="1" applyProtection="1">
      <alignment horizontal="center" shrinkToFit="1"/>
      <protection hidden="1"/>
    </xf>
    <xf numFmtId="8" fontId="0" fillId="0" borderId="5"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8" fontId="2" fillId="0" borderId="12" xfId="0" applyNumberFormat="1" applyFont="1" applyBorder="1" applyAlignment="1" applyProtection="1">
      <alignment horizontal="right" shrinkToFit="1"/>
      <protection hidden="1"/>
    </xf>
    <xf numFmtId="0" fontId="2" fillId="0" borderId="13" xfId="0" applyFont="1" applyBorder="1" applyAlignment="1" applyProtection="1">
      <alignment horizontal="right" shrinkToFit="1"/>
      <protection hidden="1"/>
    </xf>
    <xf numFmtId="0" fontId="2" fillId="0" borderId="14" xfId="0" applyFont="1" applyBorder="1" applyAlignment="1" applyProtection="1">
      <alignment horizontal="right" shrinkToFit="1"/>
      <protection hidden="1"/>
    </xf>
    <xf numFmtId="164" fontId="0" fillId="0" borderId="10" xfId="0" applyNumberFormat="1" applyBorder="1" applyAlignment="1" applyProtection="1">
      <alignment horizontal="center" shrinkToFit="1"/>
      <protection hidden="1"/>
    </xf>
    <xf numFmtId="164" fontId="0" fillId="0" borderId="0" xfId="0" applyNumberFormat="1" applyAlignment="1" applyProtection="1">
      <alignment horizontal="center" shrinkToFit="1"/>
      <protection hidden="1"/>
    </xf>
    <xf numFmtId="164" fontId="0" fillId="0" borderId="11" xfId="0" applyNumberFormat="1" applyBorder="1" applyAlignment="1" applyProtection="1">
      <alignment horizontal="center" shrinkToFit="1"/>
      <protection hidden="1"/>
    </xf>
    <xf numFmtId="8" fontId="0" fillId="0" borderId="10" xfId="0" applyNumberFormat="1" applyBorder="1" applyAlignment="1" applyProtection="1">
      <alignment horizontal="right" shrinkToFit="1"/>
      <protection hidden="1"/>
    </xf>
    <xf numFmtId="8" fontId="0" fillId="0" borderId="0" xfId="0" applyNumberFormat="1" applyAlignment="1" applyProtection="1">
      <alignment horizontal="right" shrinkToFit="1"/>
      <protection hidden="1"/>
    </xf>
    <xf numFmtId="8" fontId="0" fillId="0" borderId="11" xfId="0" applyNumberFormat="1" applyBorder="1" applyAlignment="1" applyProtection="1">
      <alignment horizontal="right" shrinkToFit="1"/>
      <protection hidden="1"/>
    </xf>
    <xf numFmtId="0" fontId="4" fillId="3" borderId="3" xfId="0" applyFont="1" applyFill="1" applyBorder="1" applyAlignment="1" applyProtection="1">
      <alignment horizontal="center" shrinkToFit="1"/>
      <protection hidden="1"/>
    </xf>
    <xf numFmtId="0" fontId="4" fillId="3" borderId="4" xfId="0" applyFont="1" applyFill="1" applyBorder="1" applyAlignment="1" applyProtection="1">
      <alignment horizontal="center" shrinkToFit="1"/>
      <protection hidden="1"/>
    </xf>
    <xf numFmtId="164" fontId="0" fillId="0" borderId="2" xfId="0" applyNumberFormat="1" applyBorder="1" applyAlignment="1" applyProtection="1">
      <alignment horizontal="center" shrinkToFit="1"/>
      <protection hidden="1"/>
    </xf>
    <xf numFmtId="164" fontId="0" fillId="0" borderId="3" xfId="0" applyNumberFormat="1" applyBorder="1" applyAlignment="1" applyProtection="1">
      <alignment horizontal="center" shrinkToFit="1"/>
      <protection hidden="1"/>
    </xf>
    <xf numFmtId="164" fontId="0" fillId="0" borderId="4" xfId="0" applyNumberFormat="1" applyBorder="1" applyAlignment="1" applyProtection="1">
      <alignment horizontal="center" shrinkToFit="1"/>
      <protection hidden="1"/>
    </xf>
    <xf numFmtId="8" fontId="0" fillId="0" borderId="2" xfId="0" applyNumberFormat="1" applyBorder="1" applyAlignment="1" applyProtection="1">
      <alignment horizontal="right" shrinkToFit="1"/>
      <protection hidden="1"/>
    </xf>
    <xf numFmtId="8" fontId="0" fillId="0" borderId="3" xfId="0" applyNumberFormat="1" applyBorder="1" applyAlignment="1" applyProtection="1">
      <alignment horizontal="right" shrinkToFit="1"/>
      <protection hidden="1"/>
    </xf>
    <xf numFmtId="8" fontId="0" fillId="0" borderId="4" xfId="0" applyNumberFormat="1" applyBorder="1" applyAlignment="1" applyProtection="1">
      <alignment horizontal="right" shrinkToFit="1"/>
      <protection hidden="1"/>
    </xf>
    <xf numFmtId="0" fontId="4" fillId="3" borderId="2" xfId="0" applyFont="1" applyFill="1" applyBorder="1" applyAlignment="1" applyProtection="1">
      <alignment horizontal="center" shrinkToFit="1"/>
      <protection hidden="1"/>
    </xf>
    <xf numFmtId="8" fontId="2" fillId="0" borderId="13" xfId="0" applyNumberFormat="1" applyFont="1" applyBorder="1" applyAlignment="1" applyProtection="1">
      <alignment horizontal="right" shrinkToFit="1"/>
      <protection hidden="1"/>
    </xf>
    <xf numFmtId="8" fontId="2" fillId="0" borderId="14" xfId="0" applyNumberFormat="1" applyFont="1" applyBorder="1" applyAlignment="1" applyProtection="1">
      <alignment horizontal="right" shrinkToFit="1"/>
      <protection hidden="1"/>
    </xf>
    <xf numFmtId="0" fontId="10" fillId="3" borderId="2" xfId="0" applyFont="1" applyFill="1" applyBorder="1" applyAlignment="1" applyProtection="1">
      <alignment horizontal="center" vertical="center" shrinkToFit="1"/>
      <protection hidden="1"/>
    </xf>
    <xf numFmtId="0" fontId="10" fillId="3" borderId="3" xfId="0" applyFont="1" applyFill="1" applyBorder="1" applyAlignment="1" applyProtection="1">
      <alignment horizontal="center" vertical="center" shrinkToFit="1"/>
      <protection hidden="1"/>
    </xf>
    <xf numFmtId="0" fontId="10" fillId="3" borderId="4" xfId="0" applyFont="1" applyFill="1" applyBorder="1" applyAlignment="1" applyProtection="1">
      <alignment horizontal="center" vertical="center" shrinkToFit="1"/>
      <protection hidden="1"/>
    </xf>
    <xf numFmtId="0" fontId="10" fillId="3" borderId="5" xfId="0" applyFont="1" applyFill="1" applyBorder="1" applyAlignment="1" applyProtection="1">
      <alignment horizontal="center" vertical="center" shrinkToFit="1"/>
      <protection hidden="1"/>
    </xf>
    <xf numFmtId="0" fontId="10" fillId="3" borderId="6" xfId="0" applyFont="1" applyFill="1" applyBorder="1" applyAlignment="1" applyProtection="1">
      <alignment horizontal="center" vertical="center" shrinkToFit="1"/>
      <protection hidden="1"/>
    </xf>
    <xf numFmtId="0" fontId="10" fillId="3" borderId="7" xfId="0" applyFont="1" applyFill="1" applyBorder="1" applyAlignment="1" applyProtection="1">
      <alignment horizontal="center" vertical="center" shrinkToFit="1"/>
      <protection hidden="1"/>
    </xf>
    <xf numFmtId="10" fontId="0" fillId="0" borderId="10" xfId="0" applyNumberFormat="1" applyBorder="1" applyAlignment="1" applyProtection="1">
      <alignment horizontal="center" shrinkToFit="1"/>
      <protection hidden="1"/>
    </xf>
    <xf numFmtId="10" fontId="0" fillId="0" borderId="0" xfId="0" applyNumberFormat="1" applyAlignment="1" applyProtection="1">
      <alignment horizontal="center" shrinkToFit="1"/>
      <protection hidden="1"/>
    </xf>
    <xf numFmtId="10" fontId="0" fillId="0" borderId="11" xfId="0" applyNumberFormat="1" applyBorder="1" applyAlignment="1" applyProtection="1">
      <alignment horizontal="center" shrinkToFit="1"/>
      <protection hidden="1"/>
    </xf>
    <xf numFmtId="8" fontId="0" fillId="4" borderId="0" xfId="0" applyNumberFormat="1" applyFill="1" applyAlignment="1" applyProtection="1">
      <alignment horizontal="right" shrinkToFit="1"/>
      <protection hidden="1"/>
    </xf>
    <xf numFmtId="10" fontId="0" fillId="0" borderId="5" xfId="0" applyNumberFormat="1" applyBorder="1" applyAlignment="1" applyProtection="1">
      <alignment horizontal="center" shrinkToFit="1"/>
      <protection hidden="1"/>
    </xf>
    <xf numFmtId="10" fontId="0" fillId="0" borderId="6" xfId="0" applyNumberFormat="1" applyBorder="1" applyAlignment="1" applyProtection="1">
      <alignment horizontal="center" shrinkToFit="1"/>
      <protection hidden="1"/>
    </xf>
    <xf numFmtId="10" fontId="0" fillId="0" borderId="7" xfId="0" applyNumberFormat="1" applyBorder="1" applyAlignment="1" applyProtection="1">
      <alignment horizontal="center" shrinkToFit="1"/>
      <protection hidden="1"/>
    </xf>
    <xf numFmtId="10" fontId="0" fillId="0" borderId="2" xfId="0" applyNumberFormat="1" applyBorder="1" applyAlignment="1" applyProtection="1">
      <alignment horizontal="center" shrinkToFit="1"/>
      <protection hidden="1"/>
    </xf>
    <xf numFmtId="10" fontId="0" fillId="0" borderId="3" xfId="0" applyNumberFormat="1" applyBorder="1" applyAlignment="1" applyProtection="1">
      <alignment horizontal="center" shrinkToFit="1"/>
      <protection hidden="1"/>
    </xf>
    <xf numFmtId="10" fontId="0" fillId="0" borderId="4" xfId="0" applyNumberFormat="1" applyBorder="1" applyAlignment="1" applyProtection="1">
      <alignment horizontal="center" shrinkToFit="1"/>
      <protection hidden="1"/>
    </xf>
  </cellXfs>
  <cellStyles count="2">
    <cellStyle name="Hyperlink" xfId="1" builtinId="8"/>
    <cellStyle name="Normal" xfId="0" builtinId="0"/>
  </cellStyles>
  <dxfs count="11">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0"/>
      </font>
      <fill>
        <patternFill>
          <bgColor rgb="FF00B050"/>
        </patternFill>
      </fill>
    </dxf>
    <dxf>
      <font>
        <b/>
        <i val="0"/>
        <color theme="0"/>
      </font>
      <fill>
        <patternFill>
          <bgColor rgb="FFFF0000"/>
        </patternFill>
      </fill>
    </dxf>
    <dxf>
      <font>
        <b/>
        <i val="0"/>
        <color rgb="FF00B050"/>
      </font>
    </dxf>
    <dxf>
      <font>
        <b/>
        <i val="0"/>
        <color rgb="FFFF0000"/>
      </font>
    </dxf>
    <dxf>
      <font>
        <b/>
        <i val="0"/>
        <color theme="1"/>
      </font>
      <fill>
        <patternFill>
          <bgColor rgb="FFFFFF00"/>
        </patternFill>
      </fill>
      <border>
        <left style="thin">
          <color auto="1"/>
        </left>
        <right style="thin">
          <color auto="1"/>
        </right>
        <top style="thin">
          <color auto="1"/>
        </top>
        <bottom style="thin">
          <color auto="1"/>
        </bottom>
        <vertical/>
        <horizontal/>
      </border>
    </dxf>
    <dxf>
      <fill>
        <patternFill>
          <bgColor rgb="FFFFFF00"/>
        </patternFill>
      </fill>
    </dxf>
    <dxf>
      <font>
        <b/>
        <i val="0"/>
        <color rgb="FF00B050"/>
      </font>
    </dxf>
    <dxf>
      <font>
        <b/>
        <i val="0"/>
        <color rgb="FFFF0000"/>
      </font>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Quoted Values v Actual Values by Category</a:t>
            </a:r>
          </a:p>
        </c:rich>
      </c:tx>
      <c:layout>
        <c:manualLayout>
          <c:xMode val="edge"/>
          <c:yMode val="edge"/>
          <c:x val="0.41227077865266848"/>
          <c:y val="3.70370370370370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'Quote Figures &amp; Report'!$BA$13</c:f>
              <c:strCache>
                <c:ptCount val="1"/>
                <c:pt idx="0">
                  <c:v>Category 1</c:v>
                </c:pt>
              </c:strCache>
            </c:strRef>
          </c:tx>
          <c:spPr>
            <a:solidFill>
              <a:srgbClr val="FF0000"/>
            </a:solidFill>
            <a:ln>
              <a:noFill/>
            </a:ln>
            <a:effectLst/>
          </c:spPr>
          <c:invertIfNegative val="0"/>
          <c:cat>
            <c:strRef>
              <c:f>'Quote Figures &amp; Report'!$BB$12:$BC$12</c:f>
              <c:strCache>
                <c:ptCount val="2"/>
                <c:pt idx="0">
                  <c:v>Actual Values</c:v>
                </c:pt>
                <c:pt idx="1">
                  <c:v>Quoted Values</c:v>
                </c:pt>
              </c:strCache>
            </c:strRef>
          </c:cat>
          <c:val>
            <c:numRef>
              <c:f>'Quote Figures &amp; Report'!$BB$13:$BC$13</c:f>
              <c:numCache>
                <c:formatCode>"£"#,##0.00_);[Red]\("£"#,##0.00\)</c:formatCode>
                <c:ptCount val="2"/>
                <c:pt idx="0">
                  <c:v>440</c:v>
                </c:pt>
                <c:pt idx="1">
                  <c:v>450</c:v>
                </c:pt>
              </c:numCache>
            </c:numRef>
          </c:val>
          <c:extLst>
            <c:ext xmlns:c16="http://schemas.microsoft.com/office/drawing/2014/chart" uri="{C3380CC4-5D6E-409C-BE32-E72D297353CC}">
              <c16:uniqueId val="{00000000-CCEF-40F4-A119-952CE899A7CB}"/>
            </c:ext>
          </c:extLst>
        </c:ser>
        <c:ser>
          <c:idx val="1"/>
          <c:order val="1"/>
          <c:tx>
            <c:strRef>
              <c:f>'Quote Figures &amp; Report'!$BA$14</c:f>
              <c:strCache>
                <c:ptCount val="1"/>
                <c:pt idx="0">
                  <c:v>Category 2</c:v>
                </c:pt>
              </c:strCache>
            </c:strRef>
          </c:tx>
          <c:spPr>
            <a:solidFill>
              <a:srgbClr val="FF6600"/>
            </a:solidFill>
            <a:ln>
              <a:noFill/>
            </a:ln>
            <a:effectLst/>
          </c:spPr>
          <c:invertIfNegative val="0"/>
          <c:cat>
            <c:strRef>
              <c:f>'Quote Figures &amp; Report'!$BB$12:$BC$12</c:f>
              <c:strCache>
                <c:ptCount val="2"/>
                <c:pt idx="0">
                  <c:v>Actual Values</c:v>
                </c:pt>
                <c:pt idx="1">
                  <c:v>Quoted Values</c:v>
                </c:pt>
              </c:strCache>
            </c:strRef>
          </c:cat>
          <c:val>
            <c:numRef>
              <c:f>'Quote Figures &amp; Report'!$BB$14:$BC$14</c:f>
              <c:numCache>
                <c:formatCode>"£"#,##0.00_);[Red]\("£"#,##0.00\)</c:formatCode>
                <c:ptCount val="2"/>
                <c:pt idx="0">
                  <c:v>435</c:v>
                </c:pt>
                <c:pt idx="1">
                  <c:v>430</c:v>
                </c:pt>
              </c:numCache>
            </c:numRef>
          </c:val>
          <c:extLst>
            <c:ext xmlns:c16="http://schemas.microsoft.com/office/drawing/2014/chart" uri="{C3380CC4-5D6E-409C-BE32-E72D297353CC}">
              <c16:uniqueId val="{00000001-CCEF-40F4-A119-952CE899A7CB}"/>
            </c:ext>
          </c:extLst>
        </c:ser>
        <c:ser>
          <c:idx val="2"/>
          <c:order val="2"/>
          <c:tx>
            <c:strRef>
              <c:f>'Quote Figures &amp; Report'!$BA$15</c:f>
              <c:strCache>
                <c:ptCount val="1"/>
                <c:pt idx="0">
                  <c:v>Category 3</c:v>
                </c:pt>
              </c:strCache>
            </c:strRef>
          </c:tx>
          <c:spPr>
            <a:solidFill>
              <a:srgbClr val="FFC000"/>
            </a:solidFill>
            <a:ln>
              <a:noFill/>
            </a:ln>
            <a:effectLst/>
          </c:spPr>
          <c:invertIfNegative val="0"/>
          <c:cat>
            <c:strRef>
              <c:f>'Quote Figures &amp; Report'!$BB$12:$BC$12</c:f>
              <c:strCache>
                <c:ptCount val="2"/>
                <c:pt idx="0">
                  <c:v>Actual Values</c:v>
                </c:pt>
                <c:pt idx="1">
                  <c:v>Quoted Values</c:v>
                </c:pt>
              </c:strCache>
            </c:strRef>
          </c:cat>
          <c:val>
            <c:numRef>
              <c:f>'Quote Figures &amp; Report'!$BB$15:$BC$15</c:f>
              <c:numCache>
                <c:formatCode>"£"#,##0.00_);[Red]\("£"#,##0.00\)</c:formatCode>
                <c:ptCount val="2"/>
                <c:pt idx="0">
                  <c:v>315</c:v>
                </c:pt>
                <c:pt idx="1">
                  <c:v>320</c:v>
                </c:pt>
              </c:numCache>
            </c:numRef>
          </c:val>
          <c:extLst>
            <c:ext xmlns:c16="http://schemas.microsoft.com/office/drawing/2014/chart" uri="{C3380CC4-5D6E-409C-BE32-E72D297353CC}">
              <c16:uniqueId val="{00000002-CCEF-40F4-A119-952CE899A7CB}"/>
            </c:ext>
          </c:extLst>
        </c:ser>
        <c:ser>
          <c:idx val="3"/>
          <c:order val="3"/>
          <c:tx>
            <c:strRef>
              <c:f>'Quote Figures &amp; Report'!$BA$16</c:f>
              <c:strCache>
                <c:ptCount val="1"/>
                <c:pt idx="0">
                  <c:v>Category 4</c:v>
                </c:pt>
              </c:strCache>
            </c:strRef>
          </c:tx>
          <c:spPr>
            <a:solidFill>
              <a:srgbClr val="92D050"/>
            </a:solidFill>
            <a:ln>
              <a:noFill/>
            </a:ln>
            <a:effectLst/>
          </c:spPr>
          <c:invertIfNegative val="0"/>
          <c:cat>
            <c:strRef>
              <c:f>'Quote Figures &amp; Report'!$BB$12:$BC$12</c:f>
              <c:strCache>
                <c:ptCount val="2"/>
                <c:pt idx="0">
                  <c:v>Actual Values</c:v>
                </c:pt>
                <c:pt idx="1">
                  <c:v>Quoted Values</c:v>
                </c:pt>
              </c:strCache>
            </c:strRef>
          </c:cat>
          <c:val>
            <c:numRef>
              <c:f>'Quote Figures &amp; Report'!$BB$16:$BC$16</c:f>
              <c:numCache>
                <c:formatCode>"£"#,##0.00_);[Red]\("£"#,##0.00\)</c:formatCode>
                <c:ptCount val="2"/>
                <c:pt idx="0">
                  <c:v>450</c:v>
                </c:pt>
                <c:pt idx="1">
                  <c:v>500</c:v>
                </c:pt>
              </c:numCache>
            </c:numRef>
          </c:val>
          <c:extLst>
            <c:ext xmlns:c16="http://schemas.microsoft.com/office/drawing/2014/chart" uri="{C3380CC4-5D6E-409C-BE32-E72D297353CC}">
              <c16:uniqueId val="{00000003-CCEF-40F4-A119-952CE899A7CB}"/>
            </c:ext>
          </c:extLst>
        </c:ser>
        <c:ser>
          <c:idx val="4"/>
          <c:order val="4"/>
          <c:tx>
            <c:strRef>
              <c:f>'Quote Figures &amp; Report'!$BA$17</c:f>
              <c:strCache>
                <c:ptCount val="1"/>
                <c:pt idx="0">
                  <c:v>Category 5</c:v>
                </c:pt>
              </c:strCache>
            </c:strRef>
          </c:tx>
          <c:spPr>
            <a:solidFill>
              <a:srgbClr val="00B050"/>
            </a:solidFill>
            <a:ln>
              <a:noFill/>
            </a:ln>
            <a:effectLst/>
          </c:spPr>
          <c:invertIfNegative val="0"/>
          <c:cat>
            <c:strRef>
              <c:f>'Quote Figures &amp; Report'!$BB$12:$BC$12</c:f>
              <c:strCache>
                <c:ptCount val="2"/>
                <c:pt idx="0">
                  <c:v>Actual Values</c:v>
                </c:pt>
                <c:pt idx="1">
                  <c:v>Quoted Values</c:v>
                </c:pt>
              </c:strCache>
            </c:strRef>
          </c:cat>
          <c:val>
            <c:numRef>
              <c:f>'Quote Figures &amp; Report'!$BB$17:$BC$17</c:f>
              <c:numCache>
                <c:formatCode>"£"#,##0.00_);[Red]\("£"#,##0.00\)</c:formatCode>
                <c:ptCount val="2"/>
                <c:pt idx="0">
                  <c:v>295</c:v>
                </c:pt>
                <c:pt idx="1">
                  <c:v>270</c:v>
                </c:pt>
              </c:numCache>
            </c:numRef>
          </c:val>
          <c:extLst>
            <c:ext xmlns:c16="http://schemas.microsoft.com/office/drawing/2014/chart" uri="{C3380CC4-5D6E-409C-BE32-E72D297353CC}">
              <c16:uniqueId val="{00000004-CCEF-40F4-A119-952CE899A7CB}"/>
            </c:ext>
          </c:extLst>
        </c:ser>
        <c:ser>
          <c:idx val="5"/>
          <c:order val="5"/>
          <c:tx>
            <c:strRef>
              <c:f>'Quote Figures &amp; Report'!$BA$18</c:f>
              <c:strCache>
                <c:ptCount val="1"/>
              </c:strCache>
            </c:strRef>
          </c:tx>
          <c:spPr>
            <a:solidFill>
              <a:srgbClr val="00B0F0"/>
            </a:solidFill>
            <a:ln>
              <a:noFill/>
            </a:ln>
            <a:effectLst/>
          </c:spPr>
          <c:invertIfNegative val="0"/>
          <c:cat>
            <c:strRef>
              <c:f>'Quote Figures &amp; Report'!$BB$12:$BC$12</c:f>
              <c:strCache>
                <c:ptCount val="2"/>
                <c:pt idx="0">
                  <c:v>Actual Values</c:v>
                </c:pt>
                <c:pt idx="1">
                  <c:v>Quoted Values</c:v>
                </c:pt>
              </c:strCache>
            </c:strRef>
          </c:cat>
          <c:val>
            <c:numRef>
              <c:f>'Quote Figures &amp; Report'!$BB$18:$BC$18</c:f>
              <c:numCache>
                <c:formatCode>"£"#,##0.00_);[Red]\("£"#,##0.00\)</c:formatCode>
                <c:ptCount val="2"/>
                <c:pt idx="0">
                  <c:v>0</c:v>
                </c:pt>
                <c:pt idx="1">
                  <c:v>0</c:v>
                </c:pt>
              </c:numCache>
            </c:numRef>
          </c:val>
          <c:extLst>
            <c:ext xmlns:c16="http://schemas.microsoft.com/office/drawing/2014/chart" uri="{C3380CC4-5D6E-409C-BE32-E72D297353CC}">
              <c16:uniqueId val="{00000005-CCEF-40F4-A119-952CE899A7CB}"/>
            </c:ext>
          </c:extLst>
        </c:ser>
        <c:ser>
          <c:idx val="6"/>
          <c:order val="6"/>
          <c:tx>
            <c:strRef>
              <c:f>'Quote Figures &amp; Report'!$BA$19</c:f>
              <c:strCache>
                <c:ptCount val="1"/>
              </c:strCache>
            </c:strRef>
          </c:tx>
          <c:spPr>
            <a:solidFill>
              <a:srgbClr val="0070C0"/>
            </a:solidFill>
            <a:ln>
              <a:noFill/>
            </a:ln>
            <a:effectLst/>
          </c:spPr>
          <c:invertIfNegative val="0"/>
          <c:cat>
            <c:strRef>
              <c:f>'Quote Figures &amp; Report'!$BB$12:$BC$12</c:f>
              <c:strCache>
                <c:ptCount val="2"/>
                <c:pt idx="0">
                  <c:v>Actual Values</c:v>
                </c:pt>
                <c:pt idx="1">
                  <c:v>Quoted Values</c:v>
                </c:pt>
              </c:strCache>
            </c:strRef>
          </c:cat>
          <c:val>
            <c:numRef>
              <c:f>'Quote Figures &amp; Report'!$BB$19:$BC$19</c:f>
              <c:numCache>
                <c:formatCode>"£"#,##0.00_);[Red]\("£"#,##0.00\)</c:formatCode>
                <c:ptCount val="2"/>
                <c:pt idx="0">
                  <c:v>0</c:v>
                </c:pt>
                <c:pt idx="1">
                  <c:v>0</c:v>
                </c:pt>
              </c:numCache>
            </c:numRef>
          </c:val>
          <c:extLst>
            <c:ext xmlns:c16="http://schemas.microsoft.com/office/drawing/2014/chart" uri="{C3380CC4-5D6E-409C-BE32-E72D297353CC}">
              <c16:uniqueId val="{00000006-CCEF-40F4-A119-952CE899A7CB}"/>
            </c:ext>
          </c:extLst>
        </c:ser>
        <c:ser>
          <c:idx val="7"/>
          <c:order val="7"/>
          <c:tx>
            <c:strRef>
              <c:f>'Quote Figures &amp; Report'!$BA$20</c:f>
              <c:strCache>
                <c:ptCount val="1"/>
              </c:strCache>
            </c:strRef>
          </c:tx>
          <c:spPr>
            <a:solidFill>
              <a:srgbClr val="002060"/>
            </a:solidFill>
            <a:ln>
              <a:noFill/>
            </a:ln>
            <a:effectLst/>
          </c:spPr>
          <c:invertIfNegative val="0"/>
          <c:cat>
            <c:strRef>
              <c:f>'Quote Figures &amp; Report'!$BB$12:$BC$12</c:f>
              <c:strCache>
                <c:ptCount val="2"/>
                <c:pt idx="0">
                  <c:v>Actual Values</c:v>
                </c:pt>
                <c:pt idx="1">
                  <c:v>Quoted Values</c:v>
                </c:pt>
              </c:strCache>
            </c:strRef>
          </c:cat>
          <c:val>
            <c:numRef>
              <c:f>'Quote Figures &amp; Report'!$BB$20:$BC$20</c:f>
              <c:numCache>
                <c:formatCode>"£"#,##0.00_);[Red]\("£"#,##0.00\)</c:formatCode>
                <c:ptCount val="2"/>
                <c:pt idx="0">
                  <c:v>0</c:v>
                </c:pt>
                <c:pt idx="1">
                  <c:v>0</c:v>
                </c:pt>
              </c:numCache>
            </c:numRef>
          </c:val>
          <c:extLst>
            <c:ext xmlns:c16="http://schemas.microsoft.com/office/drawing/2014/chart" uri="{C3380CC4-5D6E-409C-BE32-E72D297353CC}">
              <c16:uniqueId val="{00000007-CCEF-40F4-A119-952CE899A7CB}"/>
            </c:ext>
          </c:extLst>
        </c:ser>
        <c:ser>
          <c:idx val="8"/>
          <c:order val="8"/>
          <c:tx>
            <c:strRef>
              <c:f>'Quote Figures &amp; Report'!$BA$21</c:f>
              <c:strCache>
                <c:ptCount val="1"/>
              </c:strCache>
            </c:strRef>
          </c:tx>
          <c:spPr>
            <a:solidFill>
              <a:srgbClr val="7030A0"/>
            </a:solidFill>
            <a:ln>
              <a:noFill/>
            </a:ln>
            <a:effectLst/>
          </c:spPr>
          <c:invertIfNegative val="0"/>
          <c:cat>
            <c:strRef>
              <c:f>'Quote Figures &amp; Report'!$BB$12:$BC$12</c:f>
              <c:strCache>
                <c:ptCount val="2"/>
                <c:pt idx="0">
                  <c:v>Actual Values</c:v>
                </c:pt>
                <c:pt idx="1">
                  <c:v>Quoted Values</c:v>
                </c:pt>
              </c:strCache>
            </c:strRef>
          </c:cat>
          <c:val>
            <c:numRef>
              <c:f>'Quote Figures &amp; Report'!$BB$21:$BC$21</c:f>
              <c:numCache>
                <c:formatCode>"£"#,##0.00_);[Red]\("£"#,##0.00\)</c:formatCode>
                <c:ptCount val="2"/>
                <c:pt idx="0">
                  <c:v>0</c:v>
                </c:pt>
                <c:pt idx="1">
                  <c:v>0</c:v>
                </c:pt>
              </c:numCache>
            </c:numRef>
          </c:val>
          <c:extLst>
            <c:ext xmlns:c16="http://schemas.microsoft.com/office/drawing/2014/chart" uri="{C3380CC4-5D6E-409C-BE32-E72D297353CC}">
              <c16:uniqueId val="{00000008-CCEF-40F4-A119-952CE899A7CB}"/>
            </c:ext>
          </c:extLst>
        </c:ser>
        <c:ser>
          <c:idx val="9"/>
          <c:order val="9"/>
          <c:tx>
            <c:strRef>
              <c:f>'Quote Figures &amp; Report'!$BA$22</c:f>
              <c:strCache>
                <c:ptCount val="1"/>
              </c:strCache>
            </c:strRef>
          </c:tx>
          <c:spPr>
            <a:solidFill>
              <a:schemeClr val="bg1">
                <a:lumMod val="50000"/>
              </a:schemeClr>
            </a:solidFill>
            <a:ln>
              <a:noFill/>
            </a:ln>
            <a:effectLst/>
          </c:spPr>
          <c:invertIfNegative val="0"/>
          <c:cat>
            <c:strRef>
              <c:f>'Quote Figures &amp; Report'!$BB$12:$BC$12</c:f>
              <c:strCache>
                <c:ptCount val="2"/>
                <c:pt idx="0">
                  <c:v>Actual Values</c:v>
                </c:pt>
                <c:pt idx="1">
                  <c:v>Quoted Values</c:v>
                </c:pt>
              </c:strCache>
            </c:strRef>
          </c:cat>
          <c:val>
            <c:numRef>
              <c:f>'Quote Figures &amp; Report'!$BB$22:$BC$22</c:f>
              <c:numCache>
                <c:formatCode>"£"#,##0.00_);[Red]\("£"#,##0.00\)</c:formatCode>
                <c:ptCount val="2"/>
                <c:pt idx="0">
                  <c:v>0</c:v>
                </c:pt>
                <c:pt idx="1">
                  <c:v>0</c:v>
                </c:pt>
              </c:numCache>
            </c:numRef>
          </c:val>
          <c:extLst>
            <c:ext xmlns:c16="http://schemas.microsoft.com/office/drawing/2014/chart" uri="{C3380CC4-5D6E-409C-BE32-E72D297353CC}">
              <c16:uniqueId val="{00000009-CCEF-40F4-A119-952CE899A7CB}"/>
            </c:ext>
          </c:extLst>
        </c:ser>
        <c:dLbls>
          <c:showLegendKey val="0"/>
          <c:showVal val="0"/>
          <c:showCatName val="0"/>
          <c:showSerName val="0"/>
          <c:showPercent val="0"/>
          <c:showBubbleSize val="0"/>
        </c:dLbls>
        <c:gapWidth val="150"/>
        <c:overlap val="100"/>
        <c:axId val="811857752"/>
        <c:axId val="811860376"/>
      </c:barChart>
      <c:catAx>
        <c:axId val="81185775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1860376"/>
        <c:crosses val="autoZero"/>
        <c:auto val="1"/>
        <c:lblAlgn val="ctr"/>
        <c:lblOffset val="100"/>
        <c:noMultiLvlLbl val="0"/>
      </c:catAx>
      <c:valAx>
        <c:axId val="811860376"/>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18577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project-quote-calculator/?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152400</xdr:colOff>
      <xdr:row>27</xdr:row>
      <xdr:rowOff>161925</xdr:rowOff>
    </xdr:to>
    <xdr:pic>
      <xdr:nvPicPr>
        <xdr:cNvPr id="3" name="Picture 2">
          <a:hlinkClick xmlns:r="http://schemas.openxmlformats.org/officeDocument/2006/relationships" r:id="rId1"/>
          <a:extLst>
            <a:ext uri="{FF2B5EF4-FFF2-40B4-BE49-F238E27FC236}">
              <a16:creationId xmlns:a16="http://schemas.microsoft.com/office/drawing/2014/main" id="{E4526D41-03D7-44FB-AF22-47C702EDFA2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35</xdr:row>
      <xdr:rowOff>95251</xdr:rowOff>
    </xdr:from>
    <xdr:to>
      <xdr:col>44</xdr:col>
      <xdr:colOff>152400</xdr:colOff>
      <xdr:row>41</xdr:row>
      <xdr:rowOff>122524</xdr:rowOff>
    </xdr:to>
    <xdr:pic>
      <xdr:nvPicPr>
        <xdr:cNvPr id="4" name="Picture 3">
          <a:hlinkClick xmlns:r="http://schemas.openxmlformats.org/officeDocument/2006/relationships" r:id="rId3"/>
          <a:extLst>
            <a:ext uri="{FF2B5EF4-FFF2-40B4-BE49-F238E27FC236}">
              <a16:creationId xmlns:a16="http://schemas.microsoft.com/office/drawing/2014/main" id="{6595F6F4-4BEE-496C-8537-66AE50A9231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43</xdr:row>
      <xdr:rowOff>178948</xdr:rowOff>
    </xdr:from>
    <xdr:to>
      <xdr:col>44</xdr:col>
      <xdr:colOff>161924</xdr:colOff>
      <xdr:row>46</xdr:row>
      <xdr:rowOff>190499</xdr:rowOff>
    </xdr:to>
    <xdr:pic>
      <xdr:nvPicPr>
        <xdr:cNvPr id="5" name="Picture 4">
          <a:hlinkClick xmlns:r="http://schemas.openxmlformats.org/officeDocument/2006/relationships" r:id="rId5"/>
          <a:extLst>
            <a:ext uri="{FF2B5EF4-FFF2-40B4-BE49-F238E27FC236}">
              <a16:creationId xmlns:a16="http://schemas.microsoft.com/office/drawing/2014/main" id="{A9FF34C9-C7D2-42CA-8451-C8EBBC850E88}"/>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35</xdr:row>
      <xdr:rowOff>76201</xdr:rowOff>
    </xdr:from>
    <xdr:to>
      <xdr:col>21</xdr:col>
      <xdr:colOff>145771</xdr:colOff>
      <xdr:row>41</xdr:row>
      <xdr:rowOff>123825</xdr:rowOff>
    </xdr:to>
    <xdr:pic>
      <xdr:nvPicPr>
        <xdr:cNvPr id="6" name="Picture 5">
          <a:hlinkClick xmlns:r="http://schemas.openxmlformats.org/officeDocument/2006/relationships" r:id="rId7"/>
          <a:extLst>
            <a:ext uri="{FF2B5EF4-FFF2-40B4-BE49-F238E27FC236}">
              <a16:creationId xmlns:a16="http://schemas.microsoft.com/office/drawing/2014/main" id="{D486F5E6-3EFC-4612-A7CE-3BD4A3E5F6A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7" name="Picture 6">
          <a:hlinkClick xmlns:r="http://schemas.openxmlformats.org/officeDocument/2006/relationships" r:id="rId9"/>
          <a:extLst>
            <a:ext uri="{FF2B5EF4-FFF2-40B4-BE49-F238E27FC236}">
              <a16:creationId xmlns:a16="http://schemas.microsoft.com/office/drawing/2014/main" id="{52E27579-F710-431C-9D71-C63EBC9703E3}"/>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28575</xdr:colOff>
      <xdr:row>20</xdr:row>
      <xdr:rowOff>66675</xdr:rowOff>
    </xdr:from>
    <xdr:ext cx="3367845" cy="405432"/>
    <xdr:sp macro="" textlink="">
      <xdr:nvSpPr>
        <xdr:cNvPr id="2" name="TextBox 1">
          <a:extLst>
            <a:ext uri="{FF2B5EF4-FFF2-40B4-BE49-F238E27FC236}">
              <a16:creationId xmlns:a16="http://schemas.microsoft.com/office/drawing/2014/main" id="{FC2F6517-CFA6-4FC3-8D4B-00F4863B624F}"/>
            </a:ext>
          </a:extLst>
        </xdr:cNvPr>
        <xdr:cNvSpPr txBox="1"/>
      </xdr:nvSpPr>
      <xdr:spPr>
        <a:xfrm>
          <a:off x="219075" y="3876675"/>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a:t>
          </a:r>
          <a:r>
            <a:rPr lang="en-GB" sz="2000" b="1" baseline="0"/>
            <a:t> FOR PAID VERSION</a:t>
          </a:r>
          <a:endParaRPr lang="en-GB" sz="2000" b="1"/>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50</xdr:row>
      <xdr:rowOff>0</xdr:rowOff>
    </xdr:from>
    <xdr:to>
      <xdr:col>45</xdr:col>
      <xdr:colOff>0</xdr:colOff>
      <xdr:row>65</xdr:row>
      <xdr:rowOff>4762</xdr:rowOff>
    </xdr:to>
    <xdr:graphicFrame macro="">
      <xdr:nvGraphicFramePr>
        <xdr:cNvPr id="2" name="Chart 1">
          <a:extLst>
            <a:ext uri="{FF2B5EF4-FFF2-40B4-BE49-F238E27FC236}">
              <a16:creationId xmlns:a16="http://schemas.microsoft.com/office/drawing/2014/main" id="{1BD48735-7328-4A36-8233-E2C311BDD4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RLNidXymxH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1999E-B110-420A-AAB9-B44C5AAFDF07}">
  <sheetPr>
    <tabColor theme="1"/>
  </sheetPr>
  <dimension ref="A1:BO50"/>
  <sheetViews>
    <sheetView tabSelected="1" zoomScaleNormal="100" workbookViewId="0"/>
  </sheetViews>
  <sheetFormatPr defaultColWidth="0" defaultRowHeight="15" customHeight="1" zeroHeight="1" x14ac:dyDescent="0.25"/>
  <cols>
    <col min="1" max="46" width="2.85546875" style="1" customWidth="1"/>
    <col min="47" max="67" width="0" style="1" hidden="1" customWidth="1"/>
    <col min="68" max="16384" width="2.85546875" style="1" hidden="1"/>
  </cols>
  <sheetData>
    <row r="1" spans="1:67" ht="15" customHeight="1" x14ac:dyDescent="0.25">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row>
    <row r="2" spans="1:67" ht="15" customHeight="1" x14ac:dyDescent="0.25">
      <c r="A2" s="24"/>
      <c r="B2" s="122" t="s">
        <v>57</v>
      </c>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4"/>
      <c r="AT2" s="24"/>
    </row>
    <row r="3" spans="1:67" ht="15" customHeight="1" x14ac:dyDescent="0.25">
      <c r="A3" s="24"/>
      <c r="B3" s="125"/>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6"/>
      <c r="AG3" s="126"/>
      <c r="AH3" s="126"/>
      <c r="AI3" s="126"/>
      <c r="AJ3" s="126"/>
      <c r="AK3" s="126"/>
      <c r="AL3" s="126"/>
      <c r="AM3" s="126"/>
      <c r="AN3" s="126"/>
      <c r="AO3" s="126"/>
      <c r="AP3" s="126"/>
      <c r="AQ3" s="126"/>
      <c r="AR3" s="126"/>
      <c r="AS3" s="127"/>
      <c r="AT3" s="24"/>
    </row>
    <row r="4" spans="1:67" ht="15" customHeight="1" x14ac:dyDescent="0.25">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row>
    <row r="5" spans="1:67" ht="15" customHeight="1" x14ac:dyDescent="0.25">
      <c r="A5" s="24"/>
      <c r="B5" s="99" t="s">
        <v>21</v>
      </c>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c r="AS5" s="101"/>
      <c r="AT5" s="24"/>
    </row>
    <row r="6" spans="1:67" ht="15" customHeight="1" x14ac:dyDescent="0.25">
      <c r="A6" s="24"/>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row>
    <row r="7" spans="1:67" ht="15" customHeight="1" x14ac:dyDescent="0.25">
      <c r="A7" s="24"/>
      <c r="B7" s="93" t="s">
        <v>22</v>
      </c>
      <c r="C7" s="94"/>
      <c r="D7" s="94"/>
      <c r="E7" s="94"/>
      <c r="F7" s="94"/>
      <c r="G7" s="95"/>
      <c r="H7" s="96" t="s">
        <v>23</v>
      </c>
      <c r="I7" s="97"/>
      <c r="J7" s="97"/>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c r="AO7" s="97"/>
      <c r="AP7" s="97"/>
      <c r="AQ7" s="97"/>
      <c r="AR7" s="97"/>
      <c r="AS7" s="98"/>
      <c r="AT7" s="24"/>
    </row>
    <row r="8" spans="1:67" ht="15" customHeight="1" x14ac:dyDescent="0.25">
      <c r="A8" s="24"/>
      <c r="B8" s="99" t="s">
        <v>55</v>
      </c>
      <c r="C8" s="100"/>
      <c r="D8" s="100"/>
      <c r="E8" s="100"/>
      <c r="F8" s="100"/>
      <c r="G8" s="101"/>
      <c r="H8" s="96" t="s">
        <v>24</v>
      </c>
      <c r="I8" s="97"/>
      <c r="J8" s="97"/>
      <c r="K8" s="97"/>
      <c r="L8" s="97"/>
      <c r="M8" s="97"/>
      <c r="N8" s="97"/>
      <c r="O8" s="97"/>
      <c r="P8" s="97"/>
      <c r="Q8" s="97"/>
      <c r="R8" s="97"/>
      <c r="S8" s="97"/>
      <c r="T8" s="97"/>
      <c r="U8" s="97"/>
      <c r="V8" s="97"/>
      <c r="W8" s="97"/>
      <c r="X8" s="97"/>
      <c r="Y8" s="97"/>
      <c r="Z8" s="97"/>
      <c r="AA8" s="97"/>
      <c r="AB8" s="97"/>
      <c r="AC8" s="97"/>
      <c r="AD8" s="97"/>
      <c r="AE8" s="97"/>
      <c r="AF8" s="97"/>
      <c r="AG8" s="97"/>
      <c r="AH8" s="97"/>
      <c r="AI8" s="97"/>
      <c r="AJ8" s="97"/>
      <c r="AK8" s="97"/>
      <c r="AL8" s="97"/>
      <c r="AM8" s="97"/>
      <c r="AN8" s="97"/>
      <c r="AO8" s="97"/>
      <c r="AP8" s="97"/>
      <c r="AQ8" s="97"/>
      <c r="AR8" s="97"/>
      <c r="AS8" s="98"/>
      <c r="AT8" s="24"/>
    </row>
    <row r="9" spans="1:67" ht="15" customHeight="1" x14ac:dyDescent="0.25">
      <c r="A9" s="24"/>
      <c r="B9" s="96" t="s">
        <v>25</v>
      </c>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97"/>
      <c r="AG9" s="97"/>
      <c r="AH9" s="97"/>
      <c r="AI9" s="97"/>
      <c r="AJ9" s="97"/>
      <c r="AK9" s="97"/>
      <c r="AL9" s="97"/>
      <c r="AM9" s="97"/>
      <c r="AN9" s="97"/>
      <c r="AO9" s="97"/>
      <c r="AP9" s="97"/>
      <c r="AQ9" s="97"/>
      <c r="AR9" s="97"/>
      <c r="AS9" s="98"/>
      <c r="AT9" s="24"/>
    </row>
    <row r="10" spans="1:67" ht="15" customHeight="1" x14ac:dyDescent="0.25">
      <c r="A10" s="24"/>
      <c r="B10" s="96" t="s">
        <v>26</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7"/>
      <c r="AQ10" s="97"/>
      <c r="AR10" s="97"/>
      <c r="AS10" s="98"/>
      <c r="AT10" s="24"/>
    </row>
    <row r="11" spans="1:67" ht="15" customHeight="1" x14ac:dyDescent="0.25">
      <c r="A11" s="24"/>
      <c r="B11" s="96" t="s">
        <v>27</v>
      </c>
      <c r="C11" s="97"/>
      <c r="D11" s="97"/>
      <c r="E11" s="97"/>
      <c r="F11" s="97"/>
      <c r="G11" s="97"/>
      <c r="H11" s="97"/>
      <c r="I11" s="97"/>
      <c r="J11" s="97"/>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7"/>
      <c r="AJ11" s="97"/>
      <c r="AK11" s="97"/>
      <c r="AL11" s="97"/>
      <c r="AM11" s="97"/>
      <c r="AN11" s="97"/>
      <c r="AO11" s="97"/>
      <c r="AP11" s="97"/>
      <c r="AQ11" s="97"/>
      <c r="AR11" s="97"/>
      <c r="AS11" s="98"/>
      <c r="AT11" s="24"/>
    </row>
    <row r="12" spans="1:67" ht="15" customHeight="1" x14ac:dyDescent="0.25">
      <c r="A12" s="24"/>
      <c r="B12" s="24"/>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row>
    <row r="13" spans="1:67" ht="15" customHeight="1" x14ac:dyDescent="0.25">
      <c r="A13" s="24"/>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row>
    <row r="14" spans="1:67" ht="15" customHeight="1" x14ac:dyDescent="0.25">
      <c r="A14" s="24"/>
      <c r="B14" s="99" t="s">
        <v>28</v>
      </c>
      <c r="C14" s="100"/>
      <c r="D14" s="100"/>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1"/>
      <c r="AT14" s="24"/>
    </row>
    <row r="15" spans="1:67" ht="15" customHeight="1" x14ac:dyDescent="0.25">
      <c r="A15" s="24"/>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BG15" s="82"/>
      <c r="BH15" s="82"/>
      <c r="BI15" s="82"/>
      <c r="BJ15" s="82"/>
      <c r="BK15" s="82"/>
      <c r="BL15" s="82"/>
      <c r="BM15" s="82"/>
      <c r="BN15" s="82"/>
      <c r="BO15" s="82"/>
    </row>
    <row r="16" spans="1:67" ht="15" customHeight="1" x14ac:dyDescent="0.25">
      <c r="A16" s="24"/>
      <c r="B16" s="59" t="s">
        <v>29</v>
      </c>
      <c r="C16" s="60"/>
      <c r="D16" s="60"/>
      <c r="E16" s="60"/>
      <c r="F16" s="60"/>
      <c r="G16" s="61"/>
      <c r="H16" s="102" t="s">
        <v>56</v>
      </c>
      <c r="I16" s="103"/>
      <c r="J16" s="103"/>
      <c r="K16" s="103"/>
      <c r="L16" s="103"/>
      <c r="M16" s="103"/>
      <c r="N16" s="103"/>
      <c r="O16" s="103"/>
      <c r="P16" s="103"/>
      <c r="Q16" s="104"/>
      <c r="R16" s="24"/>
      <c r="S16" s="24"/>
      <c r="T16" s="137" t="s">
        <v>5</v>
      </c>
      <c r="U16" s="138"/>
      <c r="V16" s="138"/>
      <c r="W16" s="138"/>
      <c r="X16" s="138"/>
      <c r="Y16" s="139"/>
      <c r="Z16" s="24"/>
      <c r="AA16" s="99" t="s">
        <v>17</v>
      </c>
      <c r="AB16" s="100"/>
      <c r="AC16" s="100"/>
      <c r="AD16" s="100"/>
      <c r="AE16" s="100"/>
      <c r="AF16" s="100"/>
      <c r="AG16" s="100"/>
      <c r="AH16" s="100"/>
      <c r="AI16" s="100"/>
      <c r="AJ16" s="100"/>
      <c r="AK16" s="100"/>
      <c r="AL16" s="100"/>
      <c r="AM16" s="100"/>
      <c r="AN16" s="100"/>
      <c r="AO16" s="100"/>
      <c r="AP16" s="100"/>
      <c r="AQ16" s="100"/>
      <c r="AR16" s="100"/>
      <c r="AS16" s="101"/>
      <c r="AT16" s="24"/>
    </row>
    <row r="17" spans="1:46" ht="15" customHeight="1" x14ac:dyDescent="0.25">
      <c r="A17" s="24"/>
      <c r="B17" s="24"/>
      <c r="C17" s="24"/>
      <c r="D17" s="24"/>
      <c r="E17" s="24"/>
      <c r="F17" s="24"/>
      <c r="G17" s="24"/>
      <c r="H17" s="24"/>
      <c r="I17" s="24"/>
      <c r="J17" s="24"/>
      <c r="K17" s="24"/>
      <c r="L17" s="24"/>
      <c r="M17" s="24"/>
      <c r="N17" s="24"/>
      <c r="O17" s="24"/>
      <c r="P17" s="24"/>
      <c r="Q17" s="24"/>
      <c r="R17" s="24"/>
      <c r="S17" s="24"/>
      <c r="T17" s="140" t="s">
        <v>58</v>
      </c>
      <c r="U17" s="141"/>
      <c r="V17" s="141"/>
      <c r="W17" s="141"/>
      <c r="X17" s="141"/>
      <c r="Y17" s="147"/>
      <c r="Z17" s="24"/>
      <c r="AA17" s="137" t="s">
        <v>13</v>
      </c>
      <c r="AB17" s="138"/>
      <c r="AC17" s="138"/>
      <c r="AD17" s="138"/>
      <c r="AE17" s="138"/>
      <c r="AF17" s="138"/>
      <c r="AG17" s="138"/>
      <c r="AH17" s="138"/>
      <c r="AI17" s="139"/>
      <c r="AJ17" s="137" t="s">
        <v>14</v>
      </c>
      <c r="AK17" s="138"/>
      <c r="AL17" s="138"/>
      <c r="AM17" s="138"/>
      <c r="AN17" s="139"/>
      <c r="AO17" s="137" t="s">
        <v>15</v>
      </c>
      <c r="AP17" s="138"/>
      <c r="AQ17" s="138"/>
      <c r="AR17" s="138"/>
      <c r="AS17" s="139"/>
      <c r="AT17" s="24"/>
    </row>
    <row r="18" spans="1:46" ht="15" customHeight="1" x14ac:dyDescent="0.25">
      <c r="A18" s="24"/>
      <c r="B18" s="105" t="s">
        <v>30</v>
      </c>
      <c r="C18" s="106"/>
      <c r="D18" s="106"/>
      <c r="E18" s="106"/>
      <c r="F18" s="106"/>
      <c r="G18" s="106"/>
      <c r="H18" s="106"/>
      <c r="I18" s="106"/>
      <c r="J18" s="106"/>
      <c r="K18" s="106"/>
      <c r="L18" s="106"/>
      <c r="M18" s="106"/>
      <c r="N18" s="106"/>
      <c r="O18" s="106"/>
      <c r="P18" s="106"/>
      <c r="Q18" s="107"/>
      <c r="R18" s="24"/>
      <c r="S18" s="24"/>
      <c r="T18" s="128" t="s">
        <v>59</v>
      </c>
      <c r="U18" s="129"/>
      <c r="V18" s="129"/>
      <c r="W18" s="129"/>
      <c r="X18" s="129"/>
      <c r="Y18" s="148"/>
      <c r="Z18" s="24"/>
      <c r="AA18" s="140" t="s">
        <v>63</v>
      </c>
      <c r="AB18" s="141"/>
      <c r="AC18" s="141"/>
      <c r="AD18" s="141"/>
      <c r="AE18" s="141"/>
      <c r="AF18" s="141"/>
      <c r="AG18" s="141"/>
      <c r="AH18" s="141"/>
      <c r="AI18" s="141"/>
      <c r="AJ18" s="142">
        <v>0.3</v>
      </c>
      <c r="AK18" s="143"/>
      <c r="AL18" s="143"/>
      <c r="AM18" s="143"/>
      <c r="AN18" s="144"/>
      <c r="AO18" s="145"/>
      <c r="AP18" s="145"/>
      <c r="AQ18" s="145"/>
      <c r="AR18" s="145"/>
      <c r="AS18" s="146"/>
      <c r="AT18" s="24"/>
    </row>
    <row r="19" spans="1:46" ht="15" customHeight="1" x14ac:dyDescent="0.25">
      <c r="A19" s="24"/>
      <c r="B19" s="108"/>
      <c r="C19" s="109"/>
      <c r="D19" s="109"/>
      <c r="E19" s="109"/>
      <c r="F19" s="109"/>
      <c r="G19" s="109"/>
      <c r="H19" s="109"/>
      <c r="I19" s="109"/>
      <c r="J19" s="109"/>
      <c r="K19" s="109"/>
      <c r="L19" s="109"/>
      <c r="M19" s="109"/>
      <c r="N19" s="109"/>
      <c r="O19" s="109"/>
      <c r="P19" s="109"/>
      <c r="Q19" s="110"/>
      <c r="R19" s="24"/>
      <c r="S19" s="24"/>
      <c r="T19" s="128" t="s">
        <v>60</v>
      </c>
      <c r="U19" s="129"/>
      <c r="V19" s="129"/>
      <c r="W19" s="129"/>
      <c r="X19" s="129"/>
      <c r="Y19" s="148"/>
      <c r="Z19" s="24"/>
      <c r="AA19" s="128"/>
      <c r="AB19" s="129"/>
      <c r="AC19" s="129"/>
      <c r="AD19" s="129"/>
      <c r="AE19" s="129"/>
      <c r="AF19" s="129"/>
      <c r="AG19" s="129"/>
      <c r="AH19" s="129"/>
      <c r="AI19" s="129"/>
      <c r="AJ19" s="114"/>
      <c r="AK19" s="115"/>
      <c r="AL19" s="115"/>
      <c r="AM19" s="115"/>
      <c r="AN19" s="116"/>
      <c r="AO19" s="117"/>
      <c r="AP19" s="117"/>
      <c r="AQ19" s="117"/>
      <c r="AR19" s="117"/>
      <c r="AS19" s="118"/>
      <c r="AT19" s="24"/>
    </row>
    <row r="20" spans="1:46" ht="15" customHeight="1" x14ac:dyDescent="0.25">
      <c r="A20" s="24"/>
      <c r="B20" s="111"/>
      <c r="C20" s="112"/>
      <c r="D20" s="112"/>
      <c r="E20" s="112"/>
      <c r="F20" s="112"/>
      <c r="G20" s="112"/>
      <c r="H20" s="112"/>
      <c r="I20" s="112"/>
      <c r="J20" s="112"/>
      <c r="K20" s="112"/>
      <c r="L20" s="112"/>
      <c r="M20" s="112"/>
      <c r="N20" s="112"/>
      <c r="O20" s="112"/>
      <c r="P20" s="112"/>
      <c r="Q20" s="113"/>
      <c r="R20" s="24"/>
      <c r="S20" s="24"/>
      <c r="T20" s="128" t="s">
        <v>61</v>
      </c>
      <c r="U20" s="129"/>
      <c r="V20" s="129"/>
      <c r="W20" s="129"/>
      <c r="X20" s="129"/>
      <c r="Y20" s="148"/>
      <c r="Z20" s="24"/>
      <c r="AA20" s="128"/>
      <c r="AB20" s="129"/>
      <c r="AC20" s="129"/>
      <c r="AD20" s="129"/>
      <c r="AE20" s="129"/>
      <c r="AF20" s="129"/>
      <c r="AG20" s="129"/>
      <c r="AH20" s="129"/>
      <c r="AI20" s="129"/>
      <c r="AJ20" s="114"/>
      <c r="AK20" s="115"/>
      <c r="AL20" s="115"/>
      <c r="AM20" s="115"/>
      <c r="AN20" s="116"/>
      <c r="AO20" s="117"/>
      <c r="AP20" s="117"/>
      <c r="AQ20" s="117"/>
      <c r="AR20" s="117"/>
      <c r="AS20" s="118"/>
      <c r="AT20" s="24"/>
    </row>
    <row r="21" spans="1:46" ht="15" customHeight="1" x14ac:dyDescent="0.25">
      <c r="A21" s="24"/>
      <c r="B21" s="24"/>
      <c r="C21" s="24"/>
      <c r="D21" s="24"/>
      <c r="E21" s="24"/>
      <c r="F21" s="24"/>
      <c r="G21" s="24"/>
      <c r="H21" s="24"/>
      <c r="I21" s="24"/>
      <c r="J21" s="24"/>
      <c r="K21" s="24"/>
      <c r="L21" s="24"/>
      <c r="M21" s="24"/>
      <c r="N21" s="24"/>
      <c r="O21" s="24"/>
      <c r="P21" s="24"/>
      <c r="Q21" s="24"/>
      <c r="R21" s="24"/>
      <c r="S21" s="24"/>
      <c r="T21" s="128" t="s">
        <v>62</v>
      </c>
      <c r="U21" s="129"/>
      <c r="V21" s="129"/>
      <c r="W21" s="129"/>
      <c r="X21" s="129"/>
      <c r="Y21" s="148"/>
      <c r="Z21" s="24"/>
      <c r="AA21" s="130"/>
      <c r="AB21" s="131"/>
      <c r="AC21" s="131"/>
      <c r="AD21" s="131"/>
      <c r="AE21" s="131"/>
      <c r="AF21" s="131"/>
      <c r="AG21" s="131"/>
      <c r="AH21" s="131"/>
      <c r="AI21" s="131"/>
      <c r="AJ21" s="132"/>
      <c r="AK21" s="133"/>
      <c r="AL21" s="133"/>
      <c r="AM21" s="133"/>
      <c r="AN21" s="134"/>
      <c r="AO21" s="135"/>
      <c r="AP21" s="135"/>
      <c r="AQ21" s="135"/>
      <c r="AR21" s="135"/>
      <c r="AS21" s="136"/>
      <c r="AT21" s="24"/>
    </row>
    <row r="22" spans="1:46" ht="15" customHeight="1" x14ac:dyDescent="0.25">
      <c r="A22" s="24"/>
      <c r="B22" s="24"/>
      <c r="C22" s="24"/>
      <c r="D22" s="24"/>
      <c r="E22" s="24"/>
      <c r="F22" s="24"/>
      <c r="G22" s="24"/>
      <c r="H22" s="24"/>
      <c r="I22" s="24"/>
      <c r="J22" s="24"/>
      <c r="K22" s="24"/>
      <c r="L22" s="24"/>
      <c r="M22" s="24"/>
      <c r="N22" s="24"/>
      <c r="O22" s="24"/>
      <c r="P22" s="24"/>
      <c r="Q22" s="24"/>
      <c r="R22" s="24"/>
      <c r="S22" s="24"/>
      <c r="T22" s="128"/>
      <c r="U22" s="129"/>
      <c r="V22" s="129"/>
      <c r="W22" s="129"/>
      <c r="X22" s="129"/>
      <c r="Y22" s="148"/>
      <c r="Z22" s="24"/>
      <c r="AA22" s="69" t="s">
        <v>53</v>
      </c>
      <c r="AB22" s="70"/>
      <c r="AC22" s="70"/>
      <c r="AD22" s="70"/>
      <c r="AE22" s="70"/>
      <c r="AF22" s="70"/>
      <c r="AG22" s="70"/>
      <c r="AH22" s="70"/>
      <c r="AI22" s="70"/>
      <c r="AJ22" s="70"/>
      <c r="AK22" s="70"/>
      <c r="AL22" s="70"/>
      <c r="AM22" s="70"/>
      <c r="AN22" s="70"/>
      <c r="AO22" s="70"/>
      <c r="AP22" s="70"/>
      <c r="AQ22" s="70"/>
      <c r="AR22" s="70"/>
      <c r="AS22" s="71"/>
      <c r="AT22" s="24"/>
    </row>
    <row r="23" spans="1:46" ht="15" customHeight="1" x14ac:dyDescent="0.25">
      <c r="A23" s="24"/>
      <c r="B23" s="59" t="s">
        <v>31</v>
      </c>
      <c r="C23" s="60"/>
      <c r="D23" s="60"/>
      <c r="E23" s="60"/>
      <c r="F23" s="60"/>
      <c r="G23" s="60"/>
      <c r="H23" s="60"/>
      <c r="I23" s="60"/>
      <c r="J23" s="60"/>
      <c r="K23" s="60"/>
      <c r="L23" s="60"/>
      <c r="M23" s="60"/>
      <c r="N23" s="60"/>
      <c r="O23" s="60"/>
      <c r="P23" s="60"/>
      <c r="Q23" s="61"/>
      <c r="R23" s="24"/>
      <c r="S23" s="24"/>
      <c r="T23" s="128"/>
      <c r="U23" s="129"/>
      <c r="V23" s="129"/>
      <c r="W23" s="129"/>
      <c r="X23" s="129"/>
      <c r="Y23" s="148"/>
      <c r="Z23" s="24"/>
      <c r="AA23" s="72"/>
      <c r="AB23" s="73"/>
      <c r="AC23" s="73"/>
      <c r="AD23" s="73"/>
      <c r="AE23" s="73"/>
      <c r="AF23" s="73"/>
      <c r="AG23" s="73"/>
      <c r="AH23" s="73"/>
      <c r="AI23" s="73"/>
      <c r="AJ23" s="73"/>
      <c r="AK23" s="73"/>
      <c r="AL23" s="73"/>
      <c r="AM23" s="73"/>
      <c r="AN23" s="73"/>
      <c r="AO23" s="73"/>
      <c r="AP23" s="73"/>
      <c r="AQ23" s="73"/>
      <c r="AR23" s="73"/>
      <c r="AS23" s="74"/>
      <c r="AT23" s="24"/>
    </row>
    <row r="24" spans="1:46" ht="15" customHeight="1" x14ac:dyDescent="0.25">
      <c r="A24" s="24"/>
      <c r="B24" s="78"/>
      <c r="C24" s="79"/>
      <c r="D24" s="79"/>
      <c r="E24" s="79"/>
      <c r="F24" s="79"/>
      <c r="G24" s="79"/>
      <c r="H24" s="79"/>
      <c r="I24" s="79"/>
      <c r="J24" s="79"/>
      <c r="K24" s="79"/>
      <c r="L24" s="79"/>
      <c r="M24" s="79"/>
      <c r="N24" s="79"/>
      <c r="O24" s="79"/>
      <c r="P24" s="79"/>
      <c r="Q24" s="80"/>
      <c r="R24" s="24"/>
      <c r="S24" s="24"/>
      <c r="T24" s="128"/>
      <c r="U24" s="129"/>
      <c r="V24" s="129"/>
      <c r="W24" s="129"/>
      <c r="X24" s="129"/>
      <c r="Y24" s="148"/>
      <c r="Z24" s="24"/>
      <c r="AA24" s="24"/>
      <c r="AB24" s="24"/>
      <c r="AC24" s="24"/>
      <c r="AD24" s="24"/>
      <c r="AE24" s="24"/>
      <c r="AF24" s="24"/>
      <c r="AG24" s="24"/>
      <c r="AH24" s="24"/>
      <c r="AI24" s="24"/>
      <c r="AJ24" s="24"/>
      <c r="AK24" s="24"/>
      <c r="AL24" s="24"/>
      <c r="AM24" s="24"/>
      <c r="AN24" s="24"/>
      <c r="AO24" s="24"/>
      <c r="AP24" s="24"/>
      <c r="AQ24" s="24"/>
      <c r="AR24" s="24"/>
      <c r="AS24" s="24"/>
      <c r="AT24" s="24"/>
    </row>
    <row r="25" spans="1:46" ht="15" customHeight="1" x14ac:dyDescent="0.25">
      <c r="A25" s="24"/>
      <c r="B25" s="81"/>
      <c r="C25" s="82"/>
      <c r="D25" s="82"/>
      <c r="E25" s="82"/>
      <c r="F25" s="82"/>
      <c r="G25" s="82"/>
      <c r="H25" s="82"/>
      <c r="I25" s="82"/>
      <c r="J25" s="82"/>
      <c r="K25" s="82"/>
      <c r="L25" s="82"/>
      <c r="M25" s="82"/>
      <c r="N25" s="82"/>
      <c r="O25" s="82"/>
      <c r="P25" s="82"/>
      <c r="Q25" s="83"/>
      <c r="R25" s="24"/>
      <c r="S25" s="24"/>
      <c r="T25" s="128"/>
      <c r="U25" s="129"/>
      <c r="V25" s="129"/>
      <c r="W25" s="129"/>
      <c r="X25" s="129"/>
      <c r="Y25" s="148"/>
      <c r="Z25" s="24"/>
      <c r="AA25" s="99" t="s">
        <v>16</v>
      </c>
      <c r="AB25" s="100"/>
      <c r="AC25" s="100"/>
      <c r="AD25" s="100"/>
      <c r="AE25" s="100"/>
      <c r="AF25" s="100"/>
      <c r="AG25" s="100"/>
      <c r="AH25" s="100"/>
      <c r="AI25" s="100"/>
      <c r="AJ25" s="100"/>
      <c r="AK25" s="100"/>
      <c r="AL25" s="100"/>
      <c r="AM25" s="100"/>
      <c r="AN25" s="100"/>
      <c r="AO25" s="100"/>
      <c r="AP25" s="100"/>
      <c r="AQ25" s="100"/>
      <c r="AR25" s="100"/>
      <c r="AS25" s="101"/>
      <c r="AT25" s="24"/>
    </row>
    <row r="26" spans="1:46" ht="15" customHeight="1" x14ac:dyDescent="0.25">
      <c r="A26" s="24"/>
      <c r="B26" s="81"/>
      <c r="C26" s="82"/>
      <c r="D26" s="82"/>
      <c r="E26" s="82"/>
      <c r="F26" s="82"/>
      <c r="G26" s="82"/>
      <c r="H26" s="82"/>
      <c r="I26" s="82"/>
      <c r="J26" s="82"/>
      <c r="K26" s="82"/>
      <c r="L26" s="82"/>
      <c r="M26" s="82"/>
      <c r="N26" s="82"/>
      <c r="O26" s="82"/>
      <c r="P26" s="82"/>
      <c r="Q26" s="83"/>
      <c r="R26" s="24"/>
      <c r="S26" s="24"/>
      <c r="T26" s="130"/>
      <c r="U26" s="131"/>
      <c r="V26" s="131"/>
      <c r="W26" s="131"/>
      <c r="X26" s="131"/>
      <c r="Y26" s="149"/>
      <c r="Z26" s="24"/>
      <c r="AA26" s="137" t="s">
        <v>13</v>
      </c>
      <c r="AB26" s="138"/>
      <c r="AC26" s="138"/>
      <c r="AD26" s="138"/>
      <c r="AE26" s="138"/>
      <c r="AF26" s="138"/>
      <c r="AG26" s="138"/>
      <c r="AH26" s="138"/>
      <c r="AI26" s="139"/>
      <c r="AJ26" s="137" t="s">
        <v>14</v>
      </c>
      <c r="AK26" s="138"/>
      <c r="AL26" s="138"/>
      <c r="AM26" s="138"/>
      <c r="AN26" s="139"/>
      <c r="AO26" s="137" t="s">
        <v>15</v>
      </c>
      <c r="AP26" s="138"/>
      <c r="AQ26" s="138"/>
      <c r="AR26" s="138"/>
      <c r="AS26" s="139"/>
      <c r="AT26" s="24"/>
    </row>
    <row r="27" spans="1:46" ht="15" customHeight="1" x14ac:dyDescent="0.25">
      <c r="A27" s="24"/>
      <c r="B27" s="81"/>
      <c r="C27" s="82"/>
      <c r="D27" s="82"/>
      <c r="E27" s="82"/>
      <c r="F27" s="82"/>
      <c r="G27" s="82"/>
      <c r="H27" s="82"/>
      <c r="I27" s="82"/>
      <c r="J27" s="82"/>
      <c r="K27" s="82"/>
      <c r="L27" s="82"/>
      <c r="M27" s="82"/>
      <c r="N27" s="82"/>
      <c r="O27" s="82"/>
      <c r="P27" s="82"/>
      <c r="Q27" s="83"/>
      <c r="R27" s="24"/>
      <c r="S27" s="24"/>
      <c r="T27" s="69" t="s">
        <v>52</v>
      </c>
      <c r="U27" s="70"/>
      <c r="V27" s="70"/>
      <c r="W27" s="70"/>
      <c r="X27" s="70"/>
      <c r="Y27" s="71"/>
      <c r="Z27" s="24"/>
      <c r="AA27" s="140" t="s">
        <v>64</v>
      </c>
      <c r="AB27" s="141"/>
      <c r="AC27" s="141"/>
      <c r="AD27" s="141"/>
      <c r="AE27" s="141"/>
      <c r="AF27" s="141"/>
      <c r="AG27" s="141"/>
      <c r="AH27" s="141"/>
      <c r="AI27" s="141"/>
      <c r="AJ27" s="142">
        <v>0.02</v>
      </c>
      <c r="AK27" s="143"/>
      <c r="AL27" s="143"/>
      <c r="AM27" s="143"/>
      <c r="AN27" s="144"/>
      <c r="AO27" s="145"/>
      <c r="AP27" s="145"/>
      <c r="AQ27" s="145"/>
      <c r="AR27" s="145"/>
      <c r="AS27" s="146"/>
      <c r="AT27" s="24"/>
    </row>
    <row r="28" spans="1:46" ht="15" customHeight="1" x14ac:dyDescent="0.25">
      <c r="A28" s="24"/>
      <c r="B28" s="84"/>
      <c r="C28" s="85"/>
      <c r="D28" s="85"/>
      <c r="E28" s="85"/>
      <c r="F28" s="85"/>
      <c r="G28" s="85"/>
      <c r="H28" s="85"/>
      <c r="I28" s="85"/>
      <c r="J28" s="85"/>
      <c r="K28" s="85"/>
      <c r="L28" s="85"/>
      <c r="M28" s="85"/>
      <c r="N28" s="85"/>
      <c r="O28" s="85"/>
      <c r="P28" s="85"/>
      <c r="Q28" s="86"/>
      <c r="R28" s="24"/>
      <c r="S28" s="24"/>
      <c r="T28" s="72"/>
      <c r="U28" s="73"/>
      <c r="V28" s="73"/>
      <c r="W28" s="73"/>
      <c r="X28" s="73"/>
      <c r="Y28" s="74"/>
      <c r="Z28" s="24"/>
      <c r="AA28" s="128"/>
      <c r="AB28" s="129"/>
      <c r="AC28" s="129"/>
      <c r="AD28" s="129"/>
      <c r="AE28" s="129"/>
      <c r="AF28" s="129"/>
      <c r="AG28" s="129"/>
      <c r="AH28" s="129"/>
      <c r="AI28" s="129"/>
      <c r="AJ28" s="114"/>
      <c r="AK28" s="115"/>
      <c r="AL28" s="115"/>
      <c r="AM28" s="115"/>
      <c r="AN28" s="116"/>
      <c r="AO28" s="117"/>
      <c r="AP28" s="117"/>
      <c r="AQ28" s="117"/>
      <c r="AR28" s="117"/>
      <c r="AS28" s="118"/>
      <c r="AT28" s="24"/>
    </row>
    <row r="29" spans="1:46" ht="15" customHeight="1" x14ac:dyDescent="0.25">
      <c r="A29" s="24"/>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128"/>
      <c r="AB29" s="129"/>
      <c r="AC29" s="129"/>
      <c r="AD29" s="129"/>
      <c r="AE29" s="129"/>
      <c r="AF29" s="129"/>
      <c r="AG29" s="129"/>
      <c r="AH29" s="129"/>
      <c r="AI29" s="129"/>
      <c r="AJ29" s="114"/>
      <c r="AK29" s="115"/>
      <c r="AL29" s="115"/>
      <c r="AM29" s="115"/>
      <c r="AN29" s="116"/>
      <c r="AO29" s="117"/>
      <c r="AP29" s="117"/>
      <c r="AQ29" s="117"/>
      <c r="AR29" s="117"/>
      <c r="AS29" s="118"/>
      <c r="AT29" s="24"/>
    </row>
    <row r="30" spans="1:46" ht="15" customHeight="1" x14ac:dyDescent="0.25">
      <c r="A30" s="24"/>
      <c r="B30" s="87" t="s">
        <v>32</v>
      </c>
      <c r="C30" s="88"/>
      <c r="D30" s="88"/>
      <c r="E30" s="88"/>
      <c r="F30" s="88"/>
      <c r="G30" s="88"/>
      <c r="H30" s="88"/>
      <c r="I30" s="88"/>
      <c r="J30" s="88"/>
      <c r="K30" s="88"/>
      <c r="L30" s="88"/>
      <c r="M30" s="88"/>
      <c r="N30" s="88"/>
      <c r="O30" s="88"/>
      <c r="P30" s="88"/>
      <c r="Q30" s="89"/>
      <c r="R30" s="24"/>
      <c r="S30" s="24"/>
      <c r="T30" s="93" t="s">
        <v>12</v>
      </c>
      <c r="U30" s="94"/>
      <c r="V30" s="94"/>
      <c r="W30" s="94"/>
      <c r="X30" s="94"/>
      <c r="Y30" s="95"/>
      <c r="Z30" s="24"/>
      <c r="AA30" s="130"/>
      <c r="AB30" s="131"/>
      <c r="AC30" s="131"/>
      <c r="AD30" s="131"/>
      <c r="AE30" s="131"/>
      <c r="AF30" s="131"/>
      <c r="AG30" s="131"/>
      <c r="AH30" s="131"/>
      <c r="AI30" s="131"/>
      <c r="AJ30" s="132"/>
      <c r="AK30" s="133"/>
      <c r="AL30" s="133"/>
      <c r="AM30" s="133"/>
      <c r="AN30" s="134"/>
      <c r="AO30" s="135"/>
      <c r="AP30" s="135"/>
      <c r="AQ30" s="135"/>
      <c r="AR30" s="135"/>
      <c r="AS30" s="136"/>
      <c r="AT30" s="24"/>
    </row>
    <row r="31" spans="1:46" ht="15" customHeight="1" x14ac:dyDescent="0.25">
      <c r="A31" s="24"/>
      <c r="B31" s="90"/>
      <c r="C31" s="91"/>
      <c r="D31" s="91"/>
      <c r="E31" s="91"/>
      <c r="F31" s="91"/>
      <c r="G31" s="91"/>
      <c r="H31" s="91"/>
      <c r="I31" s="91"/>
      <c r="J31" s="91"/>
      <c r="K31" s="91"/>
      <c r="L31" s="91"/>
      <c r="M31" s="91"/>
      <c r="N31" s="91"/>
      <c r="O31" s="91"/>
      <c r="P31" s="91"/>
      <c r="Q31" s="92"/>
      <c r="R31" s="24"/>
      <c r="S31" s="24"/>
      <c r="T31" s="119">
        <v>30</v>
      </c>
      <c r="U31" s="120"/>
      <c r="V31" s="120"/>
      <c r="W31" s="120"/>
      <c r="X31" s="120"/>
      <c r="Y31" s="121"/>
      <c r="Z31" s="24"/>
      <c r="AA31" s="69" t="s">
        <v>54</v>
      </c>
      <c r="AB31" s="70"/>
      <c r="AC31" s="70"/>
      <c r="AD31" s="70"/>
      <c r="AE31" s="70"/>
      <c r="AF31" s="70"/>
      <c r="AG31" s="70"/>
      <c r="AH31" s="70"/>
      <c r="AI31" s="70"/>
      <c r="AJ31" s="70"/>
      <c r="AK31" s="70"/>
      <c r="AL31" s="70"/>
      <c r="AM31" s="70"/>
      <c r="AN31" s="70"/>
      <c r="AO31" s="70"/>
      <c r="AP31" s="70"/>
      <c r="AQ31" s="70"/>
      <c r="AR31" s="70"/>
      <c r="AS31" s="71"/>
      <c r="AT31" s="24"/>
    </row>
    <row r="32" spans="1:46" ht="15" customHeight="1" x14ac:dyDescent="0.25">
      <c r="A32" s="24"/>
      <c r="B32" s="24"/>
      <c r="C32" s="24"/>
      <c r="D32" s="24"/>
      <c r="E32" s="24"/>
      <c r="F32" s="24"/>
      <c r="G32" s="24"/>
      <c r="H32" s="24"/>
      <c r="I32" s="24"/>
      <c r="J32" s="24"/>
      <c r="K32" s="24"/>
      <c r="L32" s="24"/>
      <c r="M32" s="24"/>
      <c r="N32" s="24"/>
      <c r="O32" s="24"/>
      <c r="P32" s="24"/>
      <c r="Q32" s="24"/>
      <c r="R32" s="24"/>
      <c r="S32" s="24"/>
      <c r="T32" s="75" t="s">
        <v>51</v>
      </c>
      <c r="U32" s="76"/>
      <c r="V32" s="76"/>
      <c r="W32" s="76"/>
      <c r="X32" s="76"/>
      <c r="Y32" s="77"/>
      <c r="Z32" s="24"/>
      <c r="AA32" s="72"/>
      <c r="AB32" s="73"/>
      <c r="AC32" s="73"/>
      <c r="AD32" s="73"/>
      <c r="AE32" s="73"/>
      <c r="AF32" s="73"/>
      <c r="AG32" s="73"/>
      <c r="AH32" s="73"/>
      <c r="AI32" s="73"/>
      <c r="AJ32" s="73"/>
      <c r="AK32" s="73"/>
      <c r="AL32" s="73"/>
      <c r="AM32" s="73"/>
      <c r="AN32" s="73"/>
      <c r="AO32" s="73"/>
      <c r="AP32" s="73"/>
      <c r="AQ32" s="73"/>
      <c r="AR32" s="73"/>
      <c r="AS32" s="74"/>
      <c r="AT32" s="24"/>
    </row>
    <row r="33" spans="1:46" ht="15" customHeight="1" x14ac:dyDescent="0.25">
      <c r="A33" s="24"/>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row>
    <row r="34" spans="1:46" ht="15" customHeight="1" x14ac:dyDescent="0.25">
      <c r="A34" s="24"/>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row>
    <row r="35" spans="1:46" ht="15" customHeight="1" x14ac:dyDescent="0.25">
      <c r="A35" s="24"/>
      <c r="B35" s="59" t="s">
        <v>33</v>
      </c>
      <c r="C35" s="60"/>
      <c r="D35" s="60"/>
      <c r="E35" s="60"/>
      <c r="F35" s="60"/>
      <c r="G35" s="60"/>
      <c r="H35" s="60"/>
      <c r="I35" s="60"/>
      <c r="J35" s="60"/>
      <c r="K35" s="60"/>
      <c r="L35" s="60"/>
      <c r="M35" s="60"/>
      <c r="N35" s="60"/>
      <c r="O35" s="60"/>
      <c r="P35" s="60"/>
      <c r="Q35" s="60"/>
      <c r="R35" s="60"/>
      <c r="S35" s="60"/>
      <c r="T35" s="60"/>
      <c r="U35" s="60"/>
      <c r="V35" s="61"/>
      <c r="W35" s="24"/>
      <c r="X35" s="24"/>
      <c r="Y35" s="59" t="s">
        <v>34</v>
      </c>
      <c r="Z35" s="60"/>
      <c r="AA35" s="60"/>
      <c r="AB35" s="60"/>
      <c r="AC35" s="60"/>
      <c r="AD35" s="60"/>
      <c r="AE35" s="60"/>
      <c r="AF35" s="60"/>
      <c r="AG35" s="60"/>
      <c r="AH35" s="60"/>
      <c r="AI35" s="60"/>
      <c r="AJ35" s="60"/>
      <c r="AK35" s="60"/>
      <c r="AL35" s="60"/>
      <c r="AM35" s="60"/>
      <c r="AN35" s="60"/>
      <c r="AO35" s="60"/>
      <c r="AP35" s="60"/>
      <c r="AQ35" s="60"/>
      <c r="AR35" s="60"/>
      <c r="AS35" s="61"/>
      <c r="AT35" s="24"/>
    </row>
    <row r="36" spans="1:46" ht="15" customHeight="1" x14ac:dyDescent="0.25">
      <c r="A36" s="24"/>
      <c r="B36" s="78"/>
      <c r="C36" s="79"/>
      <c r="D36" s="79"/>
      <c r="E36" s="79"/>
      <c r="F36" s="79"/>
      <c r="G36" s="79"/>
      <c r="H36" s="79"/>
      <c r="I36" s="79"/>
      <c r="J36" s="79"/>
      <c r="K36" s="79"/>
      <c r="L36" s="79"/>
      <c r="M36" s="79"/>
      <c r="N36" s="79"/>
      <c r="O36" s="79"/>
      <c r="P36" s="79"/>
      <c r="Q36" s="79"/>
      <c r="R36" s="79"/>
      <c r="S36" s="79"/>
      <c r="T36" s="79"/>
      <c r="U36" s="79"/>
      <c r="V36" s="80"/>
      <c r="W36" s="24"/>
      <c r="X36" s="24"/>
      <c r="Y36" s="78"/>
      <c r="Z36" s="79"/>
      <c r="AA36" s="79"/>
      <c r="AB36" s="79"/>
      <c r="AC36" s="79"/>
      <c r="AD36" s="79"/>
      <c r="AE36" s="79"/>
      <c r="AF36" s="79"/>
      <c r="AG36" s="79"/>
      <c r="AH36" s="79"/>
      <c r="AI36" s="79"/>
      <c r="AJ36" s="79"/>
      <c r="AK36" s="79"/>
      <c r="AL36" s="79"/>
      <c r="AM36" s="79"/>
      <c r="AN36" s="79"/>
      <c r="AO36" s="79"/>
      <c r="AP36" s="79"/>
      <c r="AQ36" s="79"/>
      <c r="AR36" s="79"/>
      <c r="AS36" s="80"/>
      <c r="AT36" s="24"/>
    </row>
    <row r="37" spans="1:46" ht="15" customHeight="1" x14ac:dyDescent="0.25">
      <c r="A37" s="24"/>
      <c r="B37" s="81"/>
      <c r="C37" s="82"/>
      <c r="D37" s="82"/>
      <c r="E37" s="82"/>
      <c r="F37" s="82"/>
      <c r="G37" s="82"/>
      <c r="H37" s="82"/>
      <c r="I37" s="82"/>
      <c r="J37" s="82"/>
      <c r="K37" s="82"/>
      <c r="L37" s="82"/>
      <c r="M37" s="82"/>
      <c r="N37" s="82"/>
      <c r="O37" s="82"/>
      <c r="P37" s="82"/>
      <c r="Q37" s="82"/>
      <c r="R37" s="82"/>
      <c r="S37" s="82"/>
      <c r="T37" s="82"/>
      <c r="U37" s="82"/>
      <c r="V37" s="83"/>
      <c r="W37" s="24"/>
      <c r="X37" s="24"/>
      <c r="Y37" s="81"/>
      <c r="Z37" s="82"/>
      <c r="AA37" s="82"/>
      <c r="AB37" s="82"/>
      <c r="AC37" s="82"/>
      <c r="AD37" s="82"/>
      <c r="AE37" s="82"/>
      <c r="AF37" s="82"/>
      <c r="AG37" s="82"/>
      <c r="AH37" s="82"/>
      <c r="AI37" s="82"/>
      <c r="AJ37" s="82"/>
      <c r="AK37" s="82"/>
      <c r="AL37" s="82"/>
      <c r="AM37" s="82"/>
      <c r="AN37" s="82"/>
      <c r="AO37" s="82"/>
      <c r="AP37" s="82"/>
      <c r="AQ37" s="82"/>
      <c r="AR37" s="82"/>
      <c r="AS37" s="83"/>
      <c r="AT37" s="24"/>
    </row>
    <row r="38" spans="1:46" ht="15" customHeight="1" x14ac:dyDescent="0.25">
      <c r="A38" s="24"/>
      <c r="B38" s="81"/>
      <c r="C38" s="82"/>
      <c r="D38" s="82"/>
      <c r="E38" s="82"/>
      <c r="F38" s="82"/>
      <c r="G38" s="82"/>
      <c r="H38" s="82"/>
      <c r="I38" s="82"/>
      <c r="J38" s="82"/>
      <c r="K38" s="82"/>
      <c r="L38" s="82"/>
      <c r="M38" s="82"/>
      <c r="N38" s="82"/>
      <c r="O38" s="82"/>
      <c r="P38" s="82"/>
      <c r="Q38" s="82"/>
      <c r="R38" s="82"/>
      <c r="S38" s="82"/>
      <c r="T38" s="82"/>
      <c r="U38" s="82"/>
      <c r="V38" s="83"/>
      <c r="W38" s="24"/>
      <c r="X38" s="24"/>
      <c r="Y38" s="81"/>
      <c r="Z38" s="82"/>
      <c r="AA38" s="82"/>
      <c r="AB38" s="82"/>
      <c r="AC38" s="82"/>
      <c r="AD38" s="82"/>
      <c r="AE38" s="82"/>
      <c r="AF38" s="82"/>
      <c r="AG38" s="82"/>
      <c r="AH38" s="82"/>
      <c r="AI38" s="82"/>
      <c r="AJ38" s="82"/>
      <c r="AK38" s="82"/>
      <c r="AL38" s="82"/>
      <c r="AM38" s="82"/>
      <c r="AN38" s="82"/>
      <c r="AO38" s="82"/>
      <c r="AP38" s="82"/>
      <c r="AQ38" s="82"/>
      <c r="AR38" s="82"/>
      <c r="AS38" s="83"/>
      <c r="AT38" s="24"/>
    </row>
    <row r="39" spans="1:46" ht="15" customHeight="1" x14ac:dyDescent="0.25">
      <c r="A39" s="24"/>
      <c r="B39" s="81"/>
      <c r="C39" s="82"/>
      <c r="D39" s="82"/>
      <c r="E39" s="82"/>
      <c r="F39" s="82"/>
      <c r="G39" s="82"/>
      <c r="H39" s="82"/>
      <c r="I39" s="82"/>
      <c r="J39" s="82"/>
      <c r="K39" s="82"/>
      <c r="L39" s="82"/>
      <c r="M39" s="82"/>
      <c r="N39" s="82"/>
      <c r="O39" s="82"/>
      <c r="P39" s="82"/>
      <c r="Q39" s="82"/>
      <c r="R39" s="82"/>
      <c r="S39" s="82"/>
      <c r="T39" s="82"/>
      <c r="U39" s="82"/>
      <c r="V39" s="83"/>
      <c r="W39" s="24"/>
      <c r="X39" s="24"/>
      <c r="Y39" s="81"/>
      <c r="Z39" s="82"/>
      <c r="AA39" s="82"/>
      <c r="AB39" s="82"/>
      <c r="AC39" s="82"/>
      <c r="AD39" s="82"/>
      <c r="AE39" s="82"/>
      <c r="AF39" s="82"/>
      <c r="AG39" s="82"/>
      <c r="AH39" s="82"/>
      <c r="AI39" s="82"/>
      <c r="AJ39" s="82"/>
      <c r="AK39" s="82"/>
      <c r="AL39" s="82"/>
      <c r="AM39" s="82"/>
      <c r="AN39" s="82"/>
      <c r="AO39" s="82"/>
      <c r="AP39" s="82"/>
      <c r="AQ39" s="82"/>
      <c r="AR39" s="82"/>
      <c r="AS39" s="83"/>
      <c r="AT39" s="24"/>
    </row>
    <row r="40" spans="1:46" ht="15" customHeight="1" x14ac:dyDescent="0.25">
      <c r="A40" s="24"/>
      <c r="B40" s="81"/>
      <c r="C40" s="82"/>
      <c r="D40" s="82"/>
      <c r="E40" s="82"/>
      <c r="F40" s="82"/>
      <c r="G40" s="82"/>
      <c r="H40" s="82"/>
      <c r="I40" s="82"/>
      <c r="J40" s="82"/>
      <c r="K40" s="82"/>
      <c r="L40" s="82"/>
      <c r="M40" s="82"/>
      <c r="N40" s="82"/>
      <c r="O40" s="82"/>
      <c r="P40" s="82"/>
      <c r="Q40" s="82"/>
      <c r="R40" s="82"/>
      <c r="S40" s="82"/>
      <c r="T40" s="82"/>
      <c r="U40" s="82"/>
      <c r="V40" s="83"/>
      <c r="W40" s="24"/>
      <c r="X40" s="24"/>
      <c r="Y40" s="81"/>
      <c r="Z40" s="82"/>
      <c r="AA40" s="82"/>
      <c r="AB40" s="82"/>
      <c r="AC40" s="82"/>
      <c r="AD40" s="82"/>
      <c r="AE40" s="82"/>
      <c r="AF40" s="82"/>
      <c r="AG40" s="82"/>
      <c r="AH40" s="82"/>
      <c r="AI40" s="82"/>
      <c r="AJ40" s="82"/>
      <c r="AK40" s="82"/>
      <c r="AL40" s="82"/>
      <c r="AM40" s="82"/>
      <c r="AN40" s="82"/>
      <c r="AO40" s="82"/>
      <c r="AP40" s="82"/>
      <c r="AQ40" s="82"/>
      <c r="AR40" s="82"/>
      <c r="AS40" s="83"/>
      <c r="AT40" s="24"/>
    </row>
    <row r="41" spans="1:46" ht="15" customHeight="1" x14ac:dyDescent="0.25">
      <c r="A41" s="24"/>
      <c r="B41" s="81"/>
      <c r="C41" s="82"/>
      <c r="D41" s="82"/>
      <c r="E41" s="82"/>
      <c r="F41" s="82"/>
      <c r="G41" s="82"/>
      <c r="H41" s="82"/>
      <c r="I41" s="82"/>
      <c r="J41" s="82"/>
      <c r="K41" s="82"/>
      <c r="L41" s="82"/>
      <c r="M41" s="82"/>
      <c r="N41" s="82"/>
      <c r="O41" s="82"/>
      <c r="P41" s="82"/>
      <c r="Q41" s="82"/>
      <c r="R41" s="82"/>
      <c r="S41" s="82"/>
      <c r="T41" s="82"/>
      <c r="U41" s="82"/>
      <c r="V41" s="83"/>
      <c r="W41" s="24"/>
      <c r="X41" s="24"/>
      <c r="Y41" s="81"/>
      <c r="Z41" s="82"/>
      <c r="AA41" s="82"/>
      <c r="AB41" s="82"/>
      <c r="AC41" s="82"/>
      <c r="AD41" s="82"/>
      <c r="AE41" s="82"/>
      <c r="AF41" s="82"/>
      <c r="AG41" s="82"/>
      <c r="AH41" s="82"/>
      <c r="AI41" s="82"/>
      <c r="AJ41" s="82"/>
      <c r="AK41" s="82"/>
      <c r="AL41" s="82"/>
      <c r="AM41" s="82"/>
      <c r="AN41" s="82"/>
      <c r="AO41" s="82"/>
      <c r="AP41" s="82"/>
      <c r="AQ41" s="82"/>
      <c r="AR41" s="82"/>
      <c r="AS41" s="83"/>
      <c r="AT41" s="24"/>
    </row>
    <row r="42" spans="1:46" ht="15" customHeight="1" x14ac:dyDescent="0.25">
      <c r="A42" s="24"/>
      <c r="B42" s="84"/>
      <c r="C42" s="85"/>
      <c r="D42" s="85"/>
      <c r="E42" s="85"/>
      <c r="F42" s="85"/>
      <c r="G42" s="85"/>
      <c r="H42" s="85"/>
      <c r="I42" s="85"/>
      <c r="J42" s="85"/>
      <c r="K42" s="85"/>
      <c r="L42" s="85"/>
      <c r="M42" s="85"/>
      <c r="N42" s="85"/>
      <c r="O42" s="85"/>
      <c r="P42" s="85"/>
      <c r="Q42" s="85"/>
      <c r="R42" s="85"/>
      <c r="S42" s="85"/>
      <c r="T42" s="85"/>
      <c r="U42" s="85"/>
      <c r="V42" s="86"/>
      <c r="W42" s="24"/>
      <c r="X42" s="24"/>
      <c r="Y42" s="84"/>
      <c r="Z42" s="85"/>
      <c r="AA42" s="85"/>
      <c r="AB42" s="85"/>
      <c r="AC42" s="85"/>
      <c r="AD42" s="85"/>
      <c r="AE42" s="85"/>
      <c r="AF42" s="85"/>
      <c r="AG42" s="85"/>
      <c r="AH42" s="85"/>
      <c r="AI42" s="85"/>
      <c r="AJ42" s="85"/>
      <c r="AK42" s="85"/>
      <c r="AL42" s="85"/>
      <c r="AM42" s="85"/>
      <c r="AN42" s="85"/>
      <c r="AO42" s="85"/>
      <c r="AP42" s="85"/>
      <c r="AQ42" s="85"/>
      <c r="AR42" s="85"/>
      <c r="AS42" s="86"/>
      <c r="AT42" s="24"/>
    </row>
    <row r="43" spans="1:46" ht="15" customHeight="1" x14ac:dyDescent="0.25">
      <c r="A43" s="24"/>
      <c r="B43" s="59" t="s">
        <v>35</v>
      </c>
      <c r="C43" s="60"/>
      <c r="D43" s="60"/>
      <c r="E43" s="60"/>
      <c r="F43" s="60"/>
      <c r="G43" s="60"/>
      <c r="H43" s="60"/>
      <c r="I43" s="60"/>
      <c r="J43" s="60"/>
      <c r="K43" s="60"/>
      <c r="L43" s="60"/>
      <c r="M43" s="60"/>
      <c r="N43" s="60"/>
      <c r="O43" s="60"/>
      <c r="P43" s="60"/>
      <c r="Q43" s="60"/>
      <c r="R43" s="60"/>
      <c r="S43" s="60"/>
      <c r="T43" s="60"/>
      <c r="U43" s="60"/>
      <c r="V43" s="61"/>
      <c r="W43" s="24"/>
      <c r="X43" s="24"/>
      <c r="Y43" s="59" t="s">
        <v>36</v>
      </c>
      <c r="Z43" s="60"/>
      <c r="AA43" s="60"/>
      <c r="AB43" s="60"/>
      <c r="AC43" s="60"/>
      <c r="AD43" s="60"/>
      <c r="AE43" s="60"/>
      <c r="AF43" s="60"/>
      <c r="AG43" s="60"/>
      <c r="AH43" s="60"/>
      <c r="AI43" s="60"/>
      <c r="AJ43" s="60"/>
      <c r="AK43" s="60"/>
      <c r="AL43" s="60"/>
      <c r="AM43" s="60"/>
      <c r="AN43" s="60"/>
      <c r="AO43" s="60"/>
      <c r="AP43" s="60"/>
      <c r="AQ43" s="60"/>
      <c r="AR43" s="60"/>
      <c r="AS43" s="61"/>
      <c r="AT43" s="24"/>
    </row>
    <row r="44" spans="1:46" ht="15" customHeight="1" x14ac:dyDescent="0.25">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row>
    <row r="45" spans="1:46" ht="15" customHeight="1" x14ac:dyDescent="0.25">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row>
    <row r="46" spans="1:46" ht="15" customHeight="1" x14ac:dyDescent="0.25">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row>
    <row r="47" spans="1:46" ht="15" customHeight="1" x14ac:dyDescent="0.25">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row>
    <row r="48" spans="1:46" ht="15" customHeight="1" x14ac:dyDescent="0.25">
      <c r="A48" s="24"/>
      <c r="B48" s="62" t="s">
        <v>37</v>
      </c>
      <c r="C48" s="63"/>
      <c r="D48" s="63"/>
      <c r="E48" s="63"/>
      <c r="F48" s="63"/>
      <c r="G48" s="63"/>
      <c r="H48" s="63"/>
      <c r="I48" s="63"/>
      <c r="J48" s="63"/>
      <c r="K48" s="63"/>
      <c r="L48" s="63"/>
      <c r="M48" s="63"/>
      <c r="N48" s="63"/>
      <c r="O48" s="63"/>
      <c r="P48" s="63"/>
      <c r="Q48" s="63"/>
      <c r="R48" s="63"/>
      <c r="S48" s="63"/>
      <c r="T48" s="63"/>
      <c r="U48" s="63"/>
      <c r="V48" s="6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row>
    <row r="49" spans="1:46" ht="15" customHeight="1" x14ac:dyDescent="0.25">
      <c r="A49" s="24"/>
      <c r="B49" s="65"/>
      <c r="C49" s="66"/>
      <c r="D49" s="66"/>
      <c r="E49" s="66"/>
      <c r="F49" s="66"/>
      <c r="G49" s="66"/>
      <c r="H49" s="66"/>
      <c r="I49" s="66"/>
      <c r="J49" s="66"/>
      <c r="K49" s="66"/>
      <c r="L49" s="66"/>
      <c r="M49" s="66"/>
      <c r="N49" s="66"/>
      <c r="O49" s="66"/>
      <c r="P49" s="66"/>
      <c r="Q49" s="66"/>
      <c r="R49" s="66"/>
      <c r="S49" s="66"/>
      <c r="T49" s="66"/>
      <c r="U49" s="66"/>
      <c r="V49" s="67"/>
      <c r="W49" s="24"/>
      <c r="X49" s="24"/>
      <c r="Y49" s="68" t="s">
        <v>38</v>
      </c>
      <c r="Z49" s="68"/>
      <c r="AA49" s="68"/>
      <c r="AB49" s="68"/>
      <c r="AC49" s="68"/>
      <c r="AD49" s="68"/>
      <c r="AE49" s="68"/>
      <c r="AF49" s="68"/>
      <c r="AG49" s="68"/>
      <c r="AH49" s="68"/>
      <c r="AI49" s="68"/>
      <c r="AJ49" s="68"/>
      <c r="AK49" s="68"/>
      <c r="AL49" s="68"/>
      <c r="AM49" s="68"/>
      <c r="AN49" s="68"/>
      <c r="AO49" s="68"/>
      <c r="AP49" s="68"/>
      <c r="AQ49" s="68"/>
      <c r="AR49" s="68"/>
      <c r="AS49" s="68"/>
      <c r="AT49" s="24"/>
    </row>
    <row r="50" spans="1:46" ht="15" customHeight="1" x14ac:dyDescent="0.25">
      <c r="A50" s="24"/>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row>
  </sheetData>
  <sheetProtection algorithmName="SHA-512" hashValue="zOUciLksbx06akpMGT+MHyyL+GL5tJvLqd0+fSqjqwU8CXQ5ilTZCP0Rbum7om3hpS2May8hJ4PmD+hzbhiniw==" saltValue="7PEHn5dUaXJBOJOakbazwA==" spinCount="100000" sheet="1" objects="1" scenarios="1" sort="0"/>
  <mergeCells count="74">
    <mergeCell ref="BG15:BO15"/>
    <mergeCell ref="AA26:AI26"/>
    <mergeCell ref="T16:Y16"/>
    <mergeCell ref="T17:Y17"/>
    <mergeCell ref="T18:Y18"/>
    <mergeCell ref="T19:Y19"/>
    <mergeCell ref="T20:Y20"/>
    <mergeCell ref="T21:Y21"/>
    <mergeCell ref="T22:Y22"/>
    <mergeCell ref="T23:Y23"/>
    <mergeCell ref="T24:Y24"/>
    <mergeCell ref="T25:Y25"/>
    <mergeCell ref="T26:Y26"/>
    <mergeCell ref="AJ21:AN21"/>
    <mergeCell ref="AO21:AS21"/>
    <mergeCell ref="AA16:AS16"/>
    <mergeCell ref="AA25:AS25"/>
    <mergeCell ref="AJ17:AN17"/>
    <mergeCell ref="AO17:AS17"/>
    <mergeCell ref="AO18:AS18"/>
    <mergeCell ref="AJ18:AN18"/>
    <mergeCell ref="AA18:AI18"/>
    <mergeCell ref="AA19:AI19"/>
    <mergeCell ref="AJ19:AN19"/>
    <mergeCell ref="AO19:AS19"/>
    <mergeCell ref="AA17:AI17"/>
    <mergeCell ref="AA20:AI20"/>
    <mergeCell ref="AA21:AI21"/>
    <mergeCell ref="AO26:AS26"/>
    <mergeCell ref="AA27:AI27"/>
    <mergeCell ref="AJ27:AN27"/>
    <mergeCell ref="AO27:AS27"/>
    <mergeCell ref="AA28:AI28"/>
    <mergeCell ref="AJ28:AN28"/>
    <mergeCell ref="AO28:AS28"/>
    <mergeCell ref="T31:Y31"/>
    <mergeCell ref="B2:AS3"/>
    <mergeCell ref="B5:AS5"/>
    <mergeCell ref="B7:G7"/>
    <mergeCell ref="H7:AS7"/>
    <mergeCell ref="B8:G8"/>
    <mergeCell ref="H8:AS8"/>
    <mergeCell ref="B9:AS9"/>
    <mergeCell ref="B10:AS10"/>
    <mergeCell ref="AA29:AI29"/>
    <mergeCell ref="AJ29:AN29"/>
    <mergeCell ref="AO29:AS29"/>
    <mergeCell ref="AA30:AI30"/>
    <mergeCell ref="AJ30:AN30"/>
    <mergeCell ref="AO30:AS30"/>
    <mergeCell ref="AJ26:AN26"/>
    <mergeCell ref="B11:AS11"/>
    <mergeCell ref="B14:AS14"/>
    <mergeCell ref="B16:G16"/>
    <mergeCell ref="H16:Q16"/>
    <mergeCell ref="B18:Q20"/>
    <mergeCell ref="AJ20:AN20"/>
    <mergeCell ref="AO20:AS20"/>
    <mergeCell ref="B43:V43"/>
    <mergeCell ref="Y43:AS43"/>
    <mergeCell ref="B48:V49"/>
    <mergeCell ref="Y49:AS49"/>
    <mergeCell ref="AA22:AS23"/>
    <mergeCell ref="AA31:AS32"/>
    <mergeCell ref="T27:Y28"/>
    <mergeCell ref="T32:Y32"/>
    <mergeCell ref="B24:Q28"/>
    <mergeCell ref="B30:Q31"/>
    <mergeCell ref="B35:V35"/>
    <mergeCell ref="Y35:AS35"/>
    <mergeCell ref="B36:V42"/>
    <mergeCell ref="Y36:AS42"/>
    <mergeCell ref="B23:Q23"/>
    <mergeCell ref="T30:Y30"/>
  </mergeCells>
  <hyperlinks>
    <hyperlink ref="B30:Q31" r:id="rId1" display="Watch the demo on YouTube" xr:uid="{A485F5E1-D78A-4AA5-8A97-971156EEF61F}"/>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BFABE-40C5-49D9-8DE7-B38A84068B09}">
  <sheetPr>
    <tabColor rgb="FFFFC000"/>
  </sheetPr>
  <dimension ref="A1:Y511"/>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34.28515625" style="1" customWidth="1"/>
    <col min="3" max="3" width="17.140625" style="1" customWidth="1"/>
    <col min="4" max="7" width="14.28515625" style="1" customWidth="1"/>
    <col min="8" max="8" width="2.85546875" style="1" customWidth="1"/>
    <col min="9" max="10" width="7.140625" style="1" customWidth="1"/>
    <col min="11" max="11" width="2.85546875" style="1" customWidth="1"/>
    <col min="12" max="12" width="2.85546875" style="1" hidden="1" customWidth="1"/>
    <col min="13" max="14" width="9.140625" style="1" hidden="1" customWidth="1"/>
    <col min="15" max="15" width="2.85546875" style="1" hidden="1" customWidth="1"/>
    <col min="16" max="17" width="14.28515625" style="1" hidden="1" customWidth="1"/>
    <col min="18" max="18" width="2.85546875" style="1" hidden="1" customWidth="1"/>
    <col min="19" max="20" width="14.28515625" style="1" hidden="1" customWidth="1"/>
    <col min="21" max="21" width="2.85546875" style="1" hidden="1" customWidth="1"/>
    <col min="22" max="22" width="17.140625" style="1" hidden="1" customWidth="1"/>
    <col min="23" max="23" width="2.85546875" style="1" hidden="1" customWidth="1"/>
    <col min="24" max="25" width="0" style="1" hidden="1" customWidth="1"/>
    <col min="26" max="16384" width="9.140625" style="1" hidden="1"/>
  </cols>
  <sheetData>
    <row r="1" spans="1:25" x14ac:dyDescent="0.25">
      <c r="A1" s="24"/>
      <c r="B1" s="24"/>
      <c r="C1" s="24"/>
      <c r="D1" s="24"/>
      <c r="E1" s="24"/>
      <c r="F1" s="24"/>
      <c r="G1" s="24"/>
      <c r="H1" s="24"/>
      <c r="I1" s="24"/>
      <c r="J1" s="24"/>
      <c r="K1" s="24"/>
    </row>
    <row r="2" spans="1:25" x14ac:dyDescent="0.25">
      <c r="A2" s="24"/>
      <c r="B2" s="154" t="s">
        <v>4</v>
      </c>
      <c r="C2" s="24"/>
      <c r="D2" s="69" t="s">
        <v>50</v>
      </c>
      <c r="E2" s="70"/>
      <c r="F2" s="70"/>
      <c r="G2" s="71"/>
      <c r="H2" s="24"/>
      <c r="I2" s="24"/>
      <c r="J2" s="24"/>
      <c r="K2" s="24"/>
    </row>
    <row r="3" spans="1:25" x14ac:dyDescent="0.25">
      <c r="A3" s="24"/>
      <c r="B3" s="155"/>
      <c r="C3" s="24"/>
      <c r="D3" s="156"/>
      <c r="E3" s="157"/>
      <c r="F3" s="157"/>
      <c r="G3" s="158"/>
      <c r="H3" s="24"/>
      <c r="I3" s="24"/>
      <c r="J3" s="24"/>
      <c r="K3" s="24"/>
      <c r="P3" s="21" t="s">
        <v>12</v>
      </c>
      <c r="S3" s="18" t="s">
        <v>19</v>
      </c>
    </row>
    <row r="4" spans="1:25" x14ac:dyDescent="0.25">
      <c r="A4" s="24"/>
      <c r="B4" s="24"/>
      <c r="C4" s="24"/>
      <c r="D4" s="156"/>
      <c r="E4" s="157"/>
      <c r="F4" s="157"/>
      <c r="G4" s="158"/>
      <c r="H4" s="24"/>
      <c r="I4" s="24"/>
      <c r="J4" s="24"/>
      <c r="K4" s="24"/>
      <c r="P4" s="23">
        <f>IF('Intro &amp; Setup'!$T$31="", "", 'Intro &amp; Setup'!$T$31)</f>
        <v>30</v>
      </c>
      <c r="S4" s="20" t="s">
        <v>20</v>
      </c>
    </row>
    <row r="5" spans="1:25" x14ac:dyDescent="0.25">
      <c r="A5" s="24"/>
      <c r="B5" s="38" t="s">
        <v>46</v>
      </c>
      <c r="C5" s="25"/>
      <c r="D5" s="156"/>
      <c r="E5" s="157"/>
      <c r="F5" s="157"/>
      <c r="G5" s="158"/>
      <c r="H5" s="24"/>
      <c r="I5" s="24"/>
      <c r="J5" s="24"/>
      <c r="K5" s="24"/>
    </row>
    <row r="6" spans="1:25" x14ac:dyDescent="0.25">
      <c r="A6" s="24"/>
      <c r="B6" s="39"/>
      <c r="C6" s="25"/>
      <c r="D6" s="72"/>
      <c r="E6" s="73"/>
      <c r="F6" s="73"/>
      <c r="G6" s="74"/>
      <c r="H6" s="24"/>
      <c r="I6" s="24"/>
      <c r="J6" s="24"/>
      <c r="K6" s="24"/>
    </row>
    <row r="7" spans="1:25" x14ac:dyDescent="0.25">
      <c r="A7" s="24"/>
      <c r="B7" s="25"/>
      <c r="C7" s="25"/>
      <c r="D7" s="30" t="s">
        <v>18</v>
      </c>
      <c r="E7" s="25"/>
      <c r="F7" s="30" t="s">
        <v>18</v>
      </c>
      <c r="G7" s="24"/>
      <c r="H7" s="24"/>
      <c r="I7" s="152" t="str">
        <f>IF($X$8=0, "", "Missing Actual Values")</f>
        <v/>
      </c>
      <c r="J7" s="152"/>
      <c r="K7" s="24"/>
    </row>
    <row r="8" spans="1:25" x14ac:dyDescent="0.25">
      <c r="A8" s="24"/>
      <c r="B8" s="24"/>
      <c r="C8" s="29" t="str">
        <f>IF(COUNTIF($N$11:$N$510, "X")&gt;0, "Incorrect Entries", "")</f>
        <v/>
      </c>
      <c r="D8" s="99" t="s">
        <v>7</v>
      </c>
      <c r="E8" s="101"/>
      <c r="F8" s="99" t="s">
        <v>8</v>
      </c>
      <c r="G8" s="101"/>
      <c r="H8" s="24"/>
      <c r="I8" s="153"/>
      <c r="J8" s="153"/>
      <c r="K8" s="24"/>
      <c r="X8" s="22">
        <f>COUNTIF($X$11:$X$510, "X")+COUNTIF($Y$11:$Y$510, "X")</f>
        <v>0</v>
      </c>
    </row>
    <row r="9" spans="1:25" x14ac:dyDescent="0.25">
      <c r="A9" s="24"/>
      <c r="B9" s="3" t="s">
        <v>0</v>
      </c>
      <c r="C9" s="4" t="s">
        <v>1</v>
      </c>
      <c r="D9" s="4" t="s">
        <v>2</v>
      </c>
      <c r="E9" s="5" t="s">
        <v>3</v>
      </c>
      <c r="F9" s="4" t="s">
        <v>2</v>
      </c>
      <c r="G9" s="5" t="s">
        <v>3</v>
      </c>
      <c r="H9" s="24"/>
      <c r="I9" s="14" t="s">
        <v>2</v>
      </c>
      <c r="J9" s="15" t="s">
        <v>6</v>
      </c>
      <c r="K9" s="24"/>
      <c r="P9" s="150" t="s">
        <v>7</v>
      </c>
      <c r="Q9" s="151"/>
      <c r="S9" s="150" t="s">
        <v>8</v>
      </c>
      <c r="T9" s="151"/>
      <c r="V9" s="21" t="s">
        <v>5</v>
      </c>
    </row>
    <row r="10" spans="1:25" x14ac:dyDescent="0.25">
      <c r="A10" s="24"/>
      <c r="B10" s="40"/>
      <c r="C10" s="41"/>
      <c r="D10" s="41"/>
      <c r="E10" s="42"/>
      <c r="F10" s="41"/>
      <c r="G10" s="42"/>
      <c r="H10" s="24"/>
      <c r="I10" s="16"/>
      <c r="J10" s="17"/>
      <c r="K10" s="24"/>
      <c r="N10" s="21" t="s">
        <v>9</v>
      </c>
      <c r="P10" s="21" t="s">
        <v>10</v>
      </c>
      <c r="Q10" s="21" t="s">
        <v>11</v>
      </c>
      <c r="S10" s="21" t="s">
        <v>10</v>
      </c>
      <c r="T10" s="21" t="s">
        <v>11</v>
      </c>
      <c r="V10" s="22"/>
      <c r="X10" s="21" t="s">
        <v>9</v>
      </c>
      <c r="Y10" s="21" t="s">
        <v>9</v>
      </c>
    </row>
    <row r="11" spans="1:25" x14ac:dyDescent="0.25">
      <c r="A11" s="24"/>
      <c r="B11" s="43" t="s">
        <v>65</v>
      </c>
      <c r="C11" s="12" t="s">
        <v>58</v>
      </c>
      <c r="D11" s="44"/>
      <c r="E11" s="27">
        <v>300</v>
      </c>
      <c r="F11" s="44"/>
      <c r="G11" s="27">
        <v>290</v>
      </c>
      <c r="H11" s="24"/>
      <c r="I11" s="18" t="str">
        <f>IF(OR(D11="", F11=""), "", IF(F11&lt;=D11, $S$3, $S$4))</f>
        <v/>
      </c>
      <c r="J11" s="7" t="str">
        <f>IF(OR(E11="", G11=""), "", IF(G11&lt;=E11, $S$3, $S$4))</f>
        <v>✓</v>
      </c>
      <c r="K11" s="24"/>
      <c r="N11" s="18" t="str">
        <f>IF($C11="", "", IF(COUNTIF('Intro &amp; Setup'!$T$17:$T$26, $C11)&gt;0, "", "X"))</f>
        <v/>
      </c>
      <c r="P11" s="32" t="str">
        <f>IF($D11="", "", ROUND($D11*$P$4*24, 2))</f>
        <v/>
      </c>
      <c r="Q11" s="35">
        <f>IF($E11="", "", $E11)</f>
        <v>300</v>
      </c>
      <c r="S11" s="32" t="str">
        <f>IF($F11="", "", $F11*$P$4*24)</f>
        <v/>
      </c>
      <c r="T11" s="35">
        <f>IF($G11="", "", $G11)</f>
        <v>290</v>
      </c>
      <c r="V11" s="18" t="str">
        <f>IF('Intro &amp; Setup'!$T17="", "", 'Intro &amp; Setup'!$T17)</f>
        <v>Category 1</v>
      </c>
      <c r="X11" s="6" t="str">
        <f>IF(AND(NOT(D11=""), F11=""), "X", "")</f>
        <v/>
      </c>
      <c r="Y11" s="7" t="str">
        <f>IF(AND(NOT(E11=""), G11=""), "X", "")</f>
        <v/>
      </c>
    </row>
    <row r="12" spans="1:25" x14ac:dyDescent="0.25">
      <c r="A12" s="24"/>
      <c r="B12" s="45" t="s">
        <v>66</v>
      </c>
      <c r="C12" s="13" t="s">
        <v>59</v>
      </c>
      <c r="D12" s="46"/>
      <c r="E12" s="28">
        <v>250</v>
      </c>
      <c r="F12" s="46"/>
      <c r="G12" s="28">
        <v>270</v>
      </c>
      <c r="H12" s="24"/>
      <c r="I12" s="19" t="str">
        <f t="shared" ref="I12:I75" si="0">IF(OR(D12="", F12=""), "", IF(F12&lt;=D12, $S$3, $S$4))</f>
        <v/>
      </c>
      <c r="J12" s="9" t="str">
        <f t="shared" ref="J12:J75" si="1">IF(OR(E12="", G12=""), "", IF(G12&lt;=E12, $S$3, $S$4))</f>
        <v>✕</v>
      </c>
      <c r="K12" s="24"/>
      <c r="N12" s="19" t="str">
        <f>IF($C12="", "", IF(COUNTIF('Intro &amp; Setup'!$T$17:$T$26, $C12)&gt;0, "", "X"))</f>
        <v/>
      </c>
      <c r="P12" s="33" t="str">
        <f t="shared" ref="P12:P75" si="2">IF($D12="", "", ROUND($D12*$P$4*24, 2))</f>
        <v/>
      </c>
      <c r="Q12" s="36">
        <f t="shared" ref="Q12:Q75" si="3">IF($E12="", "", $E12)</f>
        <v>250</v>
      </c>
      <c r="S12" s="33" t="str">
        <f t="shared" ref="S12:S75" si="4">IF($F12="", "", $F12*$P$4*24)</f>
        <v/>
      </c>
      <c r="T12" s="36">
        <f t="shared" ref="T12:T75" si="5">IF($G12="", "", $G12)</f>
        <v>270</v>
      </c>
      <c r="V12" s="19" t="str">
        <f>IF('Intro &amp; Setup'!$T18="", "", 'Intro &amp; Setup'!$T18)</f>
        <v>Category 2</v>
      </c>
      <c r="X12" s="8" t="str">
        <f t="shared" ref="X12:X75" si="6">IF(AND(NOT(D12=""), F12=""), "X", "")</f>
        <v/>
      </c>
      <c r="Y12" s="9" t="str">
        <f t="shared" ref="Y12:Y75" si="7">IF(AND(NOT(E12=""), G12=""), "X", "")</f>
        <v/>
      </c>
    </row>
    <row r="13" spans="1:25" x14ac:dyDescent="0.25">
      <c r="A13" s="24"/>
      <c r="B13" s="45" t="s">
        <v>67</v>
      </c>
      <c r="C13" s="13" t="s">
        <v>60</v>
      </c>
      <c r="D13" s="46"/>
      <c r="E13" s="28">
        <v>200</v>
      </c>
      <c r="F13" s="46"/>
      <c r="G13" s="28">
        <v>180</v>
      </c>
      <c r="H13" s="24"/>
      <c r="I13" s="19" t="str">
        <f t="shared" si="0"/>
        <v/>
      </c>
      <c r="J13" s="9" t="str">
        <f t="shared" si="1"/>
        <v>✓</v>
      </c>
      <c r="K13" s="24"/>
      <c r="N13" s="19" t="str">
        <f>IF($C13="", "", IF(COUNTIF('Intro &amp; Setup'!$T$17:$T$26, $C13)&gt;0, "", "X"))</f>
        <v/>
      </c>
      <c r="P13" s="33" t="str">
        <f t="shared" si="2"/>
        <v/>
      </c>
      <c r="Q13" s="36">
        <f t="shared" si="3"/>
        <v>200</v>
      </c>
      <c r="S13" s="33" t="str">
        <f t="shared" si="4"/>
        <v/>
      </c>
      <c r="T13" s="36">
        <f t="shared" si="5"/>
        <v>180</v>
      </c>
      <c r="V13" s="19" t="str">
        <f>IF('Intro &amp; Setup'!$T19="", "", 'Intro &amp; Setup'!$T19)</f>
        <v>Category 3</v>
      </c>
      <c r="X13" s="8" t="str">
        <f t="shared" si="6"/>
        <v/>
      </c>
      <c r="Y13" s="9" t="str">
        <f t="shared" si="7"/>
        <v/>
      </c>
    </row>
    <row r="14" spans="1:25" x14ac:dyDescent="0.25">
      <c r="A14" s="24"/>
      <c r="B14" s="45" t="s">
        <v>68</v>
      </c>
      <c r="C14" s="13" t="s">
        <v>61</v>
      </c>
      <c r="D14" s="46"/>
      <c r="E14" s="28">
        <v>350</v>
      </c>
      <c r="F14" s="46"/>
      <c r="G14" s="28">
        <v>330</v>
      </c>
      <c r="H14" s="24"/>
      <c r="I14" s="19" t="str">
        <f t="shared" si="0"/>
        <v/>
      </c>
      <c r="J14" s="9" t="str">
        <f t="shared" si="1"/>
        <v>✓</v>
      </c>
      <c r="K14" s="24"/>
      <c r="N14" s="19" t="str">
        <f>IF($C14="", "", IF(COUNTIF('Intro &amp; Setup'!$T$17:$T$26, $C14)&gt;0, "", "X"))</f>
        <v/>
      </c>
      <c r="P14" s="33" t="str">
        <f t="shared" si="2"/>
        <v/>
      </c>
      <c r="Q14" s="36">
        <f t="shared" si="3"/>
        <v>350</v>
      </c>
      <c r="S14" s="33" t="str">
        <f t="shared" si="4"/>
        <v/>
      </c>
      <c r="T14" s="36">
        <f t="shared" si="5"/>
        <v>330</v>
      </c>
      <c r="V14" s="19" t="str">
        <f>IF('Intro &amp; Setup'!$T20="", "", 'Intro &amp; Setup'!$T20)</f>
        <v>Category 4</v>
      </c>
      <c r="X14" s="8" t="str">
        <f t="shared" si="6"/>
        <v/>
      </c>
      <c r="Y14" s="9" t="str">
        <f t="shared" si="7"/>
        <v/>
      </c>
    </row>
    <row r="15" spans="1:25" x14ac:dyDescent="0.25">
      <c r="A15" s="24"/>
      <c r="B15" s="45" t="s">
        <v>69</v>
      </c>
      <c r="C15" s="13" t="s">
        <v>62</v>
      </c>
      <c r="D15" s="46"/>
      <c r="E15" s="28">
        <v>150</v>
      </c>
      <c r="F15" s="46"/>
      <c r="G15" s="28">
        <v>160</v>
      </c>
      <c r="H15" s="24"/>
      <c r="I15" s="19" t="str">
        <f t="shared" si="0"/>
        <v/>
      </c>
      <c r="J15" s="9" t="str">
        <f t="shared" si="1"/>
        <v>✕</v>
      </c>
      <c r="K15" s="24"/>
      <c r="N15" s="19" t="str">
        <f>IF($C15="", "", IF(COUNTIF('Intro &amp; Setup'!$T$17:$T$26, $C15)&gt;0, "", "X"))</f>
        <v/>
      </c>
      <c r="P15" s="33" t="str">
        <f t="shared" si="2"/>
        <v/>
      </c>
      <c r="Q15" s="36">
        <f t="shared" si="3"/>
        <v>150</v>
      </c>
      <c r="S15" s="33" t="str">
        <f t="shared" si="4"/>
        <v/>
      </c>
      <c r="T15" s="36">
        <f t="shared" si="5"/>
        <v>160</v>
      </c>
      <c r="V15" s="19" t="str">
        <f>IF('Intro &amp; Setup'!$T21="", "", 'Intro &amp; Setup'!$T21)</f>
        <v>Category 5</v>
      </c>
      <c r="X15" s="8" t="str">
        <f t="shared" si="6"/>
        <v/>
      </c>
      <c r="Y15" s="9" t="str">
        <f t="shared" si="7"/>
        <v/>
      </c>
    </row>
    <row r="16" spans="1:25" x14ac:dyDescent="0.25">
      <c r="A16" s="24"/>
      <c r="B16" s="45" t="s">
        <v>70</v>
      </c>
      <c r="C16" s="13" t="s">
        <v>58</v>
      </c>
      <c r="D16" s="46">
        <v>0.20833333333333334</v>
      </c>
      <c r="E16" s="28"/>
      <c r="F16" s="46">
        <v>0.20833333333333334</v>
      </c>
      <c r="G16" s="28"/>
      <c r="H16" s="24"/>
      <c r="I16" s="19" t="str">
        <f t="shared" si="0"/>
        <v>✓</v>
      </c>
      <c r="J16" s="9" t="str">
        <f t="shared" si="1"/>
        <v/>
      </c>
      <c r="K16" s="24"/>
      <c r="N16" s="19" t="str">
        <f>IF($C16="", "", IF(COUNTIF('Intro &amp; Setup'!$T$17:$T$26, $C16)&gt;0, "", "X"))</f>
        <v/>
      </c>
      <c r="P16" s="33">
        <f t="shared" si="2"/>
        <v>150</v>
      </c>
      <c r="Q16" s="36" t="str">
        <f t="shared" si="3"/>
        <v/>
      </c>
      <c r="S16" s="33">
        <f t="shared" si="4"/>
        <v>150</v>
      </c>
      <c r="T16" s="36" t="str">
        <f t="shared" si="5"/>
        <v/>
      </c>
      <c r="V16" s="19" t="str">
        <f>IF('Intro &amp; Setup'!$T22="", "", 'Intro &amp; Setup'!$T22)</f>
        <v/>
      </c>
      <c r="X16" s="8" t="str">
        <f t="shared" si="6"/>
        <v/>
      </c>
      <c r="Y16" s="9" t="str">
        <f t="shared" si="7"/>
        <v/>
      </c>
    </row>
    <row r="17" spans="1:25" x14ac:dyDescent="0.25">
      <c r="A17" s="24"/>
      <c r="B17" s="45" t="s">
        <v>71</v>
      </c>
      <c r="C17" s="13" t="s">
        <v>59</v>
      </c>
      <c r="D17" s="46">
        <v>0.25</v>
      </c>
      <c r="E17" s="28"/>
      <c r="F17" s="46">
        <v>0.22916666666666666</v>
      </c>
      <c r="G17" s="28"/>
      <c r="H17" s="24"/>
      <c r="I17" s="19" t="str">
        <f t="shared" si="0"/>
        <v>✓</v>
      </c>
      <c r="J17" s="9" t="str">
        <f t="shared" si="1"/>
        <v/>
      </c>
      <c r="K17" s="24"/>
      <c r="N17" s="19" t="str">
        <f>IF($C17="", "", IF(COUNTIF('Intro &amp; Setup'!$T$17:$T$26, $C17)&gt;0, "", "X"))</f>
        <v/>
      </c>
      <c r="P17" s="33">
        <f t="shared" si="2"/>
        <v>180</v>
      </c>
      <c r="Q17" s="36" t="str">
        <f t="shared" si="3"/>
        <v/>
      </c>
      <c r="S17" s="33">
        <f t="shared" si="4"/>
        <v>165</v>
      </c>
      <c r="T17" s="36" t="str">
        <f t="shared" si="5"/>
        <v/>
      </c>
      <c r="V17" s="19" t="str">
        <f>IF('Intro &amp; Setup'!$T23="", "", 'Intro &amp; Setup'!$T23)</f>
        <v/>
      </c>
      <c r="X17" s="8" t="str">
        <f t="shared" si="6"/>
        <v/>
      </c>
      <c r="Y17" s="9" t="str">
        <f t="shared" si="7"/>
        <v/>
      </c>
    </row>
    <row r="18" spans="1:25" x14ac:dyDescent="0.25">
      <c r="A18" s="24"/>
      <c r="B18" s="45" t="s">
        <v>72</v>
      </c>
      <c r="C18" s="13" t="s">
        <v>60</v>
      </c>
      <c r="D18" s="46">
        <v>0.16666666666666666</v>
      </c>
      <c r="E18" s="28"/>
      <c r="F18" s="46">
        <v>0.1875</v>
      </c>
      <c r="G18" s="28"/>
      <c r="H18" s="24"/>
      <c r="I18" s="19" t="str">
        <f t="shared" si="0"/>
        <v>✕</v>
      </c>
      <c r="J18" s="9" t="str">
        <f t="shared" si="1"/>
        <v/>
      </c>
      <c r="K18" s="24"/>
      <c r="N18" s="19" t="str">
        <f>IF($C18="", "", IF(COUNTIF('Intro &amp; Setup'!$T$17:$T$26, $C18)&gt;0, "", "X"))</f>
        <v/>
      </c>
      <c r="P18" s="33">
        <f t="shared" si="2"/>
        <v>120</v>
      </c>
      <c r="Q18" s="36" t="str">
        <f t="shared" si="3"/>
        <v/>
      </c>
      <c r="S18" s="33">
        <f t="shared" si="4"/>
        <v>135</v>
      </c>
      <c r="T18" s="36" t="str">
        <f t="shared" si="5"/>
        <v/>
      </c>
      <c r="V18" s="19" t="str">
        <f>IF('Intro &amp; Setup'!$T24="", "", 'Intro &amp; Setup'!$T24)</f>
        <v/>
      </c>
      <c r="X18" s="8" t="str">
        <f t="shared" si="6"/>
        <v/>
      </c>
      <c r="Y18" s="9" t="str">
        <f t="shared" si="7"/>
        <v/>
      </c>
    </row>
    <row r="19" spans="1:25" x14ac:dyDescent="0.25">
      <c r="A19" s="24"/>
      <c r="B19" s="45" t="s">
        <v>73</v>
      </c>
      <c r="C19" s="13" t="s">
        <v>61</v>
      </c>
      <c r="D19" s="46">
        <v>0.20833333333333334</v>
      </c>
      <c r="E19" s="28"/>
      <c r="F19" s="46">
        <v>0.16666666666666666</v>
      </c>
      <c r="G19" s="28"/>
      <c r="H19" s="24"/>
      <c r="I19" s="19" t="str">
        <f t="shared" si="0"/>
        <v>✓</v>
      </c>
      <c r="J19" s="9" t="str">
        <f t="shared" si="1"/>
        <v/>
      </c>
      <c r="K19" s="24"/>
      <c r="N19" s="19" t="str">
        <f>IF($C19="", "", IF(COUNTIF('Intro &amp; Setup'!$T$17:$T$26, $C19)&gt;0, "", "X"))</f>
        <v/>
      </c>
      <c r="P19" s="33">
        <f t="shared" si="2"/>
        <v>150</v>
      </c>
      <c r="Q19" s="36" t="str">
        <f t="shared" si="3"/>
        <v/>
      </c>
      <c r="S19" s="33">
        <f t="shared" si="4"/>
        <v>120</v>
      </c>
      <c r="T19" s="36" t="str">
        <f t="shared" si="5"/>
        <v/>
      </c>
      <c r="V19" s="19" t="str">
        <f>IF('Intro &amp; Setup'!$T25="", "", 'Intro &amp; Setup'!$T25)</f>
        <v/>
      </c>
      <c r="X19" s="8" t="str">
        <f t="shared" si="6"/>
        <v/>
      </c>
      <c r="Y19" s="9" t="str">
        <f t="shared" si="7"/>
        <v/>
      </c>
    </row>
    <row r="20" spans="1:25" x14ac:dyDescent="0.25">
      <c r="A20" s="24"/>
      <c r="B20" s="45" t="s">
        <v>74</v>
      </c>
      <c r="C20" s="13" t="s">
        <v>62</v>
      </c>
      <c r="D20" s="46">
        <v>0.16666666666666666</v>
      </c>
      <c r="E20" s="28"/>
      <c r="F20" s="46">
        <v>0.1875</v>
      </c>
      <c r="G20" s="28"/>
      <c r="H20" s="24"/>
      <c r="I20" s="19" t="str">
        <f t="shared" si="0"/>
        <v>✕</v>
      </c>
      <c r="J20" s="9" t="str">
        <f t="shared" si="1"/>
        <v/>
      </c>
      <c r="K20" s="24"/>
      <c r="N20" s="19" t="str">
        <f>IF($C20="", "", IF(COUNTIF('Intro &amp; Setup'!$T$17:$T$26, $C20)&gt;0, "", "X"))</f>
        <v/>
      </c>
      <c r="P20" s="33">
        <f t="shared" si="2"/>
        <v>120</v>
      </c>
      <c r="Q20" s="36" t="str">
        <f t="shared" si="3"/>
        <v/>
      </c>
      <c r="S20" s="33">
        <f t="shared" si="4"/>
        <v>135</v>
      </c>
      <c r="T20" s="36" t="str">
        <f t="shared" si="5"/>
        <v/>
      </c>
      <c r="V20" s="20" t="str">
        <f>IF('Intro &amp; Setup'!$T26="", "", 'Intro &amp; Setup'!$T26)</f>
        <v/>
      </c>
      <c r="X20" s="8" t="str">
        <f t="shared" si="6"/>
        <v/>
      </c>
      <c r="Y20" s="9" t="str">
        <f t="shared" si="7"/>
        <v/>
      </c>
    </row>
    <row r="21" spans="1:25" x14ac:dyDescent="0.25">
      <c r="A21" s="24"/>
      <c r="B21" s="47"/>
      <c r="C21" s="48"/>
      <c r="D21" s="49"/>
      <c r="E21" s="50"/>
      <c r="F21" s="49"/>
      <c r="G21" s="50"/>
      <c r="H21" s="24"/>
      <c r="I21" s="19" t="str">
        <f t="shared" si="0"/>
        <v/>
      </c>
      <c r="J21" s="9" t="str">
        <f t="shared" si="1"/>
        <v/>
      </c>
      <c r="K21" s="24"/>
      <c r="N21" s="19" t="str">
        <f>IF($C21="", "", IF(COUNTIF('Intro &amp; Setup'!$T$17:$T$26, $C21)&gt;0, "", "X"))</f>
        <v/>
      </c>
      <c r="P21" s="33" t="str">
        <f t="shared" si="2"/>
        <v/>
      </c>
      <c r="Q21" s="36" t="str">
        <f t="shared" si="3"/>
        <v/>
      </c>
      <c r="S21" s="33" t="str">
        <f t="shared" si="4"/>
        <v/>
      </c>
      <c r="T21" s="36" t="str">
        <f t="shared" si="5"/>
        <v/>
      </c>
      <c r="V21" s="2"/>
      <c r="X21" s="8" t="str">
        <f t="shared" si="6"/>
        <v/>
      </c>
      <c r="Y21" s="9" t="str">
        <f t="shared" si="7"/>
        <v/>
      </c>
    </row>
    <row r="22" spans="1:25" x14ac:dyDescent="0.25">
      <c r="A22" s="24"/>
      <c r="B22" s="51"/>
      <c r="C22" s="52"/>
      <c r="D22" s="53"/>
      <c r="E22" s="54"/>
      <c r="F22" s="53"/>
      <c r="G22" s="54"/>
      <c r="H22" s="24"/>
      <c r="I22" s="19" t="str">
        <f t="shared" si="0"/>
        <v/>
      </c>
      <c r="J22" s="9" t="str">
        <f t="shared" si="1"/>
        <v/>
      </c>
      <c r="K22" s="24"/>
      <c r="N22" s="19" t="str">
        <f>IF($C22="", "", IF(COUNTIF('Intro &amp; Setup'!$T$17:$T$26, $C22)&gt;0, "", "X"))</f>
        <v/>
      </c>
      <c r="P22" s="33" t="str">
        <f t="shared" si="2"/>
        <v/>
      </c>
      <c r="Q22" s="36" t="str">
        <f t="shared" si="3"/>
        <v/>
      </c>
      <c r="S22" s="33" t="str">
        <f t="shared" si="4"/>
        <v/>
      </c>
      <c r="T22" s="36" t="str">
        <f t="shared" si="5"/>
        <v/>
      </c>
      <c r="V22" s="2"/>
      <c r="X22" s="8" t="str">
        <f t="shared" si="6"/>
        <v/>
      </c>
      <c r="Y22" s="9" t="str">
        <f t="shared" si="7"/>
        <v/>
      </c>
    </row>
    <row r="23" spans="1:25" x14ac:dyDescent="0.25">
      <c r="A23" s="24"/>
      <c r="B23" s="51"/>
      <c r="C23" s="52"/>
      <c r="D23" s="53"/>
      <c r="E23" s="54"/>
      <c r="F23" s="53"/>
      <c r="G23" s="54"/>
      <c r="H23" s="24"/>
      <c r="I23" s="19" t="str">
        <f t="shared" si="0"/>
        <v/>
      </c>
      <c r="J23" s="9" t="str">
        <f t="shared" si="1"/>
        <v/>
      </c>
      <c r="K23" s="24"/>
      <c r="N23" s="19" t="str">
        <f>IF($C23="", "", IF(COUNTIF('Intro &amp; Setup'!$T$17:$T$26, $C23)&gt;0, "", "X"))</f>
        <v/>
      </c>
      <c r="P23" s="33" t="str">
        <f t="shared" si="2"/>
        <v/>
      </c>
      <c r="Q23" s="36" t="str">
        <f t="shared" si="3"/>
        <v/>
      </c>
      <c r="S23" s="33" t="str">
        <f t="shared" si="4"/>
        <v/>
      </c>
      <c r="T23" s="36" t="str">
        <f t="shared" si="5"/>
        <v/>
      </c>
      <c r="X23" s="8" t="str">
        <f t="shared" si="6"/>
        <v/>
      </c>
      <c r="Y23" s="9" t="str">
        <f t="shared" si="7"/>
        <v/>
      </c>
    </row>
    <row r="24" spans="1:25" x14ac:dyDescent="0.25">
      <c r="A24" s="24"/>
      <c r="B24" s="51"/>
      <c r="C24" s="52"/>
      <c r="D24" s="53"/>
      <c r="E24" s="54"/>
      <c r="F24" s="53"/>
      <c r="G24" s="54"/>
      <c r="H24" s="24"/>
      <c r="I24" s="19" t="str">
        <f t="shared" si="0"/>
        <v/>
      </c>
      <c r="J24" s="9" t="str">
        <f t="shared" si="1"/>
        <v/>
      </c>
      <c r="K24" s="24"/>
      <c r="N24" s="19" t="str">
        <f>IF($C24="", "", IF(COUNTIF('Intro &amp; Setup'!$T$17:$T$26, $C24)&gt;0, "", "X"))</f>
        <v/>
      </c>
      <c r="P24" s="33" t="str">
        <f t="shared" si="2"/>
        <v/>
      </c>
      <c r="Q24" s="36" t="str">
        <f t="shared" si="3"/>
        <v/>
      </c>
      <c r="S24" s="33" t="str">
        <f t="shared" si="4"/>
        <v/>
      </c>
      <c r="T24" s="36" t="str">
        <f t="shared" si="5"/>
        <v/>
      </c>
      <c r="X24" s="8" t="str">
        <f t="shared" si="6"/>
        <v/>
      </c>
      <c r="Y24" s="9" t="str">
        <f t="shared" si="7"/>
        <v/>
      </c>
    </row>
    <row r="25" spans="1:25" x14ac:dyDescent="0.25">
      <c r="A25" s="24"/>
      <c r="B25" s="51"/>
      <c r="C25" s="52"/>
      <c r="D25" s="53"/>
      <c r="E25" s="54"/>
      <c r="F25" s="53"/>
      <c r="G25" s="54"/>
      <c r="H25" s="24"/>
      <c r="I25" s="19" t="str">
        <f t="shared" si="0"/>
        <v/>
      </c>
      <c r="J25" s="9" t="str">
        <f t="shared" si="1"/>
        <v/>
      </c>
      <c r="K25" s="24"/>
      <c r="N25" s="19" t="str">
        <f>IF($C25="", "", IF(COUNTIF('Intro &amp; Setup'!$T$17:$T$26, $C25)&gt;0, "", "X"))</f>
        <v/>
      </c>
      <c r="P25" s="33" t="str">
        <f t="shared" si="2"/>
        <v/>
      </c>
      <c r="Q25" s="36" t="str">
        <f t="shared" si="3"/>
        <v/>
      </c>
      <c r="S25" s="33" t="str">
        <f t="shared" si="4"/>
        <v/>
      </c>
      <c r="T25" s="36" t="str">
        <f t="shared" si="5"/>
        <v/>
      </c>
      <c r="X25" s="8" t="str">
        <f t="shared" si="6"/>
        <v/>
      </c>
      <c r="Y25" s="9" t="str">
        <f t="shared" si="7"/>
        <v/>
      </c>
    </row>
    <row r="26" spans="1:25" x14ac:dyDescent="0.25">
      <c r="A26" s="24"/>
      <c r="B26" s="51"/>
      <c r="C26" s="52"/>
      <c r="D26" s="53"/>
      <c r="E26" s="54"/>
      <c r="F26" s="53"/>
      <c r="G26" s="54"/>
      <c r="H26" s="24"/>
      <c r="I26" s="19" t="str">
        <f t="shared" si="0"/>
        <v/>
      </c>
      <c r="J26" s="9" t="str">
        <f t="shared" si="1"/>
        <v/>
      </c>
      <c r="K26" s="24"/>
      <c r="N26" s="19" t="str">
        <f>IF($C26="", "", IF(COUNTIF('Intro &amp; Setup'!$T$17:$T$26, $C26)&gt;0, "", "X"))</f>
        <v/>
      </c>
      <c r="P26" s="33" t="str">
        <f t="shared" si="2"/>
        <v/>
      </c>
      <c r="Q26" s="36" t="str">
        <f t="shared" si="3"/>
        <v/>
      </c>
      <c r="S26" s="33" t="str">
        <f t="shared" si="4"/>
        <v/>
      </c>
      <c r="T26" s="36" t="str">
        <f t="shared" si="5"/>
        <v/>
      </c>
      <c r="X26" s="8" t="str">
        <f t="shared" si="6"/>
        <v/>
      </c>
      <c r="Y26" s="9" t="str">
        <f t="shared" si="7"/>
        <v/>
      </c>
    </row>
    <row r="27" spans="1:25" x14ac:dyDescent="0.25">
      <c r="A27" s="24"/>
      <c r="B27" s="51"/>
      <c r="C27" s="52"/>
      <c r="D27" s="53"/>
      <c r="E27" s="54"/>
      <c r="F27" s="53"/>
      <c r="G27" s="54"/>
      <c r="H27" s="24"/>
      <c r="I27" s="19" t="str">
        <f t="shared" si="0"/>
        <v/>
      </c>
      <c r="J27" s="9" t="str">
        <f t="shared" si="1"/>
        <v/>
      </c>
      <c r="K27" s="24"/>
      <c r="N27" s="19" t="str">
        <f>IF($C27="", "", IF(COUNTIF('Intro &amp; Setup'!$T$17:$T$26, $C27)&gt;0, "", "X"))</f>
        <v/>
      </c>
      <c r="P27" s="33" t="str">
        <f t="shared" si="2"/>
        <v/>
      </c>
      <c r="Q27" s="36" t="str">
        <f t="shared" si="3"/>
        <v/>
      </c>
      <c r="S27" s="33" t="str">
        <f t="shared" si="4"/>
        <v/>
      </c>
      <c r="T27" s="36" t="str">
        <f t="shared" si="5"/>
        <v/>
      </c>
      <c r="X27" s="8" t="str">
        <f t="shared" si="6"/>
        <v/>
      </c>
      <c r="Y27" s="9" t="str">
        <f t="shared" si="7"/>
        <v/>
      </c>
    </row>
    <row r="28" spans="1:25" x14ac:dyDescent="0.25">
      <c r="A28" s="24"/>
      <c r="B28" s="51"/>
      <c r="C28" s="52"/>
      <c r="D28" s="53"/>
      <c r="E28" s="54"/>
      <c r="F28" s="53"/>
      <c r="G28" s="54"/>
      <c r="H28" s="24"/>
      <c r="I28" s="19" t="str">
        <f t="shared" si="0"/>
        <v/>
      </c>
      <c r="J28" s="9" t="str">
        <f t="shared" si="1"/>
        <v/>
      </c>
      <c r="K28" s="24"/>
      <c r="N28" s="19" t="str">
        <f>IF($C28="", "", IF(COUNTIF('Intro &amp; Setup'!$T$17:$T$26, $C28)&gt;0, "", "X"))</f>
        <v/>
      </c>
      <c r="P28" s="33" t="str">
        <f t="shared" si="2"/>
        <v/>
      </c>
      <c r="Q28" s="36" t="str">
        <f t="shared" si="3"/>
        <v/>
      </c>
      <c r="S28" s="33" t="str">
        <f t="shared" si="4"/>
        <v/>
      </c>
      <c r="T28" s="36" t="str">
        <f t="shared" si="5"/>
        <v/>
      </c>
      <c r="X28" s="8" t="str">
        <f t="shared" si="6"/>
        <v/>
      </c>
      <c r="Y28" s="9" t="str">
        <f t="shared" si="7"/>
        <v/>
      </c>
    </row>
    <row r="29" spans="1:25" x14ac:dyDescent="0.25">
      <c r="A29" s="24"/>
      <c r="B29" s="51"/>
      <c r="C29" s="52"/>
      <c r="D29" s="53"/>
      <c r="E29" s="54"/>
      <c r="F29" s="53"/>
      <c r="G29" s="54"/>
      <c r="H29" s="24"/>
      <c r="I29" s="19" t="str">
        <f t="shared" si="0"/>
        <v/>
      </c>
      <c r="J29" s="9" t="str">
        <f t="shared" si="1"/>
        <v/>
      </c>
      <c r="K29" s="24"/>
      <c r="N29" s="19" t="str">
        <f>IF($C29="", "", IF(COUNTIF('Intro &amp; Setup'!$T$17:$T$26, $C29)&gt;0, "", "X"))</f>
        <v/>
      </c>
      <c r="P29" s="33" t="str">
        <f t="shared" si="2"/>
        <v/>
      </c>
      <c r="Q29" s="36" t="str">
        <f t="shared" si="3"/>
        <v/>
      </c>
      <c r="S29" s="33" t="str">
        <f t="shared" si="4"/>
        <v/>
      </c>
      <c r="T29" s="36" t="str">
        <f t="shared" si="5"/>
        <v/>
      </c>
      <c r="X29" s="8" t="str">
        <f t="shared" si="6"/>
        <v/>
      </c>
      <c r="Y29" s="9" t="str">
        <f t="shared" si="7"/>
        <v/>
      </c>
    </row>
    <row r="30" spans="1:25" x14ac:dyDescent="0.25">
      <c r="A30" s="24"/>
      <c r="B30" s="51"/>
      <c r="C30" s="52"/>
      <c r="D30" s="53"/>
      <c r="E30" s="54"/>
      <c r="F30" s="53"/>
      <c r="G30" s="54"/>
      <c r="H30" s="24"/>
      <c r="I30" s="19" t="str">
        <f t="shared" si="0"/>
        <v/>
      </c>
      <c r="J30" s="9" t="str">
        <f t="shared" si="1"/>
        <v/>
      </c>
      <c r="K30" s="24"/>
      <c r="N30" s="19" t="str">
        <f>IF($C30="", "", IF(COUNTIF('Intro &amp; Setup'!$T$17:$T$26, $C30)&gt;0, "", "X"))</f>
        <v/>
      </c>
      <c r="P30" s="33" t="str">
        <f t="shared" si="2"/>
        <v/>
      </c>
      <c r="Q30" s="36" t="str">
        <f t="shared" si="3"/>
        <v/>
      </c>
      <c r="S30" s="33" t="str">
        <f t="shared" si="4"/>
        <v/>
      </c>
      <c r="T30" s="36" t="str">
        <f t="shared" si="5"/>
        <v/>
      </c>
      <c r="X30" s="8" t="str">
        <f t="shared" si="6"/>
        <v/>
      </c>
      <c r="Y30" s="9" t="str">
        <f t="shared" si="7"/>
        <v/>
      </c>
    </row>
    <row r="31" spans="1:25" x14ac:dyDescent="0.25">
      <c r="A31" s="24"/>
      <c r="B31" s="51"/>
      <c r="C31" s="52"/>
      <c r="D31" s="53"/>
      <c r="E31" s="54"/>
      <c r="F31" s="53"/>
      <c r="G31" s="54"/>
      <c r="H31" s="24"/>
      <c r="I31" s="19" t="str">
        <f t="shared" si="0"/>
        <v/>
      </c>
      <c r="J31" s="9" t="str">
        <f t="shared" si="1"/>
        <v/>
      </c>
      <c r="K31" s="24"/>
      <c r="N31" s="19" t="str">
        <f>IF($C31="", "", IF(COUNTIF('Intro &amp; Setup'!$T$17:$T$26, $C31)&gt;0, "", "X"))</f>
        <v/>
      </c>
      <c r="P31" s="33" t="str">
        <f t="shared" si="2"/>
        <v/>
      </c>
      <c r="Q31" s="36" t="str">
        <f t="shared" si="3"/>
        <v/>
      </c>
      <c r="S31" s="33" t="str">
        <f t="shared" si="4"/>
        <v/>
      </c>
      <c r="T31" s="36" t="str">
        <f t="shared" si="5"/>
        <v/>
      </c>
      <c r="X31" s="8" t="str">
        <f t="shared" si="6"/>
        <v/>
      </c>
      <c r="Y31" s="9" t="str">
        <f t="shared" si="7"/>
        <v/>
      </c>
    </row>
    <row r="32" spans="1:25" x14ac:dyDescent="0.25">
      <c r="A32" s="24"/>
      <c r="B32" s="51"/>
      <c r="C32" s="52"/>
      <c r="D32" s="53"/>
      <c r="E32" s="54"/>
      <c r="F32" s="53"/>
      <c r="G32" s="54"/>
      <c r="H32" s="24"/>
      <c r="I32" s="19" t="str">
        <f t="shared" si="0"/>
        <v/>
      </c>
      <c r="J32" s="9" t="str">
        <f t="shared" si="1"/>
        <v/>
      </c>
      <c r="K32" s="24"/>
      <c r="N32" s="19" t="str">
        <f>IF($C32="", "", IF(COUNTIF('Intro &amp; Setup'!$T$17:$T$26, $C32)&gt;0, "", "X"))</f>
        <v/>
      </c>
      <c r="P32" s="33" t="str">
        <f t="shared" si="2"/>
        <v/>
      </c>
      <c r="Q32" s="36" t="str">
        <f t="shared" si="3"/>
        <v/>
      </c>
      <c r="S32" s="33" t="str">
        <f t="shared" si="4"/>
        <v/>
      </c>
      <c r="T32" s="36" t="str">
        <f t="shared" si="5"/>
        <v/>
      </c>
      <c r="X32" s="8" t="str">
        <f t="shared" si="6"/>
        <v/>
      </c>
      <c r="Y32" s="9" t="str">
        <f t="shared" si="7"/>
        <v/>
      </c>
    </row>
    <row r="33" spans="1:25" x14ac:dyDescent="0.25">
      <c r="A33" s="24"/>
      <c r="B33" s="51"/>
      <c r="C33" s="52"/>
      <c r="D33" s="53"/>
      <c r="E33" s="54"/>
      <c r="F33" s="53"/>
      <c r="G33" s="54"/>
      <c r="H33" s="24"/>
      <c r="I33" s="19" t="str">
        <f t="shared" si="0"/>
        <v/>
      </c>
      <c r="J33" s="9" t="str">
        <f t="shared" si="1"/>
        <v/>
      </c>
      <c r="K33" s="24"/>
      <c r="N33" s="19" t="str">
        <f>IF($C33="", "", IF(COUNTIF('Intro &amp; Setup'!$T$17:$T$26, $C33)&gt;0, "", "X"))</f>
        <v/>
      </c>
      <c r="P33" s="33" t="str">
        <f t="shared" si="2"/>
        <v/>
      </c>
      <c r="Q33" s="36" t="str">
        <f t="shared" si="3"/>
        <v/>
      </c>
      <c r="S33" s="33" t="str">
        <f t="shared" si="4"/>
        <v/>
      </c>
      <c r="T33" s="36" t="str">
        <f t="shared" si="5"/>
        <v/>
      </c>
      <c r="X33" s="8" t="str">
        <f t="shared" si="6"/>
        <v/>
      </c>
      <c r="Y33" s="9" t="str">
        <f t="shared" si="7"/>
        <v/>
      </c>
    </row>
    <row r="34" spans="1:25" x14ac:dyDescent="0.25">
      <c r="A34" s="24"/>
      <c r="B34" s="51"/>
      <c r="C34" s="52"/>
      <c r="D34" s="53"/>
      <c r="E34" s="54"/>
      <c r="F34" s="53"/>
      <c r="G34" s="54"/>
      <c r="H34" s="24"/>
      <c r="I34" s="19" t="str">
        <f t="shared" si="0"/>
        <v/>
      </c>
      <c r="J34" s="9" t="str">
        <f t="shared" si="1"/>
        <v/>
      </c>
      <c r="K34" s="24"/>
      <c r="N34" s="19" t="str">
        <f>IF($C34="", "", IF(COUNTIF('Intro &amp; Setup'!$T$17:$T$26, $C34)&gt;0, "", "X"))</f>
        <v/>
      </c>
      <c r="P34" s="33" t="str">
        <f t="shared" si="2"/>
        <v/>
      </c>
      <c r="Q34" s="36" t="str">
        <f t="shared" si="3"/>
        <v/>
      </c>
      <c r="S34" s="33" t="str">
        <f t="shared" si="4"/>
        <v/>
      </c>
      <c r="T34" s="36" t="str">
        <f t="shared" si="5"/>
        <v/>
      </c>
      <c r="X34" s="8" t="str">
        <f t="shared" si="6"/>
        <v/>
      </c>
      <c r="Y34" s="9" t="str">
        <f t="shared" si="7"/>
        <v/>
      </c>
    </row>
    <row r="35" spans="1:25" x14ac:dyDescent="0.25">
      <c r="A35" s="24"/>
      <c r="B35" s="51"/>
      <c r="C35" s="52"/>
      <c r="D35" s="53"/>
      <c r="E35" s="54"/>
      <c r="F35" s="53"/>
      <c r="G35" s="54"/>
      <c r="H35" s="24"/>
      <c r="I35" s="19" t="str">
        <f t="shared" si="0"/>
        <v/>
      </c>
      <c r="J35" s="9" t="str">
        <f t="shared" si="1"/>
        <v/>
      </c>
      <c r="K35" s="24"/>
      <c r="N35" s="19" t="str">
        <f>IF($C35="", "", IF(COUNTIF('Intro &amp; Setup'!$T$17:$T$26, $C35)&gt;0, "", "X"))</f>
        <v/>
      </c>
      <c r="P35" s="33" t="str">
        <f t="shared" si="2"/>
        <v/>
      </c>
      <c r="Q35" s="36" t="str">
        <f t="shared" si="3"/>
        <v/>
      </c>
      <c r="S35" s="33" t="str">
        <f t="shared" si="4"/>
        <v/>
      </c>
      <c r="T35" s="36" t="str">
        <f t="shared" si="5"/>
        <v/>
      </c>
      <c r="X35" s="8" t="str">
        <f t="shared" si="6"/>
        <v/>
      </c>
      <c r="Y35" s="9" t="str">
        <f t="shared" si="7"/>
        <v/>
      </c>
    </row>
    <row r="36" spans="1:25" x14ac:dyDescent="0.25">
      <c r="A36" s="24"/>
      <c r="B36" s="51"/>
      <c r="C36" s="52"/>
      <c r="D36" s="53"/>
      <c r="E36" s="54"/>
      <c r="F36" s="53"/>
      <c r="G36" s="54"/>
      <c r="H36" s="24"/>
      <c r="I36" s="19" t="str">
        <f t="shared" si="0"/>
        <v/>
      </c>
      <c r="J36" s="9" t="str">
        <f t="shared" si="1"/>
        <v/>
      </c>
      <c r="K36" s="24"/>
      <c r="N36" s="19" t="str">
        <f>IF($C36="", "", IF(COUNTIF('Intro &amp; Setup'!$T$17:$T$26, $C36)&gt;0, "", "X"))</f>
        <v/>
      </c>
      <c r="P36" s="33" t="str">
        <f t="shared" si="2"/>
        <v/>
      </c>
      <c r="Q36" s="36" t="str">
        <f t="shared" si="3"/>
        <v/>
      </c>
      <c r="S36" s="33" t="str">
        <f t="shared" si="4"/>
        <v/>
      </c>
      <c r="T36" s="36" t="str">
        <f t="shared" si="5"/>
        <v/>
      </c>
      <c r="X36" s="8" t="str">
        <f t="shared" si="6"/>
        <v/>
      </c>
      <c r="Y36" s="9" t="str">
        <f t="shared" si="7"/>
        <v/>
      </c>
    </row>
    <row r="37" spans="1:25" x14ac:dyDescent="0.25">
      <c r="A37" s="24"/>
      <c r="B37" s="51"/>
      <c r="C37" s="52"/>
      <c r="D37" s="53"/>
      <c r="E37" s="54"/>
      <c r="F37" s="53"/>
      <c r="G37" s="54"/>
      <c r="H37" s="24"/>
      <c r="I37" s="19" t="str">
        <f t="shared" si="0"/>
        <v/>
      </c>
      <c r="J37" s="9" t="str">
        <f t="shared" si="1"/>
        <v/>
      </c>
      <c r="K37" s="24"/>
      <c r="N37" s="19" t="str">
        <f>IF($C37="", "", IF(COUNTIF('Intro &amp; Setup'!$T$17:$T$26, $C37)&gt;0, "", "X"))</f>
        <v/>
      </c>
      <c r="P37" s="33" t="str">
        <f t="shared" si="2"/>
        <v/>
      </c>
      <c r="Q37" s="36" t="str">
        <f t="shared" si="3"/>
        <v/>
      </c>
      <c r="S37" s="33" t="str">
        <f t="shared" si="4"/>
        <v/>
      </c>
      <c r="T37" s="36" t="str">
        <f t="shared" si="5"/>
        <v/>
      </c>
      <c r="X37" s="8" t="str">
        <f t="shared" si="6"/>
        <v/>
      </c>
      <c r="Y37" s="9" t="str">
        <f t="shared" si="7"/>
        <v/>
      </c>
    </row>
    <row r="38" spans="1:25" x14ac:dyDescent="0.25">
      <c r="A38" s="24"/>
      <c r="B38" s="51"/>
      <c r="C38" s="52"/>
      <c r="D38" s="53"/>
      <c r="E38" s="54"/>
      <c r="F38" s="53"/>
      <c r="G38" s="54"/>
      <c r="H38" s="24"/>
      <c r="I38" s="19" t="str">
        <f t="shared" si="0"/>
        <v/>
      </c>
      <c r="J38" s="9" t="str">
        <f t="shared" si="1"/>
        <v/>
      </c>
      <c r="K38" s="24"/>
      <c r="N38" s="19" t="str">
        <f>IF($C38="", "", IF(COUNTIF('Intro &amp; Setup'!$T$17:$T$26, $C38)&gt;0, "", "X"))</f>
        <v/>
      </c>
      <c r="P38" s="33" t="str">
        <f t="shared" si="2"/>
        <v/>
      </c>
      <c r="Q38" s="36" t="str">
        <f t="shared" si="3"/>
        <v/>
      </c>
      <c r="S38" s="33" t="str">
        <f t="shared" si="4"/>
        <v/>
      </c>
      <c r="T38" s="36" t="str">
        <f t="shared" si="5"/>
        <v/>
      </c>
      <c r="X38" s="8" t="str">
        <f t="shared" si="6"/>
        <v/>
      </c>
      <c r="Y38" s="9" t="str">
        <f t="shared" si="7"/>
        <v/>
      </c>
    </row>
    <row r="39" spans="1:25" x14ac:dyDescent="0.25">
      <c r="A39" s="24"/>
      <c r="B39" s="51"/>
      <c r="C39" s="52"/>
      <c r="D39" s="53"/>
      <c r="E39" s="54"/>
      <c r="F39" s="53"/>
      <c r="G39" s="54"/>
      <c r="H39" s="24"/>
      <c r="I39" s="19" t="str">
        <f t="shared" si="0"/>
        <v/>
      </c>
      <c r="J39" s="9" t="str">
        <f t="shared" si="1"/>
        <v/>
      </c>
      <c r="K39" s="24"/>
      <c r="N39" s="19" t="str">
        <f>IF($C39="", "", IF(COUNTIF('Intro &amp; Setup'!$T$17:$T$26, $C39)&gt;0, "", "X"))</f>
        <v/>
      </c>
      <c r="P39" s="33" t="str">
        <f t="shared" si="2"/>
        <v/>
      </c>
      <c r="Q39" s="36" t="str">
        <f t="shared" si="3"/>
        <v/>
      </c>
      <c r="S39" s="33" t="str">
        <f t="shared" si="4"/>
        <v/>
      </c>
      <c r="T39" s="36" t="str">
        <f t="shared" si="5"/>
        <v/>
      </c>
      <c r="X39" s="8" t="str">
        <f t="shared" si="6"/>
        <v/>
      </c>
      <c r="Y39" s="9" t="str">
        <f t="shared" si="7"/>
        <v/>
      </c>
    </row>
    <row r="40" spans="1:25" x14ac:dyDescent="0.25">
      <c r="A40" s="24"/>
      <c r="B40" s="51"/>
      <c r="C40" s="52"/>
      <c r="D40" s="53"/>
      <c r="E40" s="54"/>
      <c r="F40" s="53"/>
      <c r="G40" s="54"/>
      <c r="H40" s="24"/>
      <c r="I40" s="19" t="str">
        <f t="shared" si="0"/>
        <v/>
      </c>
      <c r="J40" s="9" t="str">
        <f t="shared" si="1"/>
        <v/>
      </c>
      <c r="K40" s="24"/>
      <c r="N40" s="19" t="str">
        <f>IF($C40="", "", IF(COUNTIF('Intro &amp; Setup'!$T$17:$T$26, $C40)&gt;0, "", "X"))</f>
        <v/>
      </c>
      <c r="P40" s="33" t="str">
        <f t="shared" si="2"/>
        <v/>
      </c>
      <c r="Q40" s="36" t="str">
        <f t="shared" si="3"/>
        <v/>
      </c>
      <c r="S40" s="33" t="str">
        <f t="shared" si="4"/>
        <v/>
      </c>
      <c r="T40" s="36" t="str">
        <f t="shared" si="5"/>
        <v/>
      </c>
      <c r="X40" s="8" t="str">
        <f t="shared" si="6"/>
        <v/>
      </c>
      <c r="Y40" s="9" t="str">
        <f t="shared" si="7"/>
        <v/>
      </c>
    </row>
    <row r="41" spans="1:25" x14ac:dyDescent="0.25">
      <c r="A41" s="24"/>
      <c r="B41" s="51"/>
      <c r="C41" s="52"/>
      <c r="D41" s="53"/>
      <c r="E41" s="54"/>
      <c r="F41" s="53"/>
      <c r="G41" s="54"/>
      <c r="H41" s="24"/>
      <c r="I41" s="19" t="str">
        <f t="shared" si="0"/>
        <v/>
      </c>
      <c r="J41" s="9" t="str">
        <f t="shared" si="1"/>
        <v/>
      </c>
      <c r="K41" s="24"/>
      <c r="N41" s="19" t="str">
        <f>IF($C41="", "", IF(COUNTIF('Intro &amp; Setup'!$T$17:$T$26, $C41)&gt;0, "", "X"))</f>
        <v/>
      </c>
      <c r="P41" s="33" t="str">
        <f t="shared" si="2"/>
        <v/>
      </c>
      <c r="Q41" s="36" t="str">
        <f t="shared" si="3"/>
        <v/>
      </c>
      <c r="S41" s="33" t="str">
        <f t="shared" si="4"/>
        <v/>
      </c>
      <c r="T41" s="36" t="str">
        <f t="shared" si="5"/>
        <v/>
      </c>
      <c r="X41" s="8" t="str">
        <f t="shared" si="6"/>
        <v/>
      </c>
      <c r="Y41" s="9" t="str">
        <f t="shared" si="7"/>
        <v/>
      </c>
    </row>
    <row r="42" spans="1:25" x14ac:dyDescent="0.25">
      <c r="A42" s="24"/>
      <c r="B42" s="51"/>
      <c r="C42" s="52"/>
      <c r="D42" s="53"/>
      <c r="E42" s="54"/>
      <c r="F42" s="53"/>
      <c r="G42" s="54"/>
      <c r="H42" s="24"/>
      <c r="I42" s="19" t="str">
        <f t="shared" si="0"/>
        <v/>
      </c>
      <c r="J42" s="9" t="str">
        <f t="shared" si="1"/>
        <v/>
      </c>
      <c r="K42" s="24"/>
      <c r="N42" s="19" t="str">
        <f>IF($C42="", "", IF(COUNTIF('Intro &amp; Setup'!$T$17:$T$26, $C42)&gt;0, "", "X"))</f>
        <v/>
      </c>
      <c r="P42" s="33" t="str">
        <f t="shared" si="2"/>
        <v/>
      </c>
      <c r="Q42" s="36" t="str">
        <f t="shared" si="3"/>
        <v/>
      </c>
      <c r="S42" s="33" t="str">
        <f t="shared" si="4"/>
        <v/>
      </c>
      <c r="T42" s="36" t="str">
        <f t="shared" si="5"/>
        <v/>
      </c>
      <c r="X42" s="8" t="str">
        <f t="shared" si="6"/>
        <v/>
      </c>
      <c r="Y42" s="9" t="str">
        <f t="shared" si="7"/>
        <v/>
      </c>
    </row>
    <row r="43" spans="1:25" x14ac:dyDescent="0.25">
      <c r="A43" s="24"/>
      <c r="B43" s="51"/>
      <c r="C43" s="52"/>
      <c r="D43" s="53"/>
      <c r="E43" s="54"/>
      <c r="F43" s="53"/>
      <c r="G43" s="54"/>
      <c r="H43" s="24"/>
      <c r="I43" s="19" t="str">
        <f t="shared" si="0"/>
        <v/>
      </c>
      <c r="J43" s="9" t="str">
        <f t="shared" si="1"/>
        <v/>
      </c>
      <c r="K43" s="24"/>
      <c r="N43" s="19" t="str">
        <f>IF($C43="", "", IF(COUNTIF('Intro &amp; Setup'!$T$17:$T$26, $C43)&gt;0, "", "X"))</f>
        <v/>
      </c>
      <c r="P43" s="33" t="str">
        <f t="shared" si="2"/>
        <v/>
      </c>
      <c r="Q43" s="36" t="str">
        <f t="shared" si="3"/>
        <v/>
      </c>
      <c r="S43" s="33" t="str">
        <f t="shared" si="4"/>
        <v/>
      </c>
      <c r="T43" s="36" t="str">
        <f t="shared" si="5"/>
        <v/>
      </c>
      <c r="X43" s="8" t="str">
        <f t="shared" si="6"/>
        <v/>
      </c>
      <c r="Y43" s="9" t="str">
        <f t="shared" si="7"/>
        <v/>
      </c>
    </row>
    <row r="44" spans="1:25" x14ac:dyDescent="0.25">
      <c r="A44" s="24"/>
      <c r="B44" s="51"/>
      <c r="C44" s="52"/>
      <c r="D44" s="53"/>
      <c r="E44" s="54"/>
      <c r="F44" s="53"/>
      <c r="G44" s="54"/>
      <c r="H44" s="24"/>
      <c r="I44" s="19" t="str">
        <f t="shared" si="0"/>
        <v/>
      </c>
      <c r="J44" s="9" t="str">
        <f t="shared" si="1"/>
        <v/>
      </c>
      <c r="K44" s="24"/>
      <c r="N44" s="19" t="str">
        <f>IF($C44="", "", IF(COUNTIF('Intro &amp; Setup'!$T$17:$T$26, $C44)&gt;0, "", "X"))</f>
        <v/>
      </c>
      <c r="P44" s="33" t="str">
        <f t="shared" si="2"/>
        <v/>
      </c>
      <c r="Q44" s="36" t="str">
        <f t="shared" si="3"/>
        <v/>
      </c>
      <c r="S44" s="33" t="str">
        <f t="shared" si="4"/>
        <v/>
      </c>
      <c r="T44" s="36" t="str">
        <f t="shared" si="5"/>
        <v/>
      </c>
      <c r="X44" s="8" t="str">
        <f t="shared" si="6"/>
        <v/>
      </c>
      <c r="Y44" s="9" t="str">
        <f t="shared" si="7"/>
        <v/>
      </c>
    </row>
    <row r="45" spans="1:25" x14ac:dyDescent="0.25">
      <c r="A45" s="24"/>
      <c r="B45" s="51"/>
      <c r="C45" s="52"/>
      <c r="D45" s="53"/>
      <c r="E45" s="54"/>
      <c r="F45" s="53"/>
      <c r="G45" s="54"/>
      <c r="H45" s="24"/>
      <c r="I45" s="19" t="str">
        <f t="shared" si="0"/>
        <v/>
      </c>
      <c r="J45" s="9" t="str">
        <f t="shared" si="1"/>
        <v/>
      </c>
      <c r="K45" s="24"/>
      <c r="N45" s="19" t="str">
        <f>IF($C45="", "", IF(COUNTIF('Intro &amp; Setup'!$T$17:$T$26, $C45)&gt;0, "", "X"))</f>
        <v/>
      </c>
      <c r="P45" s="33" t="str">
        <f t="shared" si="2"/>
        <v/>
      </c>
      <c r="Q45" s="36" t="str">
        <f t="shared" si="3"/>
        <v/>
      </c>
      <c r="S45" s="33" t="str">
        <f t="shared" si="4"/>
        <v/>
      </c>
      <c r="T45" s="36" t="str">
        <f t="shared" si="5"/>
        <v/>
      </c>
      <c r="X45" s="8" t="str">
        <f t="shared" si="6"/>
        <v/>
      </c>
      <c r="Y45" s="9" t="str">
        <f t="shared" si="7"/>
        <v/>
      </c>
    </row>
    <row r="46" spans="1:25" x14ac:dyDescent="0.25">
      <c r="A46" s="24"/>
      <c r="B46" s="51"/>
      <c r="C46" s="52"/>
      <c r="D46" s="53"/>
      <c r="E46" s="54"/>
      <c r="F46" s="53"/>
      <c r="G46" s="54"/>
      <c r="H46" s="24"/>
      <c r="I46" s="19" t="str">
        <f t="shared" si="0"/>
        <v/>
      </c>
      <c r="J46" s="9" t="str">
        <f t="shared" si="1"/>
        <v/>
      </c>
      <c r="K46" s="24"/>
      <c r="N46" s="19" t="str">
        <f>IF($C46="", "", IF(COUNTIF('Intro &amp; Setup'!$T$17:$T$26, $C46)&gt;0, "", "X"))</f>
        <v/>
      </c>
      <c r="P46" s="33" t="str">
        <f t="shared" si="2"/>
        <v/>
      </c>
      <c r="Q46" s="36" t="str">
        <f t="shared" si="3"/>
        <v/>
      </c>
      <c r="S46" s="33" t="str">
        <f t="shared" si="4"/>
        <v/>
      </c>
      <c r="T46" s="36" t="str">
        <f t="shared" si="5"/>
        <v/>
      </c>
      <c r="X46" s="8" t="str">
        <f t="shared" si="6"/>
        <v/>
      </c>
      <c r="Y46" s="9" t="str">
        <f t="shared" si="7"/>
        <v/>
      </c>
    </row>
    <row r="47" spans="1:25" x14ac:dyDescent="0.25">
      <c r="A47" s="24"/>
      <c r="B47" s="51"/>
      <c r="C47" s="52"/>
      <c r="D47" s="53"/>
      <c r="E47" s="54"/>
      <c r="F47" s="53"/>
      <c r="G47" s="54"/>
      <c r="H47" s="24"/>
      <c r="I47" s="19" t="str">
        <f t="shared" si="0"/>
        <v/>
      </c>
      <c r="J47" s="9" t="str">
        <f t="shared" si="1"/>
        <v/>
      </c>
      <c r="K47" s="24"/>
      <c r="N47" s="19" t="str">
        <f>IF($C47="", "", IF(COUNTIF('Intro &amp; Setup'!$T$17:$T$26, $C47)&gt;0, "", "X"))</f>
        <v/>
      </c>
      <c r="P47" s="33" t="str">
        <f t="shared" si="2"/>
        <v/>
      </c>
      <c r="Q47" s="36" t="str">
        <f t="shared" si="3"/>
        <v/>
      </c>
      <c r="S47" s="33" t="str">
        <f t="shared" si="4"/>
        <v/>
      </c>
      <c r="T47" s="36" t="str">
        <f t="shared" si="5"/>
        <v/>
      </c>
      <c r="X47" s="8" t="str">
        <f t="shared" si="6"/>
        <v/>
      </c>
      <c r="Y47" s="9" t="str">
        <f t="shared" si="7"/>
        <v/>
      </c>
    </row>
    <row r="48" spans="1:25" x14ac:dyDescent="0.25">
      <c r="A48" s="24"/>
      <c r="B48" s="51"/>
      <c r="C48" s="52"/>
      <c r="D48" s="53"/>
      <c r="E48" s="54"/>
      <c r="F48" s="53"/>
      <c r="G48" s="54"/>
      <c r="H48" s="24"/>
      <c r="I48" s="19" t="str">
        <f t="shared" si="0"/>
        <v/>
      </c>
      <c r="J48" s="9" t="str">
        <f t="shared" si="1"/>
        <v/>
      </c>
      <c r="K48" s="24"/>
      <c r="N48" s="19" t="str">
        <f>IF($C48="", "", IF(COUNTIF('Intro &amp; Setup'!$T$17:$T$26, $C48)&gt;0, "", "X"))</f>
        <v/>
      </c>
      <c r="P48" s="33" t="str">
        <f t="shared" si="2"/>
        <v/>
      </c>
      <c r="Q48" s="36" t="str">
        <f t="shared" si="3"/>
        <v/>
      </c>
      <c r="S48" s="33" t="str">
        <f t="shared" si="4"/>
        <v/>
      </c>
      <c r="T48" s="36" t="str">
        <f t="shared" si="5"/>
        <v/>
      </c>
      <c r="X48" s="8" t="str">
        <f t="shared" si="6"/>
        <v/>
      </c>
      <c r="Y48" s="9" t="str">
        <f t="shared" si="7"/>
        <v/>
      </c>
    </row>
    <row r="49" spans="1:25" x14ac:dyDescent="0.25">
      <c r="A49" s="24"/>
      <c r="B49" s="51"/>
      <c r="C49" s="52"/>
      <c r="D49" s="53"/>
      <c r="E49" s="54"/>
      <c r="F49" s="53"/>
      <c r="G49" s="54"/>
      <c r="H49" s="24"/>
      <c r="I49" s="19" t="str">
        <f t="shared" si="0"/>
        <v/>
      </c>
      <c r="J49" s="9" t="str">
        <f t="shared" si="1"/>
        <v/>
      </c>
      <c r="K49" s="24"/>
      <c r="N49" s="19" t="str">
        <f>IF($C49="", "", IF(COUNTIF('Intro &amp; Setup'!$T$17:$T$26, $C49)&gt;0, "", "X"))</f>
        <v/>
      </c>
      <c r="P49" s="33" t="str">
        <f t="shared" si="2"/>
        <v/>
      </c>
      <c r="Q49" s="36" t="str">
        <f t="shared" si="3"/>
        <v/>
      </c>
      <c r="S49" s="33" t="str">
        <f t="shared" si="4"/>
        <v/>
      </c>
      <c r="T49" s="36" t="str">
        <f t="shared" si="5"/>
        <v/>
      </c>
      <c r="X49" s="8" t="str">
        <f t="shared" si="6"/>
        <v/>
      </c>
      <c r="Y49" s="9" t="str">
        <f t="shared" si="7"/>
        <v/>
      </c>
    </row>
    <row r="50" spans="1:25" x14ac:dyDescent="0.25">
      <c r="A50" s="24"/>
      <c r="B50" s="51"/>
      <c r="C50" s="52"/>
      <c r="D50" s="53"/>
      <c r="E50" s="54"/>
      <c r="F50" s="53"/>
      <c r="G50" s="54"/>
      <c r="H50" s="24"/>
      <c r="I50" s="19" t="str">
        <f t="shared" si="0"/>
        <v/>
      </c>
      <c r="J50" s="9" t="str">
        <f t="shared" si="1"/>
        <v/>
      </c>
      <c r="K50" s="24"/>
      <c r="N50" s="19" t="str">
        <f>IF($C50="", "", IF(COUNTIF('Intro &amp; Setup'!$T$17:$T$26, $C50)&gt;0, "", "X"))</f>
        <v/>
      </c>
      <c r="P50" s="33" t="str">
        <f t="shared" si="2"/>
        <v/>
      </c>
      <c r="Q50" s="36" t="str">
        <f t="shared" si="3"/>
        <v/>
      </c>
      <c r="S50" s="33" t="str">
        <f t="shared" si="4"/>
        <v/>
      </c>
      <c r="T50" s="36" t="str">
        <f t="shared" si="5"/>
        <v/>
      </c>
      <c r="X50" s="8" t="str">
        <f t="shared" si="6"/>
        <v/>
      </c>
      <c r="Y50" s="9" t="str">
        <f t="shared" si="7"/>
        <v/>
      </c>
    </row>
    <row r="51" spans="1:25" x14ac:dyDescent="0.25">
      <c r="A51" s="24"/>
      <c r="B51" s="51"/>
      <c r="C51" s="52"/>
      <c r="D51" s="53"/>
      <c r="E51" s="54"/>
      <c r="F51" s="53"/>
      <c r="G51" s="54"/>
      <c r="H51" s="24"/>
      <c r="I51" s="19" t="str">
        <f t="shared" si="0"/>
        <v/>
      </c>
      <c r="J51" s="9" t="str">
        <f t="shared" si="1"/>
        <v/>
      </c>
      <c r="K51" s="24"/>
      <c r="N51" s="19" t="str">
        <f>IF($C51="", "", IF(COUNTIF('Intro &amp; Setup'!$T$17:$T$26, $C51)&gt;0, "", "X"))</f>
        <v/>
      </c>
      <c r="P51" s="33" t="str">
        <f t="shared" si="2"/>
        <v/>
      </c>
      <c r="Q51" s="36" t="str">
        <f t="shared" si="3"/>
        <v/>
      </c>
      <c r="S51" s="33" t="str">
        <f t="shared" si="4"/>
        <v/>
      </c>
      <c r="T51" s="36" t="str">
        <f t="shared" si="5"/>
        <v/>
      </c>
      <c r="X51" s="8" t="str">
        <f t="shared" si="6"/>
        <v/>
      </c>
      <c r="Y51" s="9" t="str">
        <f t="shared" si="7"/>
        <v/>
      </c>
    </row>
    <row r="52" spans="1:25" x14ac:dyDescent="0.25">
      <c r="A52" s="24"/>
      <c r="B52" s="51"/>
      <c r="C52" s="52"/>
      <c r="D52" s="53"/>
      <c r="E52" s="54"/>
      <c r="F52" s="53"/>
      <c r="G52" s="54"/>
      <c r="H52" s="24"/>
      <c r="I52" s="19" t="str">
        <f t="shared" si="0"/>
        <v/>
      </c>
      <c r="J52" s="9" t="str">
        <f t="shared" si="1"/>
        <v/>
      </c>
      <c r="K52" s="24"/>
      <c r="N52" s="19" t="str">
        <f>IF($C52="", "", IF(COUNTIF('Intro &amp; Setup'!$T$17:$T$26, $C52)&gt;0, "", "X"))</f>
        <v/>
      </c>
      <c r="P52" s="33" t="str">
        <f t="shared" si="2"/>
        <v/>
      </c>
      <c r="Q52" s="36" t="str">
        <f t="shared" si="3"/>
        <v/>
      </c>
      <c r="S52" s="33" t="str">
        <f t="shared" si="4"/>
        <v/>
      </c>
      <c r="T52" s="36" t="str">
        <f t="shared" si="5"/>
        <v/>
      </c>
      <c r="X52" s="8" t="str">
        <f t="shared" si="6"/>
        <v/>
      </c>
      <c r="Y52" s="9" t="str">
        <f t="shared" si="7"/>
        <v/>
      </c>
    </row>
    <row r="53" spans="1:25" x14ac:dyDescent="0.25">
      <c r="A53" s="24"/>
      <c r="B53" s="51"/>
      <c r="C53" s="52"/>
      <c r="D53" s="53"/>
      <c r="E53" s="54"/>
      <c r="F53" s="53"/>
      <c r="G53" s="54"/>
      <c r="H53" s="24"/>
      <c r="I53" s="19" t="str">
        <f t="shared" si="0"/>
        <v/>
      </c>
      <c r="J53" s="9" t="str">
        <f t="shared" si="1"/>
        <v/>
      </c>
      <c r="K53" s="24"/>
      <c r="N53" s="19" t="str">
        <f>IF($C53="", "", IF(COUNTIF('Intro &amp; Setup'!$T$17:$T$26, $C53)&gt;0, "", "X"))</f>
        <v/>
      </c>
      <c r="P53" s="33" t="str">
        <f t="shared" si="2"/>
        <v/>
      </c>
      <c r="Q53" s="36" t="str">
        <f t="shared" si="3"/>
        <v/>
      </c>
      <c r="S53" s="33" t="str">
        <f t="shared" si="4"/>
        <v/>
      </c>
      <c r="T53" s="36" t="str">
        <f t="shared" si="5"/>
        <v/>
      </c>
      <c r="X53" s="8" t="str">
        <f t="shared" si="6"/>
        <v/>
      </c>
      <c r="Y53" s="9" t="str">
        <f t="shared" si="7"/>
        <v/>
      </c>
    </row>
    <row r="54" spans="1:25" x14ac:dyDescent="0.25">
      <c r="A54" s="24"/>
      <c r="B54" s="51"/>
      <c r="C54" s="52"/>
      <c r="D54" s="53"/>
      <c r="E54" s="54"/>
      <c r="F54" s="53"/>
      <c r="G54" s="54"/>
      <c r="H54" s="24"/>
      <c r="I54" s="19" t="str">
        <f t="shared" si="0"/>
        <v/>
      </c>
      <c r="J54" s="9" t="str">
        <f t="shared" si="1"/>
        <v/>
      </c>
      <c r="K54" s="24"/>
      <c r="N54" s="19" t="str">
        <f>IF($C54="", "", IF(COUNTIF('Intro &amp; Setup'!$T$17:$T$26, $C54)&gt;0, "", "X"))</f>
        <v/>
      </c>
      <c r="P54" s="33" t="str">
        <f t="shared" si="2"/>
        <v/>
      </c>
      <c r="Q54" s="36" t="str">
        <f t="shared" si="3"/>
        <v/>
      </c>
      <c r="S54" s="33" t="str">
        <f t="shared" si="4"/>
        <v/>
      </c>
      <c r="T54" s="36" t="str">
        <f t="shared" si="5"/>
        <v/>
      </c>
      <c r="X54" s="8" t="str">
        <f t="shared" si="6"/>
        <v/>
      </c>
      <c r="Y54" s="9" t="str">
        <f t="shared" si="7"/>
        <v/>
      </c>
    </row>
    <row r="55" spans="1:25" x14ac:dyDescent="0.25">
      <c r="A55" s="24"/>
      <c r="B55" s="51"/>
      <c r="C55" s="52"/>
      <c r="D55" s="53"/>
      <c r="E55" s="54"/>
      <c r="F55" s="53"/>
      <c r="G55" s="54"/>
      <c r="H55" s="24"/>
      <c r="I55" s="19" t="str">
        <f t="shared" si="0"/>
        <v/>
      </c>
      <c r="J55" s="9" t="str">
        <f t="shared" si="1"/>
        <v/>
      </c>
      <c r="K55" s="24"/>
      <c r="N55" s="19" t="str">
        <f>IF($C55="", "", IF(COUNTIF('Intro &amp; Setup'!$T$17:$T$26, $C55)&gt;0, "", "X"))</f>
        <v/>
      </c>
      <c r="P55" s="33" t="str">
        <f t="shared" si="2"/>
        <v/>
      </c>
      <c r="Q55" s="36" t="str">
        <f t="shared" si="3"/>
        <v/>
      </c>
      <c r="S55" s="33" t="str">
        <f t="shared" si="4"/>
        <v/>
      </c>
      <c r="T55" s="36" t="str">
        <f t="shared" si="5"/>
        <v/>
      </c>
      <c r="X55" s="8" t="str">
        <f t="shared" si="6"/>
        <v/>
      </c>
      <c r="Y55" s="9" t="str">
        <f t="shared" si="7"/>
        <v/>
      </c>
    </row>
    <row r="56" spans="1:25" x14ac:dyDescent="0.25">
      <c r="A56" s="24"/>
      <c r="B56" s="51"/>
      <c r="C56" s="52"/>
      <c r="D56" s="53"/>
      <c r="E56" s="54"/>
      <c r="F56" s="53"/>
      <c r="G56" s="54"/>
      <c r="H56" s="24"/>
      <c r="I56" s="19" t="str">
        <f t="shared" si="0"/>
        <v/>
      </c>
      <c r="J56" s="9" t="str">
        <f t="shared" si="1"/>
        <v/>
      </c>
      <c r="K56" s="24"/>
      <c r="N56" s="19" t="str">
        <f>IF($C56="", "", IF(COUNTIF('Intro &amp; Setup'!$T$17:$T$26, $C56)&gt;0, "", "X"))</f>
        <v/>
      </c>
      <c r="P56" s="33" t="str">
        <f t="shared" si="2"/>
        <v/>
      </c>
      <c r="Q56" s="36" t="str">
        <f t="shared" si="3"/>
        <v/>
      </c>
      <c r="S56" s="33" t="str">
        <f t="shared" si="4"/>
        <v/>
      </c>
      <c r="T56" s="36" t="str">
        <f t="shared" si="5"/>
        <v/>
      </c>
      <c r="X56" s="8" t="str">
        <f t="shared" si="6"/>
        <v/>
      </c>
      <c r="Y56" s="9" t="str">
        <f t="shared" si="7"/>
        <v/>
      </c>
    </row>
    <row r="57" spans="1:25" x14ac:dyDescent="0.25">
      <c r="A57" s="24"/>
      <c r="B57" s="51"/>
      <c r="C57" s="52"/>
      <c r="D57" s="53"/>
      <c r="E57" s="54"/>
      <c r="F57" s="53"/>
      <c r="G57" s="54"/>
      <c r="H57" s="24"/>
      <c r="I57" s="19" t="str">
        <f t="shared" si="0"/>
        <v/>
      </c>
      <c r="J57" s="9" t="str">
        <f t="shared" si="1"/>
        <v/>
      </c>
      <c r="K57" s="24"/>
      <c r="N57" s="19" t="str">
        <f>IF($C57="", "", IF(COUNTIF('Intro &amp; Setup'!$T$17:$T$26, $C57)&gt;0, "", "X"))</f>
        <v/>
      </c>
      <c r="P57" s="33" t="str">
        <f t="shared" si="2"/>
        <v/>
      </c>
      <c r="Q57" s="36" t="str">
        <f t="shared" si="3"/>
        <v/>
      </c>
      <c r="S57" s="33" t="str">
        <f t="shared" si="4"/>
        <v/>
      </c>
      <c r="T57" s="36" t="str">
        <f t="shared" si="5"/>
        <v/>
      </c>
      <c r="X57" s="8" t="str">
        <f t="shared" si="6"/>
        <v/>
      </c>
      <c r="Y57" s="9" t="str">
        <f t="shared" si="7"/>
        <v/>
      </c>
    </row>
    <row r="58" spans="1:25" x14ac:dyDescent="0.25">
      <c r="A58" s="24"/>
      <c r="B58" s="51"/>
      <c r="C58" s="52"/>
      <c r="D58" s="53"/>
      <c r="E58" s="54"/>
      <c r="F58" s="53"/>
      <c r="G58" s="54"/>
      <c r="H58" s="24"/>
      <c r="I58" s="19" t="str">
        <f t="shared" si="0"/>
        <v/>
      </c>
      <c r="J58" s="9" t="str">
        <f t="shared" si="1"/>
        <v/>
      </c>
      <c r="K58" s="24"/>
      <c r="N58" s="19" t="str">
        <f>IF($C58="", "", IF(COUNTIF('Intro &amp; Setup'!$T$17:$T$26, $C58)&gt;0, "", "X"))</f>
        <v/>
      </c>
      <c r="P58" s="33" t="str">
        <f t="shared" si="2"/>
        <v/>
      </c>
      <c r="Q58" s="36" t="str">
        <f t="shared" si="3"/>
        <v/>
      </c>
      <c r="S58" s="33" t="str">
        <f t="shared" si="4"/>
        <v/>
      </c>
      <c r="T58" s="36" t="str">
        <f t="shared" si="5"/>
        <v/>
      </c>
      <c r="X58" s="8" t="str">
        <f t="shared" si="6"/>
        <v/>
      </c>
      <c r="Y58" s="9" t="str">
        <f t="shared" si="7"/>
        <v/>
      </c>
    </row>
    <row r="59" spans="1:25" x14ac:dyDescent="0.25">
      <c r="A59" s="24"/>
      <c r="B59" s="51"/>
      <c r="C59" s="52"/>
      <c r="D59" s="53"/>
      <c r="E59" s="54"/>
      <c r="F59" s="53"/>
      <c r="G59" s="54"/>
      <c r="H59" s="24"/>
      <c r="I59" s="19" t="str">
        <f t="shared" si="0"/>
        <v/>
      </c>
      <c r="J59" s="9" t="str">
        <f t="shared" si="1"/>
        <v/>
      </c>
      <c r="K59" s="24"/>
      <c r="N59" s="19" t="str">
        <f>IF($C59="", "", IF(COUNTIF('Intro &amp; Setup'!$T$17:$T$26, $C59)&gt;0, "", "X"))</f>
        <v/>
      </c>
      <c r="P59" s="33" t="str">
        <f t="shared" si="2"/>
        <v/>
      </c>
      <c r="Q59" s="36" t="str">
        <f t="shared" si="3"/>
        <v/>
      </c>
      <c r="S59" s="33" t="str">
        <f t="shared" si="4"/>
        <v/>
      </c>
      <c r="T59" s="36" t="str">
        <f t="shared" si="5"/>
        <v/>
      </c>
      <c r="X59" s="8" t="str">
        <f t="shared" si="6"/>
        <v/>
      </c>
      <c r="Y59" s="9" t="str">
        <f t="shared" si="7"/>
        <v/>
      </c>
    </row>
    <row r="60" spans="1:25" x14ac:dyDescent="0.25">
      <c r="A60" s="24"/>
      <c r="B60" s="51"/>
      <c r="C60" s="52"/>
      <c r="D60" s="53"/>
      <c r="E60" s="54"/>
      <c r="F60" s="53"/>
      <c r="G60" s="54"/>
      <c r="H60" s="24"/>
      <c r="I60" s="19" t="str">
        <f t="shared" si="0"/>
        <v/>
      </c>
      <c r="J60" s="9" t="str">
        <f t="shared" si="1"/>
        <v/>
      </c>
      <c r="K60" s="24"/>
      <c r="N60" s="19" t="str">
        <f>IF($C60="", "", IF(COUNTIF('Intro &amp; Setup'!$T$17:$T$26, $C60)&gt;0, "", "X"))</f>
        <v/>
      </c>
      <c r="P60" s="33" t="str">
        <f t="shared" si="2"/>
        <v/>
      </c>
      <c r="Q60" s="36" t="str">
        <f t="shared" si="3"/>
        <v/>
      </c>
      <c r="S60" s="33" t="str">
        <f t="shared" si="4"/>
        <v/>
      </c>
      <c r="T60" s="36" t="str">
        <f t="shared" si="5"/>
        <v/>
      </c>
      <c r="X60" s="8" t="str">
        <f t="shared" si="6"/>
        <v/>
      </c>
      <c r="Y60" s="9" t="str">
        <f t="shared" si="7"/>
        <v/>
      </c>
    </row>
    <row r="61" spans="1:25" x14ac:dyDescent="0.25">
      <c r="A61" s="24"/>
      <c r="B61" s="51"/>
      <c r="C61" s="52"/>
      <c r="D61" s="53"/>
      <c r="E61" s="54"/>
      <c r="F61" s="53"/>
      <c r="G61" s="54"/>
      <c r="H61" s="24"/>
      <c r="I61" s="19" t="str">
        <f t="shared" si="0"/>
        <v/>
      </c>
      <c r="J61" s="9" t="str">
        <f t="shared" si="1"/>
        <v/>
      </c>
      <c r="K61" s="24"/>
      <c r="N61" s="19" t="str">
        <f>IF($C61="", "", IF(COUNTIF('Intro &amp; Setup'!$T$17:$T$26, $C61)&gt;0, "", "X"))</f>
        <v/>
      </c>
      <c r="P61" s="33" t="str">
        <f t="shared" si="2"/>
        <v/>
      </c>
      <c r="Q61" s="36" t="str">
        <f t="shared" si="3"/>
        <v/>
      </c>
      <c r="S61" s="33" t="str">
        <f t="shared" si="4"/>
        <v/>
      </c>
      <c r="T61" s="36" t="str">
        <f t="shared" si="5"/>
        <v/>
      </c>
      <c r="X61" s="8" t="str">
        <f t="shared" si="6"/>
        <v/>
      </c>
      <c r="Y61" s="9" t="str">
        <f t="shared" si="7"/>
        <v/>
      </c>
    </row>
    <row r="62" spans="1:25" x14ac:dyDescent="0.25">
      <c r="A62" s="24"/>
      <c r="B62" s="51"/>
      <c r="C62" s="52"/>
      <c r="D62" s="53"/>
      <c r="E62" s="54"/>
      <c r="F62" s="53"/>
      <c r="G62" s="54"/>
      <c r="H62" s="24"/>
      <c r="I62" s="19" t="str">
        <f t="shared" si="0"/>
        <v/>
      </c>
      <c r="J62" s="9" t="str">
        <f t="shared" si="1"/>
        <v/>
      </c>
      <c r="K62" s="24"/>
      <c r="N62" s="19" t="str">
        <f>IF($C62="", "", IF(COUNTIF('Intro &amp; Setup'!$T$17:$T$26, $C62)&gt;0, "", "X"))</f>
        <v/>
      </c>
      <c r="P62" s="33" t="str">
        <f t="shared" si="2"/>
        <v/>
      </c>
      <c r="Q62" s="36" t="str">
        <f t="shared" si="3"/>
        <v/>
      </c>
      <c r="S62" s="33" t="str">
        <f t="shared" si="4"/>
        <v/>
      </c>
      <c r="T62" s="36" t="str">
        <f t="shared" si="5"/>
        <v/>
      </c>
      <c r="X62" s="8" t="str">
        <f t="shared" si="6"/>
        <v/>
      </c>
      <c r="Y62" s="9" t="str">
        <f t="shared" si="7"/>
        <v/>
      </c>
    </row>
    <row r="63" spans="1:25" x14ac:dyDescent="0.25">
      <c r="A63" s="24"/>
      <c r="B63" s="51"/>
      <c r="C63" s="52"/>
      <c r="D63" s="53"/>
      <c r="E63" s="54"/>
      <c r="F63" s="53"/>
      <c r="G63" s="54"/>
      <c r="H63" s="24"/>
      <c r="I63" s="19" t="str">
        <f t="shared" si="0"/>
        <v/>
      </c>
      <c r="J63" s="9" t="str">
        <f t="shared" si="1"/>
        <v/>
      </c>
      <c r="K63" s="24"/>
      <c r="N63" s="19" t="str">
        <f>IF($C63="", "", IF(COUNTIF('Intro &amp; Setup'!$T$17:$T$26, $C63)&gt;0, "", "X"))</f>
        <v/>
      </c>
      <c r="P63" s="33" t="str">
        <f t="shared" si="2"/>
        <v/>
      </c>
      <c r="Q63" s="36" t="str">
        <f t="shared" si="3"/>
        <v/>
      </c>
      <c r="S63" s="33" t="str">
        <f t="shared" si="4"/>
        <v/>
      </c>
      <c r="T63" s="36" t="str">
        <f t="shared" si="5"/>
        <v/>
      </c>
      <c r="X63" s="8" t="str">
        <f t="shared" si="6"/>
        <v/>
      </c>
      <c r="Y63" s="9" t="str">
        <f t="shared" si="7"/>
        <v/>
      </c>
    </row>
    <row r="64" spans="1:25" x14ac:dyDescent="0.25">
      <c r="A64" s="24"/>
      <c r="B64" s="51"/>
      <c r="C64" s="52"/>
      <c r="D64" s="53"/>
      <c r="E64" s="54"/>
      <c r="F64" s="53"/>
      <c r="G64" s="54"/>
      <c r="H64" s="24"/>
      <c r="I64" s="19" t="str">
        <f t="shared" si="0"/>
        <v/>
      </c>
      <c r="J64" s="9" t="str">
        <f t="shared" si="1"/>
        <v/>
      </c>
      <c r="K64" s="24"/>
      <c r="N64" s="19" t="str">
        <f>IF($C64="", "", IF(COUNTIF('Intro &amp; Setup'!$T$17:$T$26, $C64)&gt;0, "", "X"))</f>
        <v/>
      </c>
      <c r="P64" s="33" t="str">
        <f t="shared" si="2"/>
        <v/>
      </c>
      <c r="Q64" s="36" t="str">
        <f t="shared" si="3"/>
        <v/>
      </c>
      <c r="S64" s="33" t="str">
        <f t="shared" si="4"/>
        <v/>
      </c>
      <c r="T64" s="36" t="str">
        <f t="shared" si="5"/>
        <v/>
      </c>
      <c r="X64" s="8" t="str">
        <f t="shared" si="6"/>
        <v/>
      </c>
      <c r="Y64" s="9" t="str">
        <f t="shared" si="7"/>
        <v/>
      </c>
    </row>
    <row r="65" spans="1:25" x14ac:dyDescent="0.25">
      <c r="A65" s="24"/>
      <c r="B65" s="51"/>
      <c r="C65" s="52"/>
      <c r="D65" s="53"/>
      <c r="E65" s="54"/>
      <c r="F65" s="53"/>
      <c r="G65" s="54"/>
      <c r="H65" s="24"/>
      <c r="I65" s="19" t="str">
        <f t="shared" si="0"/>
        <v/>
      </c>
      <c r="J65" s="9" t="str">
        <f t="shared" si="1"/>
        <v/>
      </c>
      <c r="K65" s="24"/>
      <c r="N65" s="19" t="str">
        <f>IF($C65="", "", IF(COUNTIF('Intro &amp; Setup'!$T$17:$T$26, $C65)&gt;0, "", "X"))</f>
        <v/>
      </c>
      <c r="P65" s="33" t="str">
        <f t="shared" si="2"/>
        <v/>
      </c>
      <c r="Q65" s="36" t="str">
        <f t="shared" si="3"/>
        <v/>
      </c>
      <c r="S65" s="33" t="str">
        <f t="shared" si="4"/>
        <v/>
      </c>
      <c r="T65" s="36" t="str">
        <f t="shared" si="5"/>
        <v/>
      </c>
      <c r="X65" s="8" t="str">
        <f t="shared" si="6"/>
        <v/>
      </c>
      <c r="Y65" s="9" t="str">
        <f t="shared" si="7"/>
        <v/>
      </c>
    </row>
    <row r="66" spans="1:25" x14ac:dyDescent="0.25">
      <c r="A66" s="24"/>
      <c r="B66" s="51"/>
      <c r="C66" s="52"/>
      <c r="D66" s="53"/>
      <c r="E66" s="54"/>
      <c r="F66" s="53"/>
      <c r="G66" s="54"/>
      <c r="H66" s="24"/>
      <c r="I66" s="19" t="str">
        <f t="shared" si="0"/>
        <v/>
      </c>
      <c r="J66" s="9" t="str">
        <f t="shared" si="1"/>
        <v/>
      </c>
      <c r="K66" s="24"/>
      <c r="N66" s="19" t="str">
        <f>IF($C66="", "", IF(COUNTIF('Intro &amp; Setup'!$T$17:$T$26, $C66)&gt;0, "", "X"))</f>
        <v/>
      </c>
      <c r="P66" s="33" t="str">
        <f t="shared" si="2"/>
        <v/>
      </c>
      <c r="Q66" s="36" t="str">
        <f t="shared" si="3"/>
        <v/>
      </c>
      <c r="S66" s="33" t="str">
        <f t="shared" si="4"/>
        <v/>
      </c>
      <c r="T66" s="36" t="str">
        <f t="shared" si="5"/>
        <v/>
      </c>
      <c r="X66" s="8" t="str">
        <f t="shared" si="6"/>
        <v/>
      </c>
      <c r="Y66" s="9" t="str">
        <f t="shared" si="7"/>
        <v/>
      </c>
    </row>
    <row r="67" spans="1:25" x14ac:dyDescent="0.25">
      <c r="A67" s="24"/>
      <c r="B67" s="51"/>
      <c r="C67" s="52"/>
      <c r="D67" s="53"/>
      <c r="E67" s="54"/>
      <c r="F67" s="53"/>
      <c r="G67" s="54"/>
      <c r="H67" s="24"/>
      <c r="I67" s="19" t="str">
        <f t="shared" si="0"/>
        <v/>
      </c>
      <c r="J67" s="9" t="str">
        <f t="shared" si="1"/>
        <v/>
      </c>
      <c r="K67" s="24"/>
      <c r="N67" s="19" t="str">
        <f>IF($C67="", "", IF(COUNTIF('Intro &amp; Setup'!$T$17:$T$26, $C67)&gt;0, "", "X"))</f>
        <v/>
      </c>
      <c r="P67" s="33" t="str">
        <f t="shared" si="2"/>
        <v/>
      </c>
      <c r="Q67" s="36" t="str">
        <f t="shared" si="3"/>
        <v/>
      </c>
      <c r="S67" s="33" t="str">
        <f t="shared" si="4"/>
        <v/>
      </c>
      <c r="T67" s="36" t="str">
        <f t="shared" si="5"/>
        <v/>
      </c>
      <c r="X67" s="8" t="str">
        <f t="shared" si="6"/>
        <v/>
      </c>
      <c r="Y67" s="9" t="str">
        <f t="shared" si="7"/>
        <v/>
      </c>
    </row>
    <row r="68" spans="1:25" x14ac:dyDescent="0.25">
      <c r="A68" s="24"/>
      <c r="B68" s="51"/>
      <c r="C68" s="52"/>
      <c r="D68" s="53"/>
      <c r="E68" s="54"/>
      <c r="F68" s="53"/>
      <c r="G68" s="54"/>
      <c r="H68" s="24"/>
      <c r="I68" s="19" t="str">
        <f t="shared" si="0"/>
        <v/>
      </c>
      <c r="J68" s="9" t="str">
        <f t="shared" si="1"/>
        <v/>
      </c>
      <c r="K68" s="24"/>
      <c r="N68" s="19" t="str">
        <f>IF($C68="", "", IF(COUNTIF('Intro &amp; Setup'!$T$17:$T$26, $C68)&gt;0, "", "X"))</f>
        <v/>
      </c>
      <c r="P68" s="33" t="str">
        <f t="shared" si="2"/>
        <v/>
      </c>
      <c r="Q68" s="36" t="str">
        <f t="shared" si="3"/>
        <v/>
      </c>
      <c r="S68" s="33" t="str">
        <f t="shared" si="4"/>
        <v/>
      </c>
      <c r="T68" s="36" t="str">
        <f t="shared" si="5"/>
        <v/>
      </c>
      <c r="X68" s="8" t="str">
        <f t="shared" si="6"/>
        <v/>
      </c>
      <c r="Y68" s="9" t="str">
        <f t="shared" si="7"/>
        <v/>
      </c>
    </row>
    <row r="69" spans="1:25" x14ac:dyDescent="0.25">
      <c r="A69" s="24"/>
      <c r="B69" s="51"/>
      <c r="C69" s="52"/>
      <c r="D69" s="53"/>
      <c r="E69" s="54"/>
      <c r="F69" s="53"/>
      <c r="G69" s="54"/>
      <c r="H69" s="24"/>
      <c r="I69" s="19" t="str">
        <f t="shared" si="0"/>
        <v/>
      </c>
      <c r="J69" s="9" t="str">
        <f t="shared" si="1"/>
        <v/>
      </c>
      <c r="K69" s="24"/>
      <c r="N69" s="19" t="str">
        <f>IF($C69="", "", IF(COUNTIF('Intro &amp; Setup'!$T$17:$T$26, $C69)&gt;0, "", "X"))</f>
        <v/>
      </c>
      <c r="P69" s="33" t="str">
        <f t="shared" si="2"/>
        <v/>
      </c>
      <c r="Q69" s="36" t="str">
        <f t="shared" si="3"/>
        <v/>
      </c>
      <c r="S69" s="33" t="str">
        <f t="shared" si="4"/>
        <v/>
      </c>
      <c r="T69" s="36" t="str">
        <f t="shared" si="5"/>
        <v/>
      </c>
      <c r="X69" s="8" t="str">
        <f t="shared" si="6"/>
        <v/>
      </c>
      <c r="Y69" s="9" t="str">
        <f t="shared" si="7"/>
        <v/>
      </c>
    </row>
    <row r="70" spans="1:25" x14ac:dyDescent="0.25">
      <c r="A70" s="24"/>
      <c r="B70" s="51"/>
      <c r="C70" s="52"/>
      <c r="D70" s="53"/>
      <c r="E70" s="54"/>
      <c r="F70" s="53"/>
      <c r="G70" s="54"/>
      <c r="H70" s="24"/>
      <c r="I70" s="19" t="str">
        <f t="shared" si="0"/>
        <v/>
      </c>
      <c r="J70" s="9" t="str">
        <f t="shared" si="1"/>
        <v/>
      </c>
      <c r="K70" s="24"/>
      <c r="N70" s="19" t="str">
        <f>IF($C70="", "", IF(COUNTIF('Intro &amp; Setup'!$T$17:$T$26, $C70)&gt;0, "", "X"))</f>
        <v/>
      </c>
      <c r="P70" s="33" t="str">
        <f t="shared" si="2"/>
        <v/>
      </c>
      <c r="Q70" s="36" t="str">
        <f t="shared" si="3"/>
        <v/>
      </c>
      <c r="S70" s="33" t="str">
        <f t="shared" si="4"/>
        <v/>
      </c>
      <c r="T70" s="36" t="str">
        <f t="shared" si="5"/>
        <v/>
      </c>
      <c r="X70" s="8" t="str">
        <f t="shared" si="6"/>
        <v/>
      </c>
      <c r="Y70" s="9" t="str">
        <f t="shared" si="7"/>
        <v/>
      </c>
    </row>
    <row r="71" spans="1:25" x14ac:dyDescent="0.25">
      <c r="A71" s="24"/>
      <c r="B71" s="51"/>
      <c r="C71" s="52"/>
      <c r="D71" s="53"/>
      <c r="E71" s="54"/>
      <c r="F71" s="53"/>
      <c r="G71" s="54"/>
      <c r="H71" s="24"/>
      <c r="I71" s="19" t="str">
        <f t="shared" si="0"/>
        <v/>
      </c>
      <c r="J71" s="9" t="str">
        <f t="shared" si="1"/>
        <v/>
      </c>
      <c r="K71" s="24"/>
      <c r="N71" s="19" t="str">
        <f>IF($C71="", "", IF(COUNTIF('Intro &amp; Setup'!$T$17:$T$26, $C71)&gt;0, "", "X"))</f>
        <v/>
      </c>
      <c r="P71" s="33" t="str">
        <f t="shared" si="2"/>
        <v/>
      </c>
      <c r="Q71" s="36" t="str">
        <f t="shared" si="3"/>
        <v/>
      </c>
      <c r="S71" s="33" t="str">
        <f t="shared" si="4"/>
        <v/>
      </c>
      <c r="T71" s="36" t="str">
        <f t="shared" si="5"/>
        <v/>
      </c>
      <c r="X71" s="8" t="str">
        <f t="shared" si="6"/>
        <v/>
      </c>
      <c r="Y71" s="9" t="str">
        <f t="shared" si="7"/>
        <v/>
      </c>
    </row>
    <row r="72" spans="1:25" x14ac:dyDescent="0.25">
      <c r="A72" s="24"/>
      <c r="B72" s="51"/>
      <c r="C72" s="52"/>
      <c r="D72" s="53"/>
      <c r="E72" s="54"/>
      <c r="F72" s="53"/>
      <c r="G72" s="54"/>
      <c r="H72" s="24"/>
      <c r="I72" s="19" t="str">
        <f t="shared" si="0"/>
        <v/>
      </c>
      <c r="J72" s="9" t="str">
        <f t="shared" si="1"/>
        <v/>
      </c>
      <c r="K72" s="24"/>
      <c r="N72" s="19" t="str">
        <f>IF($C72="", "", IF(COUNTIF('Intro &amp; Setup'!$T$17:$T$26, $C72)&gt;0, "", "X"))</f>
        <v/>
      </c>
      <c r="P72" s="33" t="str">
        <f t="shared" si="2"/>
        <v/>
      </c>
      <c r="Q72" s="36" t="str">
        <f t="shared" si="3"/>
        <v/>
      </c>
      <c r="S72" s="33" t="str">
        <f t="shared" si="4"/>
        <v/>
      </c>
      <c r="T72" s="36" t="str">
        <f t="shared" si="5"/>
        <v/>
      </c>
      <c r="X72" s="8" t="str">
        <f t="shared" si="6"/>
        <v/>
      </c>
      <c r="Y72" s="9" t="str">
        <f t="shared" si="7"/>
        <v/>
      </c>
    </row>
    <row r="73" spans="1:25" x14ac:dyDescent="0.25">
      <c r="A73" s="24"/>
      <c r="B73" s="51"/>
      <c r="C73" s="52"/>
      <c r="D73" s="53"/>
      <c r="E73" s="54"/>
      <c r="F73" s="53"/>
      <c r="G73" s="54"/>
      <c r="H73" s="24"/>
      <c r="I73" s="19" t="str">
        <f t="shared" si="0"/>
        <v/>
      </c>
      <c r="J73" s="9" t="str">
        <f t="shared" si="1"/>
        <v/>
      </c>
      <c r="K73" s="24"/>
      <c r="N73" s="19" t="str">
        <f>IF($C73="", "", IF(COUNTIF('Intro &amp; Setup'!$T$17:$T$26, $C73)&gt;0, "", "X"))</f>
        <v/>
      </c>
      <c r="P73" s="33" t="str">
        <f t="shared" si="2"/>
        <v/>
      </c>
      <c r="Q73" s="36" t="str">
        <f t="shared" si="3"/>
        <v/>
      </c>
      <c r="S73" s="33" t="str">
        <f t="shared" si="4"/>
        <v/>
      </c>
      <c r="T73" s="36" t="str">
        <f t="shared" si="5"/>
        <v/>
      </c>
      <c r="X73" s="8" t="str">
        <f t="shared" si="6"/>
        <v/>
      </c>
      <c r="Y73" s="9" t="str">
        <f t="shared" si="7"/>
        <v/>
      </c>
    </row>
    <row r="74" spans="1:25" x14ac:dyDescent="0.25">
      <c r="A74" s="24"/>
      <c r="B74" s="51"/>
      <c r="C74" s="52"/>
      <c r="D74" s="53"/>
      <c r="E74" s="54"/>
      <c r="F74" s="53"/>
      <c r="G74" s="54"/>
      <c r="H74" s="24"/>
      <c r="I74" s="19" t="str">
        <f t="shared" si="0"/>
        <v/>
      </c>
      <c r="J74" s="9" t="str">
        <f t="shared" si="1"/>
        <v/>
      </c>
      <c r="K74" s="24"/>
      <c r="N74" s="19" t="str">
        <f>IF($C74="", "", IF(COUNTIF('Intro &amp; Setup'!$T$17:$T$26, $C74)&gt;0, "", "X"))</f>
        <v/>
      </c>
      <c r="P74" s="33" t="str">
        <f t="shared" si="2"/>
        <v/>
      </c>
      <c r="Q74" s="36" t="str">
        <f t="shared" si="3"/>
        <v/>
      </c>
      <c r="S74" s="33" t="str">
        <f t="shared" si="4"/>
        <v/>
      </c>
      <c r="T74" s="36" t="str">
        <f t="shared" si="5"/>
        <v/>
      </c>
      <c r="X74" s="8" t="str">
        <f t="shared" si="6"/>
        <v/>
      </c>
      <c r="Y74" s="9" t="str">
        <f t="shared" si="7"/>
        <v/>
      </c>
    </row>
    <row r="75" spans="1:25" x14ac:dyDescent="0.25">
      <c r="A75" s="24"/>
      <c r="B75" s="51"/>
      <c r="C75" s="52"/>
      <c r="D75" s="53"/>
      <c r="E75" s="54"/>
      <c r="F75" s="53"/>
      <c r="G75" s="54"/>
      <c r="H75" s="24"/>
      <c r="I75" s="19" t="str">
        <f t="shared" si="0"/>
        <v/>
      </c>
      <c r="J75" s="9" t="str">
        <f t="shared" si="1"/>
        <v/>
      </c>
      <c r="K75" s="24"/>
      <c r="N75" s="19" t="str">
        <f>IF($C75="", "", IF(COUNTIF('Intro &amp; Setup'!$T$17:$T$26, $C75)&gt;0, "", "X"))</f>
        <v/>
      </c>
      <c r="P75" s="33" t="str">
        <f t="shared" si="2"/>
        <v/>
      </c>
      <c r="Q75" s="36" t="str">
        <f t="shared" si="3"/>
        <v/>
      </c>
      <c r="S75" s="33" t="str">
        <f t="shared" si="4"/>
        <v/>
      </c>
      <c r="T75" s="36" t="str">
        <f t="shared" si="5"/>
        <v/>
      </c>
      <c r="X75" s="8" t="str">
        <f t="shared" si="6"/>
        <v/>
      </c>
      <c r="Y75" s="9" t="str">
        <f t="shared" si="7"/>
        <v/>
      </c>
    </row>
    <row r="76" spans="1:25" x14ac:dyDescent="0.25">
      <c r="A76" s="24"/>
      <c r="B76" s="51"/>
      <c r="C76" s="52"/>
      <c r="D76" s="53"/>
      <c r="E76" s="54"/>
      <c r="F76" s="53"/>
      <c r="G76" s="54"/>
      <c r="H76" s="24"/>
      <c r="I76" s="19" t="str">
        <f t="shared" ref="I76:I139" si="8">IF(OR(D76="", F76=""), "", IF(F76&lt;=D76, $S$3, $S$4))</f>
        <v/>
      </c>
      <c r="J76" s="9" t="str">
        <f t="shared" ref="J76:J139" si="9">IF(OR(E76="", G76=""), "", IF(G76&lt;=E76, $S$3, $S$4))</f>
        <v/>
      </c>
      <c r="K76" s="24"/>
      <c r="N76" s="19" t="str">
        <f>IF($C76="", "", IF(COUNTIF('Intro &amp; Setup'!$T$17:$T$26, $C76)&gt;0, "", "X"))</f>
        <v/>
      </c>
      <c r="P76" s="33" t="str">
        <f t="shared" ref="P76:P139" si="10">IF($D76="", "", ROUND($D76*$P$4*24, 2))</f>
        <v/>
      </c>
      <c r="Q76" s="36" t="str">
        <f t="shared" ref="Q76:Q139" si="11">IF($E76="", "", $E76)</f>
        <v/>
      </c>
      <c r="S76" s="33" t="str">
        <f t="shared" ref="S76:S139" si="12">IF($F76="", "", $F76*$P$4*24)</f>
        <v/>
      </c>
      <c r="T76" s="36" t="str">
        <f t="shared" ref="T76:T139" si="13">IF($G76="", "", $G76)</f>
        <v/>
      </c>
      <c r="X76" s="8" t="str">
        <f t="shared" ref="X76:X139" si="14">IF(AND(NOT(D76=""), F76=""), "X", "")</f>
        <v/>
      </c>
      <c r="Y76" s="9" t="str">
        <f t="shared" ref="Y76:Y139" si="15">IF(AND(NOT(E76=""), G76=""), "X", "")</f>
        <v/>
      </c>
    </row>
    <row r="77" spans="1:25" x14ac:dyDescent="0.25">
      <c r="A77" s="24"/>
      <c r="B77" s="51"/>
      <c r="C77" s="52"/>
      <c r="D77" s="53"/>
      <c r="E77" s="54"/>
      <c r="F77" s="53"/>
      <c r="G77" s="54"/>
      <c r="H77" s="24"/>
      <c r="I77" s="19" t="str">
        <f t="shared" si="8"/>
        <v/>
      </c>
      <c r="J77" s="9" t="str">
        <f t="shared" si="9"/>
        <v/>
      </c>
      <c r="K77" s="24"/>
      <c r="N77" s="19" t="str">
        <f>IF($C77="", "", IF(COUNTIF('Intro &amp; Setup'!$T$17:$T$26, $C77)&gt;0, "", "X"))</f>
        <v/>
      </c>
      <c r="P77" s="33" t="str">
        <f t="shared" si="10"/>
        <v/>
      </c>
      <c r="Q77" s="36" t="str">
        <f t="shared" si="11"/>
        <v/>
      </c>
      <c r="S77" s="33" t="str">
        <f t="shared" si="12"/>
        <v/>
      </c>
      <c r="T77" s="36" t="str">
        <f t="shared" si="13"/>
        <v/>
      </c>
      <c r="X77" s="8" t="str">
        <f t="shared" si="14"/>
        <v/>
      </c>
      <c r="Y77" s="9" t="str">
        <f t="shared" si="15"/>
        <v/>
      </c>
    </row>
    <row r="78" spans="1:25" x14ac:dyDescent="0.25">
      <c r="A78" s="24"/>
      <c r="B78" s="51"/>
      <c r="C78" s="52"/>
      <c r="D78" s="53"/>
      <c r="E78" s="54"/>
      <c r="F78" s="53"/>
      <c r="G78" s="54"/>
      <c r="H78" s="24"/>
      <c r="I78" s="19" t="str">
        <f t="shared" si="8"/>
        <v/>
      </c>
      <c r="J78" s="9" t="str">
        <f t="shared" si="9"/>
        <v/>
      </c>
      <c r="K78" s="24"/>
      <c r="N78" s="19" t="str">
        <f>IF($C78="", "", IF(COUNTIF('Intro &amp; Setup'!$T$17:$T$26, $C78)&gt;0, "", "X"))</f>
        <v/>
      </c>
      <c r="P78" s="33" t="str">
        <f t="shared" si="10"/>
        <v/>
      </c>
      <c r="Q78" s="36" t="str">
        <f t="shared" si="11"/>
        <v/>
      </c>
      <c r="S78" s="33" t="str">
        <f t="shared" si="12"/>
        <v/>
      </c>
      <c r="T78" s="36" t="str">
        <f t="shared" si="13"/>
        <v/>
      </c>
      <c r="X78" s="8" t="str">
        <f t="shared" si="14"/>
        <v/>
      </c>
      <c r="Y78" s="9" t="str">
        <f t="shared" si="15"/>
        <v/>
      </c>
    </row>
    <row r="79" spans="1:25" x14ac:dyDescent="0.25">
      <c r="A79" s="24"/>
      <c r="B79" s="51"/>
      <c r="C79" s="52"/>
      <c r="D79" s="53"/>
      <c r="E79" s="54"/>
      <c r="F79" s="53"/>
      <c r="G79" s="54"/>
      <c r="H79" s="24"/>
      <c r="I79" s="19" t="str">
        <f t="shared" si="8"/>
        <v/>
      </c>
      <c r="J79" s="9" t="str">
        <f t="shared" si="9"/>
        <v/>
      </c>
      <c r="K79" s="24"/>
      <c r="N79" s="19" t="str">
        <f>IF($C79="", "", IF(COUNTIF('Intro &amp; Setup'!$T$17:$T$26, $C79)&gt;0, "", "X"))</f>
        <v/>
      </c>
      <c r="P79" s="33" t="str">
        <f t="shared" si="10"/>
        <v/>
      </c>
      <c r="Q79" s="36" t="str">
        <f t="shared" si="11"/>
        <v/>
      </c>
      <c r="S79" s="33" t="str">
        <f t="shared" si="12"/>
        <v/>
      </c>
      <c r="T79" s="36" t="str">
        <f t="shared" si="13"/>
        <v/>
      </c>
      <c r="X79" s="8" t="str">
        <f t="shared" si="14"/>
        <v/>
      </c>
      <c r="Y79" s="9" t="str">
        <f t="shared" si="15"/>
        <v/>
      </c>
    </row>
    <row r="80" spans="1:25" x14ac:dyDescent="0.25">
      <c r="A80" s="24"/>
      <c r="B80" s="51"/>
      <c r="C80" s="52"/>
      <c r="D80" s="53"/>
      <c r="E80" s="54"/>
      <c r="F80" s="53"/>
      <c r="G80" s="54"/>
      <c r="H80" s="24"/>
      <c r="I80" s="19" t="str">
        <f t="shared" si="8"/>
        <v/>
      </c>
      <c r="J80" s="9" t="str">
        <f t="shared" si="9"/>
        <v/>
      </c>
      <c r="K80" s="24"/>
      <c r="N80" s="19" t="str">
        <f>IF($C80="", "", IF(COUNTIF('Intro &amp; Setup'!$T$17:$T$26, $C80)&gt;0, "", "X"))</f>
        <v/>
      </c>
      <c r="P80" s="33" t="str">
        <f t="shared" si="10"/>
        <v/>
      </c>
      <c r="Q80" s="36" t="str">
        <f t="shared" si="11"/>
        <v/>
      </c>
      <c r="S80" s="33" t="str">
        <f t="shared" si="12"/>
        <v/>
      </c>
      <c r="T80" s="36" t="str">
        <f t="shared" si="13"/>
        <v/>
      </c>
      <c r="X80" s="8" t="str">
        <f t="shared" si="14"/>
        <v/>
      </c>
      <c r="Y80" s="9" t="str">
        <f t="shared" si="15"/>
        <v/>
      </c>
    </row>
    <row r="81" spans="1:25" x14ac:dyDescent="0.25">
      <c r="A81" s="24"/>
      <c r="B81" s="51"/>
      <c r="C81" s="52"/>
      <c r="D81" s="53"/>
      <c r="E81" s="54"/>
      <c r="F81" s="53"/>
      <c r="G81" s="54"/>
      <c r="H81" s="24"/>
      <c r="I81" s="19" t="str">
        <f t="shared" si="8"/>
        <v/>
      </c>
      <c r="J81" s="9" t="str">
        <f t="shared" si="9"/>
        <v/>
      </c>
      <c r="K81" s="24"/>
      <c r="N81" s="19" t="str">
        <f>IF($C81="", "", IF(COUNTIF('Intro &amp; Setup'!$T$17:$T$26, $C81)&gt;0, "", "X"))</f>
        <v/>
      </c>
      <c r="P81" s="33" t="str">
        <f t="shared" si="10"/>
        <v/>
      </c>
      <c r="Q81" s="36" t="str">
        <f t="shared" si="11"/>
        <v/>
      </c>
      <c r="S81" s="33" t="str">
        <f t="shared" si="12"/>
        <v/>
      </c>
      <c r="T81" s="36" t="str">
        <f t="shared" si="13"/>
        <v/>
      </c>
      <c r="X81" s="8" t="str">
        <f t="shared" si="14"/>
        <v/>
      </c>
      <c r="Y81" s="9" t="str">
        <f t="shared" si="15"/>
        <v/>
      </c>
    </row>
    <row r="82" spans="1:25" x14ac:dyDescent="0.25">
      <c r="A82" s="24"/>
      <c r="B82" s="51"/>
      <c r="C82" s="52"/>
      <c r="D82" s="53"/>
      <c r="E82" s="54"/>
      <c r="F82" s="53"/>
      <c r="G82" s="54"/>
      <c r="H82" s="24"/>
      <c r="I82" s="19" t="str">
        <f t="shared" si="8"/>
        <v/>
      </c>
      <c r="J82" s="9" t="str">
        <f t="shared" si="9"/>
        <v/>
      </c>
      <c r="K82" s="24"/>
      <c r="N82" s="19" t="str">
        <f>IF($C82="", "", IF(COUNTIF('Intro &amp; Setup'!$T$17:$T$26, $C82)&gt;0, "", "X"))</f>
        <v/>
      </c>
      <c r="P82" s="33" t="str">
        <f t="shared" si="10"/>
        <v/>
      </c>
      <c r="Q82" s="36" t="str">
        <f t="shared" si="11"/>
        <v/>
      </c>
      <c r="S82" s="33" t="str">
        <f t="shared" si="12"/>
        <v/>
      </c>
      <c r="T82" s="36" t="str">
        <f t="shared" si="13"/>
        <v/>
      </c>
      <c r="X82" s="8" t="str">
        <f t="shared" si="14"/>
        <v/>
      </c>
      <c r="Y82" s="9" t="str">
        <f t="shared" si="15"/>
        <v/>
      </c>
    </row>
    <row r="83" spans="1:25" x14ac:dyDescent="0.25">
      <c r="A83" s="24"/>
      <c r="B83" s="51"/>
      <c r="C83" s="52"/>
      <c r="D83" s="53"/>
      <c r="E83" s="54"/>
      <c r="F83" s="53"/>
      <c r="G83" s="54"/>
      <c r="H83" s="24"/>
      <c r="I83" s="19" t="str">
        <f t="shared" si="8"/>
        <v/>
      </c>
      <c r="J83" s="9" t="str">
        <f t="shared" si="9"/>
        <v/>
      </c>
      <c r="K83" s="24"/>
      <c r="N83" s="19" t="str">
        <f>IF($C83="", "", IF(COUNTIF('Intro &amp; Setup'!$T$17:$T$26, $C83)&gt;0, "", "X"))</f>
        <v/>
      </c>
      <c r="P83" s="33" t="str">
        <f t="shared" si="10"/>
        <v/>
      </c>
      <c r="Q83" s="36" t="str">
        <f t="shared" si="11"/>
        <v/>
      </c>
      <c r="S83" s="33" t="str">
        <f t="shared" si="12"/>
        <v/>
      </c>
      <c r="T83" s="36" t="str">
        <f t="shared" si="13"/>
        <v/>
      </c>
      <c r="X83" s="8" t="str">
        <f t="shared" si="14"/>
        <v/>
      </c>
      <c r="Y83" s="9" t="str">
        <f t="shared" si="15"/>
        <v/>
      </c>
    </row>
    <row r="84" spans="1:25" x14ac:dyDescent="0.25">
      <c r="A84" s="24"/>
      <c r="B84" s="51"/>
      <c r="C84" s="52"/>
      <c r="D84" s="53"/>
      <c r="E84" s="54"/>
      <c r="F84" s="53"/>
      <c r="G84" s="54"/>
      <c r="H84" s="24"/>
      <c r="I84" s="19" t="str">
        <f t="shared" si="8"/>
        <v/>
      </c>
      <c r="J84" s="9" t="str">
        <f t="shared" si="9"/>
        <v/>
      </c>
      <c r="K84" s="24"/>
      <c r="N84" s="19" t="str">
        <f>IF($C84="", "", IF(COUNTIF('Intro &amp; Setup'!$T$17:$T$26, $C84)&gt;0, "", "X"))</f>
        <v/>
      </c>
      <c r="P84" s="33" t="str">
        <f t="shared" si="10"/>
        <v/>
      </c>
      <c r="Q84" s="36" t="str">
        <f t="shared" si="11"/>
        <v/>
      </c>
      <c r="S84" s="33" t="str">
        <f t="shared" si="12"/>
        <v/>
      </c>
      <c r="T84" s="36" t="str">
        <f t="shared" si="13"/>
        <v/>
      </c>
      <c r="X84" s="8" t="str">
        <f t="shared" si="14"/>
        <v/>
      </c>
      <c r="Y84" s="9" t="str">
        <f t="shared" si="15"/>
        <v/>
      </c>
    </row>
    <row r="85" spans="1:25" x14ac:dyDescent="0.25">
      <c r="A85" s="24"/>
      <c r="B85" s="51"/>
      <c r="C85" s="52"/>
      <c r="D85" s="53"/>
      <c r="E85" s="54"/>
      <c r="F85" s="53"/>
      <c r="G85" s="54"/>
      <c r="H85" s="24"/>
      <c r="I85" s="19" t="str">
        <f t="shared" si="8"/>
        <v/>
      </c>
      <c r="J85" s="9" t="str">
        <f t="shared" si="9"/>
        <v/>
      </c>
      <c r="K85" s="24"/>
      <c r="N85" s="19" t="str">
        <f>IF($C85="", "", IF(COUNTIF('Intro &amp; Setup'!$T$17:$T$26, $C85)&gt;0, "", "X"))</f>
        <v/>
      </c>
      <c r="P85" s="33" t="str">
        <f t="shared" si="10"/>
        <v/>
      </c>
      <c r="Q85" s="36" t="str">
        <f t="shared" si="11"/>
        <v/>
      </c>
      <c r="S85" s="33" t="str">
        <f t="shared" si="12"/>
        <v/>
      </c>
      <c r="T85" s="36" t="str">
        <f t="shared" si="13"/>
        <v/>
      </c>
      <c r="X85" s="8" t="str">
        <f t="shared" si="14"/>
        <v/>
      </c>
      <c r="Y85" s="9" t="str">
        <f t="shared" si="15"/>
        <v/>
      </c>
    </row>
    <row r="86" spans="1:25" x14ac:dyDescent="0.25">
      <c r="A86" s="24"/>
      <c r="B86" s="51"/>
      <c r="C86" s="52"/>
      <c r="D86" s="53"/>
      <c r="E86" s="54"/>
      <c r="F86" s="53"/>
      <c r="G86" s="54"/>
      <c r="H86" s="24"/>
      <c r="I86" s="19" t="str">
        <f t="shared" si="8"/>
        <v/>
      </c>
      <c r="J86" s="9" t="str">
        <f t="shared" si="9"/>
        <v/>
      </c>
      <c r="K86" s="24"/>
      <c r="N86" s="19" t="str">
        <f>IF($C86="", "", IF(COUNTIF('Intro &amp; Setup'!$T$17:$T$26, $C86)&gt;0, "", "X"))</f>
        <v/>
      </c>
      <c r="P86" s="33" t="str">
        <f t="shared" si="10"/>
        <v/>
      </c>
      <c r="Q86" s="36" t="str">
        <f t="shared" si="11"/>
        <v/>
      </c>
      <c r="S86" s="33" t="str">
        <f t="shared" si="12"/>
        <v/>
      </c>
      <c r="T86" s="36" t="str">
        <f t="shared" si="13"/>
        <v/>
      </c>
      <c r="X86" s="8" t="str">
        <f t="shared" si="14"/>
        <v/>
      </c>
      <c r="Y86" s="9" t="str">
        <f t="shared" si="15"/>
        <v/>
      </c>
    </row>
    <row r="87" spans="1:25" x14ac:dyDescent="0.25">
      <c r="A87" s="24"/>
      <c r="B87" s="51"/>
      <c r="C87" s="52"/>
      <c r="D87" s="53"/>
      <c r="E87" s="54"/>
      <c r="F87" s="53"/>
      <c r="G87" s="54"/>
      <c r="H87" s="24"/>
      <c r="I87" s="19" t="str">
        <f t="shared" si="8"/>
        <v/>
      </c>
      <c r="J87" s="9" t="str">
        <f t="shared" si="9"/>
        <v/>
      </c>
      <c r="K87" s="24"/>
      <c r="N87" s="19" t="str">
        <f>IF($C87="", "", IF(COUNTIF('Intro &amp; Setup'!$T$17:$T$26, $C87)&gt;0, "", "X"))</f>
        <v/>
      </c>
      <c r="P87" s="33" t="str">
        <f t="shared" si="10"/>
        <v/>
      </c>
      <c r="Q87" s="36" t="str">
        <f t="shared" si="11"/>
        <v/>
      </c>
      <c r="S87" s="33" t="str">
        <f t="shared" si="12"/>
        <v/>
      </c>
      <c r="T87" s="36" t="str">
        <f t="shared" si="13"/>
        <v/>
      </c>
      <c r="X87" s="8" t="str">
        <f t="shared" si="14"/>
        <v/>
      </c>
      <c r="Y87" s="9" t="str">
        <f t="shared" si="15"/>
        <v/>
      </c>
    </row>
    <row r="88" spans="1:25" x14ac:dyDescent="0.25">
      <c r="A88" s="24"/>
      <c r="B88" s="51"/>
      <c r="C88" s="52"/>
      <c r="D88" s="53"/>
      <c r="E88" s="54"/>
      <c r="F88" s="53"/>
      <c r="G88" s="54"/>
      <c r="H88" s="24"/>
      <c r="I88" s="19" t="str">
        <f t="shared" si="8"/>
        <v/>
      </c>
      <c r="J88" s="9" t="str">
        <f t="shared" si="9"/>
        <v/>
      </c>
      <c r="K88" s="24"/>
      <c r="N88" s="19" t="str">
        <f>IF($C88="", "", IF(COUNTIF('Intro &amp; Setup'!$T$17:$T$26, $C88)&gt;0, "", "X"))</f>
        <v/>
      </c>
      <c r="P88" s="33" t="str">
        <f t="shared" si="10"/>
        <v/>
      </c>
      <c r="Q88" s="36" t="str">
        <f t="shared" si="11"/>
        <v/>
      </c>
      <c r="S88" s="33" t="str">
        <f t="shared" si="12"/>
        <v/>
      </c>
      <c r="T88" s="36" t="str">
        <f t="shared" si="13"/>
        <v/>
      </c>
      <c r="X88" s="8" t="str">
        <f t="shared" si="14"/>
        <v/>
      </c>
      <c r="Y88" s="9" t="str">
        <f t="shared" si="15"/>
        <v/>
      </c>
    </row>
    <row r="89" spans="1:25" x14ac:dyDescent="0.25">
      <c r="A89" s="24"/>
      <c r="B89" s="51"/>
      <c r="C89" s="52"/>
      <c r="D89" s="53"/>
      <c r="E89" s="54"/>
      <c r="F89" s="53"/>
      <c r="G89" s="54"/>
      <c r="H89" s="24"/>
      <c r="I89" s="19" t="str">
        <f t="shared" si="8"/>
        <v/>
      </c>
      <c r="J89" s="9" t="str">
        <f t="shared" si="9"/>
        <v/>
      </c>
      <c r="K89" s="24"/>
      <c r="N89" s="19" t="str">
        <f>IF($C89="", "", IF(COUNTIF('Intro &amp; Setup'!$T$17:$T$26, $C89)&gt;0, "", "X"))</f>
        <v/>
      </c>
      <c r="P89" s="33" t="str">
        <f t="shared" si="10"/>
        <v/>
      </c>
      <c r="Q89" s="36" t="str">
        <f t="shared" si="11"/>
        <v/>
      </c>
      <c r="S89" s="33" t="str">
        <f t="shared" si="12"/>
        <v/>
      </c>
      <c r="T89" s="36" t="str">
        <f t="shared" si="13"/>
        <v/>
      </c>
      <c r="X89" s="8" t="str">
        <f t="shared" si="14"/>
        <v/>
      </c>
      <c r="Y89" s="9" t="str">
        <f t="shared" si="15"/>
        <v/>
      </c>
    </row>
    <row r="90" spans="1:25" x14ac:dyDescent="0.25">
      <c r="A90" s="24"/>
      <c r="B90" s="51"/>
      <c r="C90" s="52"/>
      <c r="D90" s="53"/>
      <c r="E90" s="54"/>
      <c r="F90" s="53"/>
      <c r="G90" s="54"/>
      <c r="H90" s="24"/>
      <c r="I90" s="19" t="str">
        <f t="shared" si="8"/>
        <v/>
      </c>
      <c r="J90" s="9" t="str">
        <f t="shared" si="9"/>
        <v/>
      </c>
      <c r="K90" s="24"/>
      <c r="N90" s="19" t="str">
        <f>IF($C90="", "", IF(COUNTIF('Intro &amp; Setup'!$T$17:$T$26, $C90)&gt;0, "", "X"))</f>
        <v/>
      </c>
      <c r="P90" s="33" t="str">
        <f t="shared" si="10"/>
        <v/>
      </c>
      <c r="Q90" s="36" t="str">
        <f t="shared" si="11"/>
        <v/>
      </c>
      <c r="S90" s="33" t="str">
        <f t="shared" si="12"/>
        <v/>
      </c>
      <c r="T90" s="36" t="str">
        <f t="shared" si="13"/>
        <v/>
      </c>
      <c r="X90" s="8" t="str">
        <f t="shared" si="14"/>
        <v/>
      </c>
      <c r="Y90" s="9" t="str">
        <f t="shared" si="15"/>
        <v/>
      </c>
    </row>
    <row r="91" spans="1:25" x14ac:dyDescent="0.25">
      <c r="A91" s="24"/>
      <c r="B91" s="51"/>
      <c r="C91" s="52"/>
      <c r="D91" s="53"/>
      <c r="E91" s="54"/>
      <c r="F91" s="53"/>
      <c r="G91" s="54"/>
      <c r="H91" s="24"/>
      <c r="I91" s="19" t="str">
        <f t="shared" si="8"/>
        <v/>
      </c>
      <c r="J91" s="9" t="str">
        <f t="shared" si="9"/>
        <v/>
      </c>
      <c r="K91" s="24"/>
      <c r="N91" s="19" t="str">
        <f>IF($C91="", "", IF(COUNTIF('Intro &amp; Setup'!$T$17:$T$26, $C91)&gt;0, "", "X"))</f>
        <v/>
      </c>
      <c r="P91" s="33" t="str">
        <f t="shared" si="10"/>
        <v/>
      </c>
      <c r="Q91" s="36" t="str">
        <f t="shared" si="11"/>
        <v/>
      </c>
      <c r="S91" s="33" t="str">
        <f t="shared" si="12"/>
        <v/>
      </c>
      <c r="T91" s="36" t="str">
        <f t="shared" si="13"/>
        <v/>
      </c>
      <c r="X91" s="8" t="str">
        <f t="shared" si="14"/>
        <v/>
      </c>
      <c r="Y91" s="9" t="str">
        <f t="shared" si="15"/>
        <v/>
      </c>
    </row>
    <row r="92" spans="1:25" x14ac:dyDescent="0.25">
      <c r="A92" s="24"/>
      <c r="B92" s="51"/>
      <c r="C92" s="52"/>
      <c r="D92" s="53"/>
      <c r="E92" s="54"/>
      <c r="F92" s="53"/>
      <c r="G92" s="54"/>
      <c r="H92" s="24"/>
      <c r="I92" s="19" t="str">
        <f t="shared" si="8"/>
        <v/>
      </c>
      <c r="J92" s="9" t="str">
        <f t="shared" si="9"/>
        <v/>
      </c>
      <c r="K92" s="24"/>
      <c r="N92" s="19" t="str">
        <f>IF($C92="", "", IF(COUNTIF('Intro &amp; Setup'!$T$17:$T$26, $C92)&gt;0, "", "X"))</f>
        <v/>
      </c>
      <c r="P92" s="33" t="str">
        <f t="shared" si="10"/>
        <v/>
      </c>
      <c r="Q92" s="36" t="str">
        <f t="shared" si="11"/>
        <v/>
      </c>
      <c r="S92" s="33" t="str">
        <f t="shared" si="12"/>
        <v/>
      </c>
      <c r="T92" s="36" t="str">
        <f t="shared" si="13"/>
        <v/>
      </c>
      <c r="X92" s="8" t="str">
        <f t="shared" si="14"/>
        <v/>
      </c>
      <c r="Y92" s="9" t="str">
        <f t="shared" si="15"/>
        <v/>
      </c>
    </row>
    <row r="93" spans="1:25" x14ac:dyDescent="0.25">
      <c r="A93" s="24"/>
      <c r="B93" s="51"/>
      <c r="C93" s="52"/>
      <c r="D93" s="53"/>
      <c r="E93" s="54"/>
      <c r="F93" s="53"/>
      <c r="G93" s="54"/>
      <c r="H93" s="24"/>
      <c r="I93" s="19" t="str">
        <f t="shared" si="8"/>
        <v/>
      </c>
      <c r="J93" s="9" t="str">
        <f t="shared" si="9"/>
        <v/>
      </c>
      <c r="K93" s="24"/>
      <c r="N93" s="19" t="str">
        <f>IF($C93="", "", IF(COUNTIF('Intro &amp; Setup'!$T$17:$T$26, $C93)&gt;0, "", "X"))</f>
        <v/>
      </c>
      <c r="P93" s="33" t="str">
        <f t="shared" si="10"/>
        <v/>
      </c>
      <c r="Q93" s="36" t="str">
        <f t="shared" si="11"/>
        <v/>
      </c>
      <c r="S93" s="33" t="str">
        <f t="shared" si="12"/>
        <v/>
      </c>
      <c r="T93" s="36" t="str">
        <f t="shared" si="13"/>
        <v/>
      </c>
      <c r="X93" s="8" t="str">
        <f t="shared" si="14"/>
        <v/>
      </c>
      <c r="Y93" s="9" t="str">
        <f t="shared" si="15"/>
        <v/>
      </c>
    </row>
    <row r="94" spans="1:25" x14ac:dyDescent="0.25">
      <c r="A94" s="24"/>
      <c r="B94" s="51"/>
      <c r="C94" s="52"/>
      <c r="D94" s="53"/>
      <c r="E94" s="54"/>
      <c r="F94" s="53"/>
      <c r="G94" s="54"/>
      <c r="H94" s="24"/>
      <c r="I94" s="19" t="str">
        <f t="shared" si="8"/>
        <v/>
      </c>
      <c r="J94" s="9" t="str">
        <f t="shared" si="9"/>
        <v/>
      </c>
      <c r="K94" s="24"/>
      <c r="N94" s="19" t="str">
        <f>IF($C94="", "", IF(COUNTIF('Intro &amp; Setup'!$T$17:$T$26, $C94)&gt;0, "", "X"))</f>
        <v/>
      </c>
      <c r="P94" s="33" t="str">
        <f t="shared" si="10"/>
        <v/>
      </c>
      <c r="Q94" s="36" t="str">
        <f t="shared" si="11"/>
        <v/>
      </c>
      <c r="S94" s="33" t="str">
        <f t="shared" si="12"/>
        <v/>
      </c>
      <c r="T94" s="36" t="str">
        <f t="shared" si="13"/>
        <v/>
      </c>
      <c r="X94" s="8" t="str">
        <f t="shared" si="14"/>
        <v/>
      </c>
      <c r="Y94" s="9" t="str">
        <f t="shared" si="15"/>
        <v/>
      </c>
    </row>
    <row r="95" spans="1:25" x14ac:dyDescent="0.25">
      <c r="A95" s="24"/>
      <c r="B95" s="51"/>
      <c r="C95" s="52"/>
      <c r="D95" s="53"/>
      <c r="E95" s="54"/>
      <c r="F95" s="53"/>
      <c r="G95" s="54"/>
      <c r="H95" s="24"/>
      <c r="I95" s="19" t="str">
        <f t="shared" si="8"/>
        <v/>
      </c>
      <c r="J95" s="9" t="str">
        <f t="shared" si="9"/>
        <v/>
      </c>
      <c r="K95" s="24"/>
      <c r="N95" s="19" t="str">
        <f>IF($C95="", "", IF(COUNTIF('Intro &amp; Setup'!$T$17:$T$26, $C95)&gt;0, "", "X"))</f>
        <v/>
      </c>
      <c r="P95" s="33" t="str">
        <f t="shared" si="10"/>
        <v/>
      </c>
      <c r="Q95" s="36" t="str">
        <f t="shared" si="11"/>
        <v/>
      </c>
      <c r="S95" s="33" t="str">
        <f t="shared" si="12"/>
        <v/>
      </c>
      <c r="T95" s="36" t="str">
        <f t="shared" si="13"/>
        <v/>
      </c>
      <c r="X95" s="8" t="str">
        <f t="shared" si="14"/>
        <v/>
      </c>
      <c r="Y95" s="9" t="str">
        <f t="shared" si="15"/>
        <v/>
      </c>
    </row>
    <row r="96" spans="1:25" x14ac:dyDescent="0.25">
      <c r="A96" s="24"/>
      <c r="B96" s="51"/>
      <c r="C96" s="52"/>
      <c r="D96" s="53"/>
      <c r="E96" s="54"/>
      <c r="F96" s="53"/>
      <c r="G96" s="54"/>
      <c r="H96" s="24"/>
      <c r="I96" s="19" t="str">
        <f t="shared" si="8"/>
        <v/>
      </c>
      <c r="J96" s="9" t="str">
        <f t="shared" si="9"/>
        <v/>
      </c>
      <c r="K96" s="24"/>
      <c r="N96" s="19" t="str">
        <f>IF($C96="", "", IF(COUNTIF('Intro &amp; Setup'!$T$17:$T$26, $C96)&gt;0, "", "X"))</f>
        <v/>
      </c>
      <c r="P96" s="33" t="str">
        <f t="shared" si="10"/>
        <v/>
      </c>
      <c r="Q96" s="36" t="str">
        <f t="shared" si="11"/>
        <v/>
      </c>
      <c r="S96" s="33" t="str">
        <f t="shared" si="12"/>
        <v/>
      </c>
      <c r="T96" s="36" t="str">
        <f t="shared" si="13"/>
        <v/>
      </c>
      <c r="X96" s="8" t="str">
        <f t="shared" si="14"/>
        <v/>
      </c>
      <c r="Y96" s="9" t="str">
        <f t="shared" si="15"/>
        <v/>
      </c>
    </row>
    <row r="97" spans="1:25" x14ac:dyDescent="0.25">
      <c r="A97" s="24"/>
      <c r="B97" s="51"/>
      <c r="C97" s="52"/>
      <c r="D97" s="53"/>
      <c r="E97" s="54"/>
      <c r="F97" s="53"/>
      <c r="G97" s="54"/>
      <c r="H97" s="24"/>
      <c r="I97" s="19" t="str">
        <f t="shared" si="8"/>
        <v/>
      </c>
      <c r="J97" s="9" t="str">
        <f t="shared" si="9"/>
        <v/>
      </c>
      <c r="K97" s="24"/>
      <c r="N97" s="19" t="str">
        <f>IF($C97="", "", IF(COUNTIF('Intro &amp; Setup'!$T$17:$T$26, $C97)&gt;0, "", "X"))</f>
        <v/>
      </c>
      <c r="P97" s="33" t="str">
        <f t="shared" si="10"/>
        <v/>
      </c>
      <c r="Q97" s="36" t="str">
        <f t="shared" si="11"/>
        <v/>
      </c>
      <c r="S97" s="33" t="str">
        <f t="shared" si="12"/>
        <v/>
      </c>
      <c r="T97" s="36" t="str">
        <f t="shared" si="13"/>
        <v/>
      </c>
      <c r="X97" s="8" t="str">
        <f t="shared" si="14"/>
        <v/>
      </c>
      <c r="Y97" s="9" t="str">
        <f t="shared" si="15"/>
        <v/>
      </c>
    </row>
    <row r="98" spans="1:25" x14ac:dyDescent="0.25">
      <c r="A98" s="24"/>
      <c r="B98" s="51"/>
      <c r="C98" s="52"/>
      <c r="D98" s="53"/>
      <c r="E98" s="54"/>
      <c r="F98" s="53"/>
      <c r="G98" s="54"/>
      <c r="H98" s="24"/>
      <c r="I98" s="19" t="str">
        <f t="shared" si="8"/>
        <v/>
      </c>
      <c r="J98" s="9" t="str">
        <f t="shared" si="9"/>
        <v/>
      </c>
      <c r="K98" s="24"/>
      <c r="N98" s="19" t="str">
        <f>IF($C98="", "", IF(COUNTIF('Intro &amp; Setup'!$T$17:$T$26, $C98)&gt;0, "", "X"))</f>
        <v/>
      </c>
      <c r="P98" s="33" t="str">
        <f t="shared" si="10"/>
        <v/>
      </c>
      <c r="Q98" s="36" t="str">
        <f t="shared" si="11"/>
        <v/>
      </c>
      <c r="S98" s="33" t="str">
        <f t="shared" si="12"/>
        <v/>
      </c>
      <c r="T98" s="36" t="str">
        <f t="shared" si="13"/>
        <v/>
      </c>
      <c r="X98" s="8" t="str">
        <f t="shared" si="14"/>
        <v/>
      </c>
      <c r="Y98" s="9" t="str">
        <f t="shared" si="15"/>
        <v/>
      </c>
    </row>
    <row r="99" spans="1:25" x14ac:dyDescent="0.25">
      <c r="A99" s="24"/>
      <c r="B99" s="51"/>
      <c r="C99" s="52"/>
      <c r="D99" s="53"/>
      <c r="E99" s="54"/>
      <c r="F99" s="53"/>
      <c r="G99" s="54"/>
      <c r="H99" s="24"/>
      <c r="I99" s="19" t="str">
        <f t="shared" si="8"/>
        <v/>
      </c>
      <c r="J99" s="9" t="str">
        <f t="shared" si="9"/>
        <v/>
      </c>
      <c r="K99" s="24"/>
      <c r="N99" s="19" t="str">
        <f>IF($C99="", "", IF(COUNTIF('Intro &amp; Setup'!$T$17:$T$26, $C99)&gt;0, "", "X"))</f>
        <v/>
      </c>
      <c r="P99" s="33" t="str">
        <f t="shared" si="10"/>
        <v/>
      </c>
      <c r="Q99" s="36" t="str">
        <f t="shared" si="11"/>
        <v/>
      </c>
      <c r="S99" s="33" t="str">
        <f t="shared" si="12"/>
        <v/>
      </c>
      <c r="T99" s="36" t="str">
        <f t="shared" si="13"/>
        <v/>
      </c>
      <c r="X99" s="8" t="str">
        <f t="shared" si="14"/>
        <v/>
      </c>
      <c r="Y99" s="9" t="str">
        <f t="shared" si="15"/>
        <v/>
      </c>
    </row>
    <row r="100" spans="1:25" x14ac:dyDescent="0.25">
      <c r="A100" s="24"/>
      <c r="B100" s="51"/>
      <c r="C100" s="52"/>
      <c r="D100" s="53"/>
      <c r="E100" s="54"/>
      <c r="F100" s="53"/>
      <c r="G100" s="54"/>
      <c r="H100" s="24"/>
      <c r="I100" s="19" t="str">
        <f t="shared" si="8"/>
        <v/>
      </c>
      <c r="J100" s="9" t="str">
        <f t="shared" si="9"/>
        <v/>
      </c>
      <c r="K100" s="24"/>
      <c r="N100" s="19" t="str">
        <f>IF($C100="", "", IF(COUNTIF('Intro &amp; Setup'!$T$17:$T$26, $C100)&gt;0, "", "X"))</f>
        <v/>
      </c>
      <c r="P100" s="33" t="str">
        <f t="shared" si="10"/>
        <v/>
      </c>
      <c r="Q100" s="36" t="str">
        <f t="shared" si="11"/>
        <v/>
      </c>
      <c r="S100" s="33" t="str">
        <f t="shared" si="12"/>
        <v/>
      </c>
      <c r="T100" s="36" t="str">
        <f t="shared" si="13"/>
        <v/>
      </c>
      <c r="X100" s="8" t="str">
        <f t="shared" si="14"/>
        <v/>
      </c>
      <c r="Y100" s="9" t="str">
        <f t="shared" si="15"/>
        <v/>
      </c>
    </row>
    <row r="101" spans="1:25" x14ac:dyDescent="0.25">
      <c r="A101" s="24"/>
      <c r="B101" s="51"/>
      <c r="C101" s="52"/>
      <c r="D101" s="53"/>
      <c r="E101" s="54"/>
      <c r="F101" s="53"/>
      <c r="G101" s="54"/>
      <c r="H101" s="24"/>
      <c r="I101" s="19" t="str">
        <f t="shared" si="8"/>
        <v/>
      </c>
      <c r="J101" s="9" t="str">
        <f t="shared" si="9"/>
        <v/>
      </c>
      <c r="K101" s="24"/>
      <c r="N101" s="19" t="str">
        <f>IF($C101="", "", IF(COUNTIF('Intro &amp; Setup'!$T$17:$T$26, $C101)&gt;0, "", "X"))</f>
        <v/>
      </c>
      <c r="P101" s="33" t="str">
        <f t="shared" si="10"/>
        <v/>
      </c>
      <c r="Q101" s="36" t="str">
        <f t="shared" si="11"/>
        <v/>
      </c>
      <c r="S101" s="33" t="str">
        <f t="shared" si="12"/>
        <v/>
      </c>
      <c r="T101" s="36" t="str">
        <f t="shared" si="13"/>
        <v/>
      </c>
      <c r="X101" s="8" t="str">
        <f t="shared" si="14"/>
        <v/>
      </c>
      <c r="Y101" s="9" t="str">
        <f t="shared" si="15"/>
        <v/>
      </c>
    </row>
    <row r="102" spans="1:25" x14ac:dyDescent="0.25">
      <c r="A102" s="24"/>
      <c r="B102" s="51"/>
      <c r="C102" s="52"/>
      <c r="D102" s="53"/>
      <c r="E102" s="54"/>
      <c r="F102" s="53"/>
      <c r="G102" s="54"/>
      <c r="H102" s="24"/>
      <c r="I102" s="19" t="str">
        <f t="shared" si="8"/>
        <v/>
      </c>
      <c r="J102" s="9" t="str">
        <f t="shared" si="9"/>
        <v/>
      </c>
      <c r="K102" s="24"/>
      <c r="N102" s="19" t="str">
        <f>IF($C102="", "", IF(COUNTIF('Intro &amp; Setup'!$T$17:$T$26, $C102)&gt;0, "", "X"))</f>
        <v/>
      </c>
      <c r="P102" s="33" t="str">
        <f t="shared" si="10"/>
        <v/>
      </c>
      <c r="Q102" s="36" t="str">
        <f t="shared" si="11"/>
        <v/>
      </c>
      <c r="S102" s="33" t="str">
        <f t="shared" si="12"/>
        <v/>
      </c>
      <c r="T102" s="36" t="str">
        <f t="shared" si="13"/>
        <v/>
      </c>
      <c r="X102" s="8" t="str">
        <f t="shared" si="14"/>
        <v/>
      </c>
      <c r="Y102" s="9" t="str">
        <f t="shared" si="15"/>
        <v/>
      </c>
    </row>
    <row r="103" spans="1:25" x14ac:dyDescent="0.25">
      <c r="A103" s="24"/>
      <c r="B103" s="51"/>
      <c r="C103" s="52"/>
      <c r="D103" s="53"/>
      <c r="E103" s="54"/>
      <c r="F103" s="53"/>
      <c r="G103" s="54"/>
      <c r="H103" s="24"/>
      <c r="I103" s="19" t="str">
        <f t="shared" si="8"/>
        <v/>
      </c>
      <c r="J103" s="9" t="str">
        <f t="shared" si="9"/>
        <v/>
      </c>
      <c r="K103" s="24"/>
      <c r="N103" s="19" t="str">
        <f>IF($C103="", "", IF(COUNTIF('Intro &amp; Setup'!$T$17:$T$26, $C103)&gt;0, "", "X"))</f>
        <v/>
      </c>
      <c r="P103" s="33" t="str">
        <f t="shared" si="10"/>
        <v/>
      </c>
      <c r="Q103" s="36" t="str">
        <f t="shared" si="11"/>
        <v/>
      </c>
      <c r="S103" s="33" t="str">
        <f t="shared" si="12"/>
        <v/>
      </c>
      <c r="T103" s="36" t="str">
        <f t="shared" si="13"/>
        <v/>
      </c>
      <c r="X103" s="8" t="str">
        <f t="shared" si="14"/>
        <v/>
      </c>
      <c r="Y103" s="9" t="str">
        <f t="shared" si="15"/>
        <v/>
      </c>
    </row>
    <row r="104" spans="1:25" x14ac:dyDescent="0.25">
      <c r="A104" s="24"/>
      <c r="B104" s="51"/>
      <c r="C104" s="52"/>
      <c r="D104" s="53"/>
      <c r="E104" s="54"/>
      <c r="F104" s="53"/>
      <c r="G104" s="54"/>
      <c r="H104" s="24"/>
      <c r="I104" s="19" t="str">
        <f t="shared" si="8"/>
        <v/>
      </c>
      <c r="J104" s="9" t="str">
        <f t="shared" si="9"/>
        <v/>
      </c>
      <c r="K104" s="24"/>
      <c r="N104" s="19" t="str">
        <f>IF($C104="", "", IF(COUNTIF('Intro &amp; Setup'!$T$17:$T$26, $C104)&gt;0, "", "X"))</f>
        <v/>
      </c>
      <c r="P104" s="33" t="str">
        <f t="shared" si="10"/>
        <v/>
      </c>
      <c r="Q104" s="36" t="str">
        <f t="shared" si="11"/>
        <v/>
      </c>
      <c r="S104" s="33" t="str">
        <f t="shared" si="12"/>
        <v/>
      </c>
      <c r="T104" s="36" t="str">
        <f t="shared" si="13"/>
        <v/>
      </c>
      <c r="X104" s="8" t="str">
        <f t="shared" si="14"/>
        <v/>
      </c>
      <c r="Y104" s="9" t="str">
        <f t="shared" si="15"/>
        <v/>
      </c>
    </row>
    <row r="105" spans="1:25" x14ac:dyDescent="0.25">
      <c r="A105" s="24"/>
      <c r="B105" s="51"/>
      <c r="C105" s="52"/>
      <c r="D105" s="53"/>
      <c r="E105" s="54"/>
      <c r="F105" s="53"/>
      <c r="G105" s="54"/>
      <c r="H105" s="24"/>
      <c r="I105" s="19" t="str">
        <f t="shared" si="8"/>
        <v/>
      </c>
      <c r="J105" s="9" t="str">
        <f t="shared" si="9"/>
        <v/>
      </c>
      <c r="K105" s="24"/>
      <c r="N105" s="19" t="str">
        <f>IF($C105="", "", IF(COUNTIF('Intro &amp; Setup'!$T$17:$T$26, $C105)&gt;0, "", "X"))</f>
        <v/>
      </c>
      <c r="P105" s="33" t="str">
        <f t="shared" si="10"/>
        <v/>
      </c>
      <c r="Q105" s="36" t="str">
        <f t="shared" si="11"/>
        <v/>
      </c>
      <c r="S105" s="33" t="str">
        <f t="shared" si="12"/>
        <v/>
      </c>
      <c r="T105" s="36" t="str">
        <f t="shared" si="13"/>
        <v/>
      </c>
      <c r="X105" s="8" t="str">
        <f t="shared" si="14"/>
        <v/>
      </c>
      <c r="Y105" s="9" t="str">
        <f t="shared" si="15"/>
        <v/>
      </c>
    </row>
    <row r="106" spans="1:25" x14ac:dyDescent="0.25">
      <c r="A106" s="24"/>
      <c r="B106" s="51"/>
      <c r="C106" s="52"/>
      <c r="D106" s="53"/>
      <c r="E106" s="54"/>
      <c r="F106" s="53"/>
      <c r="G106" s="54"/>
      <c r="H106" s="24"/>
      <c r="I106" s="19" t="str">
        <f t="shared" si="8"/>
        <v/>
      </c>
      <c r="J106" s="9" t="str">
        <f t="shared" si="9"/>
        <v/>
      </c>
      <c r="K106" s="24"/>
      <c r="N106" s="19" t="str">
        <f>IF($C106="", "", IF(COUNTIF('Intro &amp; Setup'!$T$17:$T$26, $C106)&gt;0, "", "X"))</f>
        <v/>
      </c>
      <c r="P106" s="33" t="str">
        <f t="shared" si="10"/>
        <v/>
      </c>
      <c r="Q106" s="36" t="str">
        <f t="shared" si="11"/>
        <v/>
      </c>
      <c r="S106" s="33" t="str">
        <f t="shared" si="12"/>
        <v/>
      </c>
      <c r="T106" s="36" t="str">
        <f t="shared" si="13"/>
        <v/>
      </c>
      <c r="X106" s="8" t="str">
        <f t="shared" si="14"/>
        <v/>
      </c>
      <c r="Y106" s="9" t="str">
        <f t="shared" si="15"/>
        <v/>
      </c>
    </row>
    <row r="107" spans="1:25" x14ac:dyDescent="0.25">
      <c r="A107" s="24"/>
      <c r="B107" s="51"/>
      <c r="C107" s="52"/>
      <c r="D107" s="53"/>
      <c r="E107" s="54"/>
      <c r="F107" s="53"/>
      <c r="G107" s="54"/>
      <c r="H107" s="24"/>
      <c r="I107" s="19" t="str">
        <f t="shared" si="8"/>
        <v/>
      </c>
      <c r="J107" s="9" t="str">
        <f t="shared" si="9"/>
        <v/>
      </c>
      <c r="K107" s="24"/>
      <c r="N107" s="19" t="str">
        <f>IF($C107="", "", IF(COUNTIF('Intro &amp; Setup'!$T$17:$T$26, $C107)&gt;0, "", "X"))</f>
        <v/>
      </c>
      <c r="P107" s="33" t="str">
        <f t="shared" si="10"/>
        <v/>
      </c>
      <c r="Q107" s="36" t="str">
        <f t="shared" si="11"/>
        <v/>
      </c>
      <c r="S107" s="33" t="str">
        <f t="shared" si="12"/>
        <v/>
      </c>
      <c r="T107" s="36" t="str">
        <f t="shared" si="13"/>
        <v/>
      </c>
      <c r="X107" s="8" t="str">
        <f t="shared" si="14"/>
        <v/>
      </c>
      <c r="Y107" s="9" t="str">
        <f t="shared" si="15"/>
        <v/>
      </c>
    </row>
    <row r="108" spans="1:25" x14ac:dyDescent="0.25">
      <c r="A108" s="24"/>
      <c r="B108" s="51"/>
      <c r="C108" s="52"/>
      <c r="D108" s="53"/>
      <c r="E108" s="54"/>
      <c r="F108" s="53"/>
      <c r="G108" s="54"/>
      <c r="H108" s="24"/>
      <c r="I108" s="19" t="str">
        <f t="shared" si="8"/>
        <v/>
      </c>
      <c r="J108" s="9" t="str">
        <f t="shared" si="9"/>
        <v/>
      </c>
      <c r="K108" s="24"/>
      <c r="N108" s="19" t="str">
        <f>IF($C108="", "", IF(COUNTIF('Intro &amp; Setup'!$T$17:$T$26, $C108)&gt;0, "", "X"))</f>
        <v/>
      </c>
      <c r="P108" s="33" t="str">
        <f t="shared" si="10"/>
        <v/>
      </c>
      <c r="Q108" s="36" t="str">
        <f t="shared" si="11"/>
        <v/>
      </c>
      <c r="S108" s="33" t="str">
        <f t="shared" si="12"/>
        <v/>
      </c>
      <c r="T108" s="36" t="str">
        <f t="shared" si="13"/>
        <v/>
      </c>
      <c r="X108" s="8" t="str">
        <f t="shared" si="14"/>
        <v/>
      </c>
      <c r="Y108" s="9" t="str">
        <f t="shared" si="15"/>
        <v/>
      </c>
    </row>
    <row r="109" spans="1:25" x14ac:dyDescent="0.25">
      <c r="A109" s="24"/>
      <c r="B109" s="51"/>
      <c r="C109" s="52"/>
      <c r="D109" s="53"/>
      <c r="E109" s="54"/>
      <c r="F109" s="53"/>
      <c r="G109" s="54"/>
      <c r="H109" s="24"/>
      <c r="I109" s="19" t="str">
        <f t="shared" si="8"/>
        <v/>
      </c>
      <c r="J109" s="9" t="str">
        <f t="shared" si="9"/>
        <v/>
      </c>
      <c r="K109" s="24"/>
      <c r="N109" s="19" t="str">
        <f>IF($C109="", "", IF(COUNTIF('Intro &amp; Setup'!$T$17:$T$26, $C109)&gt;0, "", "X"))</f>
        <v/>
      </c>
      <c r="P109" s="33" t="str">
        <f t="shared" si="10"/>
        <v/>
      </c>
      <c r="Q109" s="36" t="str">
        <f t="shared" si="11"/>
        <v/>
      </c>
      <c r="S109" s="33" t="str">
        <f t="shared" si="12"/>
        <v/>
      </c>
      <c r="T109" s="36" t="str">
        <f t="shared" si="13"/>
        <v/>
      </c>
      <c r="X109" s="8" t="str">
        <f t="shared" si="14"/>
        <v/>
      </c>
      <c r="Y109" s="9" t="str">
        <f t="shared" si="15"/>
        <v/>
      </c>
    </row>
    <row r="110" spans="1:25" x14ac:dyDescent="0.25">
      <c r="A110" s="24"/>
      <c r="B110" s="51"/>
      <c r="C110" s="52"/>
      <c r="D110" s="53"/>
      <c r="E110" s="54"/>
      <c r="F110" s="53"/>
      <c r="G110" s="54"/>
      <c r="H110" s="24"/>
      <c r="I110" s="19" t="str">
        <f t="shared" si="8"/>
        <v/>
      </c>
      <c r="J110" s="9" t="str">
        <f t="shared" si="9"/>
        <v/>
      </c>
      <c r="K110" s="24"/>
      <c r="N110" s="19" t="str">
        <f>IF($C110="", "", IF(COUNTIF('Intro &amp; Setup'!$T$17:$T$26, $C110)&gt;0, "", "X"))</f>
        <v/>
      </c>
      <c r="P110" s="33" t="str">
        <f t="shared" si="10"/>
        <v/>
      </c>
      <c r="Q110" s="36" t="str">
        <f t="shared" si="11"/>
        <v/>
      </c>
      <c r="S110" s="33" t="str">
        <f t="shared" si="12"/>
        <v/>
      </c>
      <c r="T110" s="36" t="str">
        <f t="shared" si="13"/>
        <v/>
      </c>
      <c r="X110" s="8" t="str">
        <f t="shared" si="14"/>
        <v/>
      </c>
      <c r="Y110" s="9" t="str">
        <f t="shared" si="15"/>
        <v/>
      </c>
    </row>
    <row r="111" spans="1:25" x14ac:dyDescent="0.25">
      <c r="A111" s="24"/>
      <c r="B111" s="51"/>
      <c r="C111" s="52"/>
      <c r="D111" s="53"/>
      <c r="E111" s="54"/>
      <c r="F111" s="53"/>
      <c r="G111" s="54"/>
      <c r="H111" s="24"/>
      <c r="I111" s="19" t="str">
        <f t="shared" si="8"/>
        <v/>
      </c>
      <c r="J111" s="9" t="str">
        <f t="shared" si="9"/>
        <v/>
      </c>
      <c r="K111" s="24"/>
      <c r="N111" s="19" t="str">
        <f>IF($C111="", "", IF(COUNTIF('Intro &amp; Setup'!$T$17:$T$26, $C111)&gt;0, "", "X"))</f>
        <v/>
      </c>
      <c r="P111" s="33" t="str">
        <f t="shared" si="10"/>
        <v/>
      </c>
      <c r="Q111" s="36" t="str">
        <f t="shared" si="11"/>
        <v/>
      </c>
      <c r="S111" s="33" t="str">
        <f t="shared" si="12"/>
        <v/>
      </c>
      <c r="T111" s="36" t="str">
        <f t="shared" si="13"/>
        <v/>
      </c>
      <c r="X111" s="8" t="str">
        <f t="shared" si="14"/>
        <v/>
      </c>
      <c r="Y111" s="9" t="str">
        <f t="shared" si="15"/>
        <v/>
      </c>
    </row>
    <row r="112" spans="1:25" x14ac:dyDescent="0.25">
      <c r="A112" s="24"/>
      <c r="B112" s="51"/>
      <c r="C112" s="52"/>
      <c r="D112" s="53"/>
      <c r="E112" s="54"/>
      <c r="F112" s="53"/>
      <c r="G112" s="54"/>
      <c r="H112" s="24"/>
      <c r="I112" s="19" t="str">
        <f t="shared" si="8"/>
        <v/>
      </c>
      <c r="J112" s="9" t="str">
        <f t="shared" si="9"/>
        <v/>
      </c>
      <c r="K112" s="24"/>
      <c r="N112" s="19" t="str">
        <f>IF($C112="", "", IF(COUNTIF('Intro &amp; Setup'!$T$17:$T$26, $C112)&gt;0, "", "X"))</f>
        <v/>
      </c>
      <c r="P112" s="33" t="str">
        <f t="shared" si="10"/>
        <v/>
      </c>
      <c r="Q112" s="36" t="str">
        <f t="shared" si="11"/>
        <v/>
      </c>
      <c r="S112" s="33" t="str">
        <f t="shared" si="12"/>
        <v/>
      </c>
      <c r="T112" s="36" t="str">
        <f t="shared" si="13"/>
        <v/>
      </c>
      <c r="X112" s="8" t="str">
        <f t="shared" si="14"/>
        <v/>
      </c>
      <c r="Y112" s="9" t="str">
        <f t="shared" si="15"/>
        <v/>
      </c>
    </row>
    <row r="113" spans="1:25" x14ac:dyDescent="0.25">
      <c r="A113" s="24"/>
      <c r="B113" s="51"/>
      <c r="C113" s="52"/>
      <c r="D113" s="53"/>
      <c r="E113" s="54"/>
      <c r="F113" s="53"/>
      <c r="G113" s="54"/>
      <c r="H113" s="24"/>
      <c r="I113" s="19" t="str">
        <f t="shared" si="8"/>
        <v/>
      </c>
      <c r="J113" s="9" t="str">
        <f t="shared" si="9"/>
        <v/>
      </c>
      <c r="K113" s="24"/>
      <c r="N113" s="19" t="str">
        <f>IF($C113="", "", IF(COUNTIF('Intro &amp; Setup'!$T$17:$T$26, $C113)&gt;0, "", "X"))</f>
        <v/>
      </c>
      <c r="P113" s="33" t="str">
        <f t="shared" si="10"/>
        <v/>
      </c>
      <c r="Q113" s="36" t="str">
        <f t="shared" si="11"/>
        <v/>
      </c>
      <c r="S113" s="33" t="str">
        <f t="shared" si="12"/>
        <v/>
      </c>
      <c r="T113" s="36" t="str">
        <f t="shared" si="13"/>
        <v/>
      </c>
      <c r="X113" s="8" t="str">
        <f t="shared" si="14"/>
        <v/>
      </c>
      <c r="Y113" s="9" t="str">
        <f t="shared" si="15"/>
        <v/>
      </c>
    </row>
    <row r="114" spans="1:25" x14ac:dyDescent="0.25">
      <c r="A114" s="24"/>
      <c r="B114" s="51"/>
      <c r="C114" s="52"/>
      <c r="D114" s="53"/>
      <c r="E114" s="54"/>
      <c r="F114" s="53"/>
      <c r="G114" s="54"/>
      <c r="H114" s="24"/>
      <c r="I114" s="19" t="str">
        <f t="shared" si="8"/>
        <v/>
      </c>
      <c r="J114" s="9" t="str">
        <f t="shared" si="9"/>
        <v/>
      </c>
      <c r="K114" s="24"/>
      <c r="N114" s="19" t="str">
        <f>IF($C114="", "", IF(COUNTIF('Intro &amp; Setup'!$T$17:$T$26, $C114)&gt;0, "", "X"))</f>
        <v/>
      </c>
      <c r="P114" s="33" t="str">
        <f t="shared" si="10"/>
        <v/>
      </c>
      <c r="Q114" s="36" t="str">
        <f t="shared" si="11"/>
        <v/>
      </c>
      <c r="S114" s="33" t="str">
        <f t="shared" si="12"/>
        <v/>
      </c>
      <c r="T114" s="36" t="str">
        <f t="shared" si="13"/>
        <v/>
      </c>
      <c r="X114" s="8" t="str">
        <f t="shared" si="14"/>
        <v/>
      </c>
      <c r="Y114" s="9" t="str">
        <f t="shared" si="15"/>
        <v/>
      </c>
    </row>
    <row r="115" spans="1:25" x14ac:dyDescent="0.25">
      <c r="A115" s="24"/>
      <c r="B115" s="51"/>
      <c r="C115" s="52"/>
      <c r="D115" s="53"/>
      <c r="E115" s="54"/>
      <c r="F115" s="53"/>
      <c r="G115" s="54"/>
      <c r="H115" s="24"/>
      <c r="I115" s="19" t="str">
        <f t="shared" si="8"/>
        <v/>
      </c>
      <c r="J115" s="9" t="str">
        <f t="shared" si="9"/>
        <v/>
      </c>
      <c r="K115" s="24"/>
      <c r="N115" s="19" t="str">
        <f>IF($C115="", "", IF(COUNTIF('Intro &amp; Setup'!$T$17:$T$26, $C115)&gt;0, "", "X"))</f>
        <v/>
      </c>
      <c r="P115" s="33" t="str">
        <f t="shared" si="10"/>
        <v/>
      </c>
      <c r="Q115" s="36" t="str">
        <f t="shared" si="11"/>
        <v/>
      </c>
      <c r="S115" s="33" t="str">
        <f t="shared" si="12"/>
        <v/>
      </c>
      <c r="T115" s="36" t="str">
        <f t="shared" si="13"/>
        <v/>
      </c>
      <c r="X115" s="8" t="str">
        <f t="shared" si="14"/>
        <v/>
      </c>
      <c r="Y115" s="9" t="str">
        <f t="shared" si="15"/>
        <v/>
      </c>
    </row>
    <row r="116" spans="1:25" x14ac:dyDescent="0.25">
      <c r="A116" s="24"/>
      <c r="B116" s="51"/>
      <c r="C116" s="52"/>
      <c r="D116" s="53"/>
      <c r="E116" s="54"/>
      <c r="F116" s="53"/>
      <c r="G116" s="54"/>
      <c r="H116" s="24"/>
      <c r="I116" s="19" t="str">
        <f t="shared" si="8"/>
        <v/>
      </c>
      <c r="J116" s="9" t="str">
        <f t="shared" si="9"/>
        <v/>
      </c>
      <c r="K116" s="24"/>
      <c r="N116" s="19" t="str">
        <f>IF($C116="", "", IF(COUNTIF('Intro &amp; Setup'!$T$17:$T$26, $C116)&gt;0, "", "X"))</f>
        <v/>
      </c>
      <c r="P116" s="33" t="str">
        <f t="shared" si="10"/>
        <v/>
      </c>
      <c r="Q116" s="36" t="str">
        <f t="shared" si="11"/>
        <v/>
      </c>
      <c r="S116" s="33" t="str">
        <f t="shared" si="12"/>
        <v/>
      </c>
      <c r="T116" s="36" t="str">
        <f t="shared" si="13"/>
        <v/>
      </c>
      <c r="X116" s="8" t="str">
        <f t="shared" si="14"/>
        <v/>
      </c>
      <c r="Y116" s="9" t="str">
        <f t="shared" si="15"/>
        <v/>
      </c>
    </row>
    <row r="117" spans="1:25" x14ac:dyDescent="0.25">
      <c r="A117" s="24"/>
      <c r="B117" s="51"/>
      <c r="C117" s="52"/>
      <c r="D117" s="53"/>
      <c r="E117" s="54"/>
      <c r="F117" s="53"/>
      <c r="G117" s="54"/>
      <c r="H117" s="24"/>
      <c r="I117" s="19" t="str">
        <f t="shared" si="8"/>
        <v/>
      </c>
      <c r="J117" s="9" t="str">
        <f t="shared" si="9"/>
        <v/>
      </c>
      <c r="K117" s="24"/>
      <c r="N117" s="19" t="str">
        <f>IF($C117="", "", IF(COUNTIF('Intro &amp; Setup'!$T$17:$T$26, $C117)&gt;0, "", "X"))</f>
        <v/>
      </c>
      <c r="P117" s="33" t="str">
        <f t="shared" si="10"/>
        <v/>
      </c>
      <c r="Q117" s="36" t="str">
        <f t="shared" si="11"/>
        <v/>
      </c>
      <c r="S117" s="33" t="str">
        <f t="shared" si="12"/>
        <v/>
      </c>
      <c r="T117" s="36" t="str">
        <f t="shared" si="13"/>
        <v/>
      </c>
      <c r="X117" s="8" t="str">
        <f t="shared" si="14"/>
        <v/>
      </c>
      <c r="Y117" s="9" t="str">
        <f t="shared" si="15"/>
        <v/>
      </c>
    </row>
    <row r="118" spans="1:25" x14ac:dyDescent="0.25">
      <c r="A118" s="24"/>
      <c r="B118" s="51"/>
      <c r="C118" s="52"/>
      <c r="D118" s="53"/>
      <c r="E118" s="54"/>
      <c r="F118" s="53"/>
      <c r="G118" s="54"/>
      <c r="H118" s="24"/>
      <c r="I118" s="19" t="str">
        <f t="shared" si="8"/>
        <v/>
      </c>
      <c r="J118" s="9" t="str">
        <f t="shared" si="9"/>
        <v/>
      </c>
      <c r="K118" s="24"/>
      <c r="N118" s="19" t="str">
        <f>IF($C118="", "", IF(COUNTIF('Intro &amp; Setup'!$T$17:$T$26, $C118)&gt;0, "", "X"))</f>
        <v/>
      </c>
      <c r="P118" s="33" t="str">
        <f t="shared" si="10"/>
        <v/>
      </c>
      <c r="Q118" s="36" t="str">
        <f t="shared" si="11"/>
        <v/>
      </c>
      <c r="S118" s="33" t="str">
        <f t="shared" si="12"/>
        <v/>
      </c>
      <c r="T118" s="36" t="str">
        <f t="shared" si="13"/>
        <v/>
      </c>
      <c r="X118" s="8" t="str">
        <f t="shared" si="14"/>
        <v/>
      </c>
      <c r="Y118" s="9" t="str">
        <f t="shared" si="15"/>
        <v/>
      </c>
    </row>
    <row r="119" spans="1:25" x14ac:dyDescent="0.25">
      <c r="A119" s="24"/>
      <c r="B119" s="51"/>
      <c r="C119" s="52"/>
      <c r="D119" s="53"/>
      <c r="E119" s="54"/>
      <c r="F119" s="53"/>
      <c r="G119" s="54"/>
      <c r="H119" s="24"/>
      <c r="I119" s="19" t="str">
        <f t="shared" si="8"/>
        <v/>
      </c>
      <c r="J119" s="9" t="str">
        <f t="shared" si="9"/>
        <v/>
      </c>
      <c r="K119" s="24"/>
      <c r="N119" s="19" t="str">
        <f>IF($C119="", "", IF(COUNTIF('Intro &amp; Setup'!$T$17:$T$26, $C119)&gt;0, "", "X"))</f>
        <v/>
      </c>
      <c r="P119" s="33" t="str">
        <f t="shared" si="10"/>
        <v/>
      </c>
      <c r="Q119" s="36" t="str">
        <f t="shared" si="11"/>
        <v/>
      </c>
      <c r="S119" s="33" t="str">
        <f t="shared" si="12"/>
        <v/>
      </c>
      <c r="T119" s="36" t="str">
        <f t="shared" si="13"/>
        <v/>
      </c>
      <c r="X119" s="8" t="str">
        <f t="shared" si="14"/>
        <v/>
      </c>
      <c r="Y119" s="9" t="str">
        <f t="shared" si="15"/>
        <v/>
      </c>
    </row>
    <row r="120" spans="1:25" x14ac:dyDescent="0.25">
      <c r="A120" s="24"/>
      <c r="B120" s="51"/>
      <c r="C120" s="52"/>
      <c r="D120" s="53"/>
      <c r="E120" s="54"/>
      <c r="F120" s="53"/>
      <c r="G120" s="54"/>
      <c r="H120" s="24"/>
      <c r="I120" s="19" t="str">
        <f t="shared" si="8"/>
        <v/>
      </c>
      <c r="J120" s="9" t="str">
        <f t="shared" si="9"/>
        <v/>
      </c>
      <c r="K120" s="24"/>
      <c r="N120" s="19" t="str">
        <f>IF($C120="", "", IF(COUNTIF('Intro &amp; Setup'!$T$17:$T$26, $C120)&gt;0, "", "X"))</f>
        <v/>
      </c>
      <c r="P120" s="33" t="str">
        <f t="shared" si="10"/>
        <v/>
      </c>
      <c r="Q120" s="36" t="str">
        <f t="shared" si="11"/>
        <v/>
      </c>
      <c r="S120" s="33" t="str">
        <f t="shared" si="12"/>
        <v/>
      </c>
      <c r="T120" s="36" t="str">
        <f t="shared" si="13"/>
        <v/>
      </c>
      <c r="X120" s="8" t="str">
        <f t="shared" si="14"/>
        <v/>
      </c>
      <c r="Y120" s="9" t="str">
        <f t="shared" si="15"/>
        <v/>
      </c>
    </row>
    <row r="121" spans="1:25" x14ac:dyDescent="0.25">
      <c r="A121" s="24"/>
      <c r="B121" s="51"/>
      <c r="C121" s="52"/>
      <c r="D121" s="53"/>
      <c r="E121" s="54"/>
      <c r="F121" s="53"/>
      <c r="G121" s="54"/>
      <c r="H121" s="24"/>
      <c r="I121" s="19" t="str">
        <f t="shared" si="8"/>
        <v/>
      </c>
      <c r="J121" s="9" t="str">
        <f t="shared" si="9"/>
        <v/>
      </c>
      <c r="K121" s="24"/>
      <c r="N121" s="19" t="str">
        <f>IF($C121="", "", IF(COUNTIF('Intro &amp; Setup'!$T$17:$T$26, $C121)&gt;0, "", "X"))</f>
        <v/>
      </c>
      <c r="P121" s="33" t="str">
        <f t="shared" si="10"/>
        <v/>
      </c>
      <c r="Q121" s="36" t="str">
        <f t="shared" si="11"/>
        <v/>
      </c>
      <c r="S121" s="33" t="str">
        <f t="shared" si="12"/>
        <v/>
      </c>
      <c r="T121" s="36" t="str">
        <f t="shared" si="13"/>
        <v/>
      </c>
      <c r="X121" s="8" t="str">
        <f t="shared" si="14"/>
        <v/>
      </c>
      <c r="Y121" s="9" t="str">
        <f t="shared" si="15"/>
        <v/>
      </c>
    </row>
    <row r="122" spans="1:25" x14ac:dyDescent="0.25">
      <c r="A122" s="24"/>
      <c r="B122" s="51"/>
      <c r="C122" s="52"/>
      <c r="D122" s="53"/>
      <c r="E122" s="54"/>
      <c r="F122" s="53"/>
      <c r="G122" s="54"/>
      <c r="H122" s="24"/>
      <c r="I122" s="19" t="str">
        <f t="shared" si="8"/>
        <v/>
      </c>
      <c r="J122" s="9" t="str">
        <f t="shared" si="9"/>
        <v/>
      </c>
      <c r="K122" s="24"/>
      <c r="N122" s="19" t="str">
        <f>IF($C122="", "", IF(COUNTIF('Intro &amp; Setup'!$T$17:$T$26, $C122)&gt;0, "", "X"))</f>
        <v/>
      </c>
      <c r="P122" s="33" t="str">
        <f t="shared" si="10"/>
        <v/>
      </c>
      <c r="Q122" s="36" t="str">
        <f t="shared" si="11"/>
        <v/>
      </c>
      <c r="S122" s="33" t="str">
        <f t="shared" si="12"/>
        <v/>
      </c>
      <c r="T122" s="36" t="str">
        <f t="shared" si="13"/>
        <v/>
      </c>
      <c r="X122" s="8" t="str">
        <f t="shared" si="14"/>
        <v/>
      </c>
      <c r="Y122" s="9" t="str">
        <f t="shared" si="15"/>
        <v/>
      </c>
    </row>
    <row r="123" spans="1:25" x14ac:dyDescent="0.25">
      <c r="A123" s="24"/>
      <c r="B123" s="51"/>
      <c r="C123" s="52"/>
      <c r="D123" s="53"/>
      <c r="E123" s="54"/>
      <c r="F123" s="53"/>
      <c r="G123" s="54"/>
      <c r="H123" s="24"/>
      <c r="I123" s="19" t="str">
        <f t="shared" si="8"/>
        <v/>
      </c>
      <c r="J123" s="9" t="str">
        <f t="shared" si="9"/>
        <v/>
      </c>
      <c r="K123" s="24"/>
      <c r="N123" s="19" t="str">
        <f>IF($C123="", "", IF(COUNTIF('Intro &amp; Setup'!$T$17:$T$26, $C123)&gt;0, "", "X"))</f>
        <v/>
      </c>
      <c r="P123" s="33" t="str">
        <f t="shared" si="10"/>
        <v/>
      </c>
      <c r="Q123" s="36" t="str">
        <f t="shared" si="11"/>
        <v/>
      </c>
      <c r="S123" s="33" t="str">
        <f t="shared" si="12"/>
        <v/>
      </c>
      <c r="T123" s="36" t="str">
        <f t="shared" si="13"/>
        <v/>
      </c>
      <c r="X123" s="8" t="str">
        <f t="shared" si="14"/>
        <v/>
      </c>
      <c r="Y123" s="9" t="str">
        <f t="shared" si="15"/>
        <v/>
      </c>
    </row>
    <row r="124" spans="1:25" x14ac:dyDescent="0.25">
      <c r="A124" s="24"/>
      <c r="B124" s="51"/>
      <c r="C124" s="52"/>
      <c r="D124" s="53"/>
      <c r="E124" s="54"/>
      <c r="F124" s="53"/>
      <c r="G124" s="54"/>
      <c r="H124" s="24"/>
      <c r="I124" s="19" t="str">
        <f t="shared" si="8"/>
        <v/>
      </c>
      <c r="J124" s="9" t="str">
        <f t="shared" si="9"/>
        <v/>
      </c>
      <c r="K124" s="24"/>
      <c r="N124" s="19" t="str">
        <f>IF($C124="", "", IF(COUNTIF('Intro &amp; Setup'!$T$17:$T$26, $C124)&gt;0, "", "X"))</f>
        <v/>
      </c>
      <c r="P124" s="33" t="str">
        <f t="shared" si="10"/>
        <v/>
      </c>
      <c r="Q124" s="36" t="str">
        <f t="shared" si="11"/>
        <v/>
      </c>
      <c r="S124" s="33" t="str">
        <f t="shared" si="12"/>
        <v/>
      </c>
      <c r="T124" s="36" t="str">
        <f t="shared" si="13"/>
        <v/>
      </c>
      <c r="X124" s="8" t="str">
        <f t="shared" si="14"/>
        <v/>
      </c>
      <c r="Y124" s="9" t="str">
        <f t="shared" si="15"/>
        <v/>
      </c>
    </row>
    <row r="125" spans="1:25" x14ac:dyDescent="0.25">
      <c r="A125" s="24"/>
      <c r="B125" s="51"/>
      <c r="C125" s="52"/>
      <c r="D125" s="53"/>
      <c r="E125" s="54"/>
      <c r="F125" s="53"/>
      <c r="G125" s="54"/>
      <c r="H125" s="24"/>
      <c r="I125" s="19" t="str">
        <f t="shared" si="8"/>
        <v/>
      </c>
      <c r="J125" s="9" t="str">
        <f t="shared" si="9"/>
        <v/>
      </c>
      <c r="K125" s="24"/>
      <c r="N125" s="19" t="str">
        <f>IF($C125="", "", IF(COUNTIF('Intro &amp; Setup'!$T$17:$T$26, $C125)&gt;0, "", "X"))</f>
        <v/>
      </c>
      <c r="P125" s="33" t="str">
        <f t="shared" si="10"/>
        <v/>
      </c>
      <c r="Q125" s="36" t="str">
        <f t="shared" si="11"/>
        <v/>
      </c>
      <c r="S125" s="33" t="str">
        <f t="shared" si="12"/>
        <v/>
      </c>
      <c r="T125" s="36" t="str">
        <f t="shared" si="13"/>
        <v/>
      </c>
      <c r="X125" s="8" t="str">
        <f t="shared" si="14"/>
        <v/>
      </c>
      <c r="Y125" s="9" t="str">
        <f t="shared" si="15"/>
        <v/>
      </c>
    </row>
    <row r="126" spans="1:25" x14ac:dyDescent="0.25">
      <c r="A126" s="24"/>
      <c r="B126" s="51"/>
      <c r="C126" s="52"/>
      <c r="D126" s="53"/>
      <c r="E126" s="54"/>
      <c r="F126" s="53"/>
      <c r="G126" s="54"/>
      <c r="H126" s="24"/>
      <c r="I126" s="19" t="str">
        <f t="shared" si="8"/>
        <v/>
      </c>
      <c r="J126" s="9" t="str">
        <f t="shared" si="9"/>
        <v/>
      </c>
      <c r="K126" s="24"/>
      <c r="N126" s="19" t="str">
        <f>IF($C126="", "", IF(COUNTIF('Intro &amp; Setup'!$T$17:$T$26, $C126)&gt;0, "", "X"))</f>
        <v/>
      </c>
      <c r="P126" s="33" t="str">
        <f t="shared" si="10"/>
        <v/>
      </c>
      <c r="Q126" s="36" t="str">
        <f t="shared" si="11"/>
        <v/>
      </c>
      <c r="S126" s="33" t="str">
        <f t="shared" si="12"/>
        <v/>
      </c>
      <c r="T126" s="36" t="str">
        <f t="shared" si="13"/>
        <v/>
      </c>
      <c r="X126" s="8" t="str">
        <f t="shared" si="14"/>
        <v/>
      </c>
      <c r="Y126" s="9" t="str">
        <f t="shared" si="15"/>
        <v/>
      </c>
    </row>
    <row r="127" spans="1:25" x14ac:dyDescent="0.25">
      <c r="A127" s="24"/>
      <c r="B127" s="51"/>
      <c r="C127" s="52"/>
      <c r="D127" s="53"/>
      <c r="E127" s="54"/>
      <c r="F127" s="53"/>
      <c r="G127" s="54"/>
      <c r="H127" s="24"/>
      <c r="I127" s="19" t="str">
        <f t="shared" si="8"/>
        <v/>
      </c>
      <c r="J127" s="9" t="str">
        <f t="shared" si="9"/>
        <v/>
      </c>
      <c r="K127" s="24"/>
      <c r="N127" s="19" t="str">
        <f>IF($C127="", "", IF(COUNTIF('Intro &amp; Setup'!$T$17:$T$26, $C127)&gt;0, "", "X"))</f>
        <v/>
      </c>
      <c r="P127" s="33" t="str">
        <f t="shared" si="10"/>
        <v/>
      </c>
      <c r="Q127" s="36" t="str">
        <f t="shared" si="11"/>
        <v/>
      </c>
      <c r="S127" s="33" t="str">
        <f t="shared" si="12"/>
        <v/>
      </c>
      <c r="T127" s="36" t="str">
        <f t="shared" si="13"/>
        <v/>
      </c>
      <c r="X127" s="8" t="str">
        <f t="shared" si="14"/>
        <v/>
      </c>
      <c r="Y127" s="9" t="str">
        <f t="shared" si="15"/>
        <v/>
      </c>
    </row>
    <row r="128" spans="1:25" x14ac:dyDescent="0.25">
      <c r="A128" s="24"/>
      <c r="B128" s="51"/>
      <c r="C128" s="52"/>
      <c r="D128" s="53"/>
      <c r="E128" s="54"/>
      <c r="F128" s="53"/>
      <c r="G128" s="54"/>
      <c r="H128" s="24"/>
      <c r="I128" s="19" t="str">
        <f t="shared" si="8"/>
        <v/>
      </c>
      <c r="J128" s="9" t="str">
        <f t="shared" si="9"/>
        <v/>
      </c>
      <c r="K128" s="24"/>
      <c r="N128" s="19" t="str">
        <f>IF($C128="", "", IF(COUNTIF('Intro &amp; Setup'!$T$17:$T$26, $C128)&gt;0, "", "X"))</f>
        <v/>
      </c>
      <c r="P128" s="33" t="str">
        <f t="shared" si="10"/>
        <v/>
      </c>
      <c r="Q128" s="36" t="str">
        <f t="shared" si="11"/>
        <v/>
      </c>
      <c r="S128" s="33" t="str">
        <f t="shared" si="12"/>
        <v/>
      </c>
      <c r="T128" s="36" t="str">
        <f t="shared" si="13"/>
        <v/>
      </c>
      <c r="X128" s="8" t="str">
        <f t="shared" si="14"/>
        <v/>
      </c>
      <c r="Y128" s="9" t="str">
        <f t="shared" si="15"/>
        <v/>
      </c>
    </row>
    <row r="129" spans="1:25" x14ac:dyDescent="0.25">
      <c r="A129" s="24"/>
      <c r="B129" s="51"/>
      <c r="C129" s="52"/>
      <c r="D129" s="53"/>
      <c r="E129" s="54"/>
      <c r="F129" s="53"/>
      <c r="G129" s="54"/>
      <c r="H129" s="24"/>
      <c r="I129" s="19" t="str">
        <f t="shared" si="8"/>
        <v/>
      </c>
      <c r="J129" s="9" t="str">
        <f t="shared" si="9"/>
        <v/>
      </c>
      <c r="K129" s="24"/>
      <c r="N129" s="19" t="str">
        <f>IF($C129="", "", IF(COUNTIF('Intro &amp; Setup'!$T$17:$T$26, $C129)&gt;0, "", "X"))</f>
        <v/>
      </c>
      <c r="P129" s="33" t="str">
        <f t="shared" si="10"/>
        <v/>
      </c>
      <c r="Q129" s="36" t="str">
        <f t="shared" si="11"/>
        <v/>
      </c>
      <c r="S129" s="33" t="str">
        <f t="shared" si="12"/>
        <v/>
      </c>
      <c r="T129" s="36" t="str">
        <f t="shared" si="13"/>
        <v/>
      </c>
      <c r="X129" s="8" t="str">
        <f t="shared" si="14"/>
        <v/>
      </c>
      <c r="Y129" s="9" t="str">
        <f t="shared" si="15"/>
        <v/>
      </c>
    </row>
    <row r="130" spans="1:25" x14ac:dyDescent="0.25">
      <c r="A130" s="24"/>
      <c r="B130" s="51"/>
      <c r="C130" s="52"/>
      <c r="D130" s="53"/>
      <c r="E130" s="54"/>
      <c r="F130" s="53"/>
      <c r="G130" s="54"/>
      <c r="H130" s="24"/>
      <c r="I130" s="19" t="str">
        <f t="shared" si="8"/>
        <v/>
      </c>
      <c r="J130" s="9" t="str">
        <f t="shared" si="9"/>
        <v/>
      </c>
      <c r="K130" s="24"/>
      <c r="N130" s="19" t="str">
        <f>IF($C130="", "", IF(COUNTIF('Intro &amp; Setup'!$T$17:$T$26, $C130)&gt;0, "", "X"))</f>
        <v/>
      </c>
      <c r="P130" s="33" t="str">
        <f t="shared" si="10"/>
        <v/>
      </c>
      <c r="Q130" s="36" t="str">
        <f t="shared" si="11"/>
        <v/>
      </c>
      <c r="S130" s="33" t="str">
        <f t="shared" si="12"/>
        <v/>
      </c>
      <c r="T130" s="36" t="str">
        <f t="shared" si="13"/>
        <v/>
      </c>
      <c r="X130" s="8" t="str">
        <f t="shared" si="14"/>
        <v/>
      </c>
      <c r="Y130" s="9" t="str">
        <f t="shared" si="15"/>
        <v/>
      </c>
    </row>
    <row r="131" spans="1:25" x14ac:dyDescent="0.25">
      <c r="A131" s="24"/>
      <c r="B131" s="51"/>
      <c r="C131" s="52"/>
      <c r="D131" s="53"/>
      <c r="E131" s="54"/>
      <c r="F131" s="53"/>
      <c r="G131" s="54"/>
      <c r="H131" s="24"/>
      <c r="I131" s="19" t="str">
        <f t="shared" si="8"/>
        <v/>
      </c>
      <c r="J131" s="9" t="str">
        <f t="shared" si="9"/>
        <v/>
      </c>
      <c r="K131" s="24"/>
      <c r="N131" s="19" t="str">
        <f>IF($C131="", "", IF(COUNTIF('Intro &amp; Setup'!$T$17:$T$26, $C131)&gt;0, "", "X"))</f>
        <v/>
      </c>
      <c r="P131" s="33" t="str">
        <f t="shared" si="10"/>
        <v/>
      </c>
      <c r="Q131" s="36" t="str">
        <f t="shared" si="11"/>
        <v/>
      </c>
      <c r="S131" s="33" t="str">
        <f t="shared" si="12"/>
        <v/>
      </c>
      <c r="T131" s="36" t="str">
        <f t="shared" si="13"/>
        <v/>
      </c>
      <c r="X131" s="8" t="str">
        <f t="shared" si="14"/>
        <v/>
      </c>
      <c r="Y131" s="9" t="str">
        <f t="shared" si="15"/>
        <v/>
      </c>
    </row>
    <row r="132" spans="1:25" x14ac:dyDescent="0.25">
      <c r="A132" s="24"/>
      <c r="B132" s="51"/>
      <c r="C132" s="52"/>
      <c r="D132" s="53"/>
      <c r="E132" s="54"/>
      <c r="F132" s="53"/>
      <c r="G132" s="54"/>
      <c r="H132" s="24"/>
      <c r="I132" s="19" t="str">
        <f t="shared" si="8"/>
        <v/>
      </c>
      <c r="J132" s="9" t="str">
        <f t="shared" si="9"/>
        <v/>
      </c>
      <c r="K132" s="24"/>
      <c r="N132" s="19" t="str">
        <f>IF($C132="", "", IF(COUNTIF('Intro &amp; Setup'!$T$17:$T$26, $C132)&gt;0, "", "X"))</f>
        <v/>
      </c>
      <c r="P132" s="33" t="str">
        <f t="shared" si="10"/>
        <v/>
      </c>
      <c r="Q132" s="36" t="str">
        <f t="shared" si="11"/>
        <v/>
      </c>
      <c r="S132" s="33" t="str">
        <f t="shared" si="12"/>
        <v/>
      </c>
      <c r="T132" s="36" t="str">
        <f t="shared" si="13"/>
        <v/>
      </c>
      <c r="X132" s="8" t="str">
        <f t="shared" si="14"/>
        <v/>
      </c>
      <c r="Y132" s="9" t="str">
        <f t="shared" si="15"/>
        <v/>
      </c>
    </row>
    <row r="133" spans="1:25" x14ac:dyDescent="0.25">
      <c r="A133" s="24"/>
      <c r="B133" s="51"/>
      <c r="C133" s="52"/>
      <c r="D133" s="53"/>
      <c r="E133" s="54"/>
      <c r="F133" s="53"/>
      <c r="G133" s="54"/>
      <c r="H133" s="24"/>
      <c r="I133" s="19" t="str">
        <f t="shared" si="8"/>
        <v/>
      </c>
      <c r="J133" s="9" t="str">
        <f t="shared" si="9"/>
        <v/>
      </c>
      <c r="K133" s="24"/>
      <c r="N133" s="19" t="str">
        <f>IF($C133="", "", IF(COUNTIF('Intro &amp; Setup'!$T$17:$T$26, $C133)&gt;0, "", "X"))</f>
        <v/>
      </c>
      <c r="P133" s="33" t="str">
        <f t="shared" si="10"/>
        <v/>
      </c>
      <c r="Q133" s="36" t="str">
        <f t="shared" si="11"/>
        <v/>
      </c>
      <c r="S133" s="33" t="str">
        <f t="shared" si="12"/>
        <v/>
      </c>
      <c r="T133" s="36" t="str">
        <f t="shared" si="13"/>
        <v/>
      </c>
      <c r="X133" s="8" t="str">
        <f t="shared" si="14"/>
        <v/>
      </c>
      <c r="Y133" s="9" t="str">
        <f t="shared" si="15"/>
        <v/>
      </c>
    </row>
    <row r="134" spans="1:25" x14ac:dyDescent="0.25">
      <c r="A134" s="24"/>
      <c r="B134" s="51"/>
      <c r="C134" s="52"/>
      <c r="D134" s="53"/>
      <c r="E134" s="54"/>
      <c r="F134" s="53"/>
      <c r="G134" s="54"/>
      <c r="H134" s="24"/>
      <c r="I134" s="19" t="str">
        <f t="shared" si="8"/>
        <v/>
      </c>
      <c r="J134" s="9" t="str">
        <f t="shared" si="9"/>
        <v/>
      </c>
      <c r="K134" s="24"/>
      <c r="N134" s="19" t="str">
        <f>IF($C134="", "", IF(COUNTIF('Intro &amp; Setup'!$T$17:$T$26, $C134)&gt;0, "", "X"))</f>
        <v/>
      </c>
      <c r="P134" s="33" t="str">
        <f t="shared" si="10"/>
        <v/>
      </c>
      <c r="Q134" s="36" t="str">
        <f t="shared" si="11"/>
        <v/>
      </c>
      <c r="S134" s="33" t="str">
        <f t="shared" si="12"/>
        <v/>
      </c>
      <c r="T134" s="36" t="str">
        <f t="shared" si="13"/>
        <v/>
      </c>
      <c r="X134" s="8" t="str">
        <f t="shared" si="14"/>
        <v/>
      </c>
      <c r="Y134" s="9" t="str">
        <f t="shared" si="15"/>
        <v/>
      </c>
    </row>
    <row r="135" spans="1:25" x14ac:dyDescent="0.25">
      <c r="A135" s="24"/>
      <c r="B135" s="51"/>
      <c r="C135" s="52"/>
      <c r="D135" s="53"/>
      <c r="E135" s="54"/>
      <c r="F135" s="53"/>
      <c r="G135" s="54"/>
      <c r="H135" s="24"/>
      <c r="I135" s="19" t="str">
        <f t="shared" si="8"/>
        <v/>
      </c>
      <c r="J135" s="9" t="str">
        <f t="shared" si="9"/>
        <v/>
      </c>
      <c r="K135" s="24"/>
      <c r="N135" s="19" t="str">
        <f>IF($C135="", "", IF(COUNTIF('Intro &amp; Setup'!$T$17:$T$26, $C135)&gt;0, "", "X"))</f>
        <v/>
      </c>
      <c r="P135" s="33" t="str">
        <f t="shared" si="10"/>
        <v/>
      </c>
      <c r="Q135" s="36" t="str">
        <f t="shared" si="11"/>
        <v/>
      </c>
      <c r="S135" s="33" t="str">
        <f t="shared" si="12"/>
        <v/>
      </c>
      <c r="T135" s="36" t="str">
        <f t="shared" si="13"/>
        <v/>
      </c>
      <c r="X135" s="8" t="str">
        <f t="shared" si="14"/>
        <v/>
      </c>
      <c r="Y135" s="9" t="str">
        <f t="shared" si="15"/>
        <v/>
      </c>
    </row>
    <row r="136" spans="1:25" x14ac:dyDescent="0.25">
      <c r="A136" s="24"/>
      <c r="B136" s="51"/>
      <c r="C136" s="52"/>
      <c r="D136" s="53"/>
      <c r="E136" s="54"/>
      <c r="F136" s="53"/>
      <c r="G136" s="54"/>
      <c r="H136" s="24"/>
      <c r="I136" s="19" t="str">
        <f t="shared" si="8"/>
        <v/>
      </c>
      <c r="J136" s="9" t="str">
        <f t="shared" si="9"/>
        <v/>
      </c>
      <c r="K136" s="24"/>
      <c r="N136" s="19" t="str">
        <f>IF($C136="", "", IF(COUNTIF('Intro &amp; Setup'!$T$17:$T$26, $C136)&gt;0, "", "X"))</f>
        <v/>
      </c>
      <c r="P136" s="33" t="str">
        <f t="shared" si="10"/>
        <v/>
      </c>
      <c r="Q136" s="36" t="str">
        <f t="shared" si="11"/>
        <v/>
      </c>
      <c r="S136" s="33" t="str">
        <f t="shared" si="12"/>
        <v/>
      </c>
      <c r="T136" s="36" t="str">
        <f t="shared" si="13"/>
        <v/>
      </c>
      <c r="X136" s="8" t="str">
        <f t="shared" si="14"/>
        <v/>
      </c>
      <c r="Y136" s="9" t="str">
        <f t="shared" si="15"/>
        <v/>
      </c>
    </row>
    <row r="137" spans="1:25" x14ac:dyDescent="0.25">
      <c r="A137" s="24"/>
      <c r="B137" s="51"/>
      <c r="C137" s="52"/>
      <c r="D137" s="53"/>
      <c r="E137" s="54"/>
      <c r="F137" s="53"/>
      <c r="G137" s="54"/>
      <c r="H137" s="24"/>
      <c r="I137" s="19" t="str">
        <f t="shared" si="8"/>
        <v/>
      </c>
      <c r="J137" s="9" t="str">
        <f t="shared" si="9"/>
        <v/>
      </c>
      <c r="K137" s="24"/>
      <c r="N137" s="19" t="str">
        <f>IF($C137="", "", IF(COUNTIF('Intro &amp; Setup'!$T$17:$T$26, $C137)&gt;0, "", "X"))</f>
        <v/>
      </c>
      <c r="P137" s="33" t="str">
        <f t="shared" si="10"/>
        <v/>
      </c>
      <c r="Q137" s="36" t="str">
        <f t="shared" si="11"/>
        <v/>
      </c>
      <c r="S137" s="33" t="str">
        <f t="shared" si="12"/>
        <v/>
      </c>
      <c r="T137" s="36" t="str">
        <f t="shared" si="13"/>
        <v/>
      </c>
      <c r="X137" s="8" t="str">
        <f t="shared" si="14"/>
        <v/>
      </c>
      <c r="Y137" s="9" t="str">
        <f t="shared" si="15"/>
        <v/>
      </c>
    </row>
    <row r="138" spans="1:25" x14ac:dyDescent="0.25">
      <c r="A138" s="24"/>
      <c r="B138" s="51"/>
      <c r="C138" s="52"/>
      <c r="D138" s="53"/>
      <c r="E138" s="54"/>
      <c r="F138" s="53"/>
      <c r="G138" s="54"/>
      <c r="H138" s="24"/>
      <c r="I138" s="19" t="str">
        <f t="shared" si="8"/>
        <v/>
      </c>
      <c r="J138" s="9" t="str">
        <f t="shared" si="9"/>
        <v/>
      </c>
      <c r="K138" s="24"/>
      <c r="N138" s="19" t="str">
        <f>IF($C138="", "", IF(COUNTIF('Intro &amp; Setup'!$T$17:$T$26, $C138)&gt;0, "", "X"))</f>
        <v/>
      </c>
      <c r="P138" s="33" t="str">
        <f t="shared" si="10"/>
        <v/>
      </c>
      <c r="Q138" s="36" t="str">
        <f t="shared" si="11"/>
        <v/>
      </c>
      <c r="S138" s="33" t="str">
        <f t="shared" si="12"/>
        <v/>
      </c>
      <c r="T138" s="36" t="str">
        <f t="shared" si="13"/>
        <v/>
      </c>
      <c r="X138" s="8" t="str">
        <f t="shared" si="14"/>
        <v/>
      </c>
      <c r="Y138" s="9" t="str">
        <f t="shared" si="15"/>
        <v/>
      </c>
    </row>
    <row r="139" spans="1:25" x14ac:dyDescent="0.25">
      <c r="A139" s="24"/>
      <c r="B139" s="51"/>
      <c r="C139" s="52"/>
      <c r="D139" s="53"/>
      <c r="E139" s="54"/>
      <c r="F139" s="53"/>
      <c r="G139" s="54"/>
      <c r="H139" s="24"/>
      <c r="I139" s="19" t="str">
        <f t="shared" si="8"/>
        <v/>
      </c>
      <c r="J139" s="9" t="str">
        <f t="shared" si="9"/>
        <v/>
      </c>
      <c r="K139" s="24"/>
      <c r="N139" s="19" t="str">
        <f>IF($C139="", "", IF(COUNTIF('Intro &amp; Setup'!$T$17:$T$26, $C139)&gt;0, "", "X"))</f>
        <v/>
      </c>
      <c r="P139" s="33" t="str">
        <f t="shared" si="10"/>
        <v/>
      </c>
      <c r="Q139" s="36" t="str">
        <f t="shared" si="11"/>
        <v/>
      </c>
      <c r="S139" s="33" t="str">
        <f t="shared" si="12"/>
        <v/>
      </c>
      <c r="T139" s="36" t="str">
        <f t="shared" si="13"/>
        <v/>
      </c>
      <c r="X139" s="8" t="str">
        <f t="shared" si="14"/>
        <v/>
      </c>
      <c r="Y139" s="9" t="str">
        <f t="shared" si="15"/>
        <v/>
      </c>
    </row>
    <row r="140" spans="1:25" x14ac:dyDescent="0.25">
      <c r="A140" s="24"/>
      <c r="B140" s="51"/>
      <c r="C140" s="52"/>
      <c r="D140" s="53"/>
      <c r="E140" s="54"/>
      <c r="F140" s="53"/>
      <c r="G140" s="54"/>
      <c r="H140" s="24"/>
      <c r="I140" s="19" t="str">
        <f t="shared" ref="I140:I203" si="16">IF(OR(D140="", F140=""), "", IF(F140&lt;=D140, $S$3, $S$4))</f>
        <v/>
      </c>
      <c r="J140" s="9" t="str">
        <f t="shared" ref="J140:J203" si="17">IF(OR(E140="", G140=""), "", IF(G140&lt;=E140, $S$3, $S$4))</f>
        <v/>
      </c>
      <c r="K140" s="24"/>
      <c r="N140" s="19" t="str">
        <f>IF($C140="", "", IF(COUNTIF('Intro &amp; Setup'!$T$17:$T$26, $C140)&gt;0, "", "X"))</f>
        <v/>
      </c>
      <c r="P140" s="33" t="str">
        <f t="shared" ref="P140:P203" si="18">IF($D140="", "", ROUND($D140*$P$4*24, 2))</f>
        <v/>
      </c>
      <c r="Q140" s="36" t="str">
        <f t="shared" ref="Q140:Q203" si="19">IF($E140="", "", $E140)</f>
        <v/>
      </c>
      <c r="S140" s="33" t="str">
        <f t="shared" ref="S140:S203" si="20">IF($F140="", "", $F140*$P$4*24)</f>
        <v/>
      </c>
      <c r="T140" s="36" t="str">
        <f t="shared" ref="T140:T203" si="21">IF($G140="", "", $G140)</f>
        <v/>
      </c>
      <c r="X140" s="8" t="str">
        <f t="shared" ref="X140:X203" si="22">IF(AND(NOT(D140=""), F140=""), "X", "")</f>
        <v/>
      </c>
      <c r="Y140" s="9" t="str">
        <f t="shared" ref="Y140:Y203" si="23">IF(AND(NOT(E140=""), G140=""), "X", "")</f>
        <v/>
      </c>
    </row>
    <row r="141" spans="1:25" x14ac:dyDescent="0.25">
      <c r="A141" s="24"/>
      <c r="B141" s="51"/>
      <c r="C141" s="52"/>
      <c r="D141" s="53"/>
      <c r="E141" s="54"/>
      <c r="F141" s="53"/>
      <c r="G141" s="54"/>
      <c r="H141" s="24"/>
      <c r="I141" s="19" t="str">
        <f t="shared" si="16"/>
        <v/>
      </c>
      <c r="J141" s="9" t="str">
        <f t="shared" si="17"/>
        <v/>
      </c>
      <c r="K141" s="24"/>
      <c r="N141" s="19" t="str">
        <f>IF($C141="", "", IF(COUNTIF('Intro &amp; Setup'!$T$17:$T$26, $C141)&gt;0, "", "X"))</f>
        <v/>
      </c>
      <c r="P141" s="33" t="str">
        <f t="shared" si="18"/>
        <v/>
      </c>
      <c r="Q141" s="36" t="str">
        <f t="shared" si="19"/>
        <v/>
      </c>
      <c r="S141" s="33" t="str">
        <f t="shared" si="20"/>
        <v/>
      </c>
      <c r="T141" s="36" t="str">
        <f t="shared" si="21"/>
        <v/>
      </c>
      <c r="X141" s="8" t="str">
        <f t="shared" si="22"/>
        <v/>
      </c>
      <c r="Y141" s="9" t="str">
        <f t="shared" si="23"/>
        <v/>
      </c>
    </row>
    <row r="142" spans="1:25" x14ac:dyDescent="0.25">
      <c r="A142" s="24"/>
      <c r="B142" s="51"/>
      <c r="C142" s="52"/>
      <c r="D142" s="53"/>
      <c r="E142" s="54"/>
      <c r="F142" s="53"/>
      <c r="G142" s="54"/>
      <c r="H142" s="24"/>
      <c r="I142" s="19" t="str">
        <f t="shared" si="16"/>
        <v/>
      </c>
      <c r="J142" s="9" t="str">
        <f t="shared" si="17"/>
        <v/>
      </c>
      <c r="K142" s="24"/>
      <c r="N142" s="19" t="str">
        <f>IF($C142="", "", IF(COUNTIF('Intro &amp; Setup'!$T$17:$T$26, $C142)&gt;0, "", "X"))</f>
        <v/>
      </c>
      <c r="P142" s="33" t="str">
        <f t="shared" si="18"/>
        <v/>
      </c>
      <c r="Q142" s="36" t="str">
        <f t="shared" si="19"/>
        <v/>
      </c>
      <c r="S142" s="33" t="str">
        <f t="shared" si="20"/>
        <v/>
      </c>
      <c r="T142" s="36" t="str">
        <f t="shared" si="21"/>
        <v/>
      </c>
      <c r="X142" s="8" t="str">
        <f t="shared" si="22"/>
        <v/>
      </c>
      <c r="Y142" s="9" t="str">
        <f t="shared" si="23"/>
        <v/>
      </c>
    </row>
    <row r="143" spans="1:25" x14ac:dyDescent="0.25">
      <c r="A143" s="24"/>
      <c r="B143" s="51"/>
      <c r="C143" s="52"/>
      <c r="D143" s="53"/>
      <c r="E143" s="54"/>
      <c r="F143" s="53"/>
      <c r="G143" s="54"/>
      <c r="H143" s="24"/>
      <c r="I143" s="19" t="str">
        <f t="shared" si="16"/>
        <v/>
      </c>
      <c r="J143" s="9" t="str">
        <f t="shared" si="17"/>
        <v/>
      </c>
      <c r="K143" s="24"/>
      <c r="N143" s="19" t="str">
        <f>IF($C143="", "", IF(COUNTIF('Intro &amp; Setup'!$T$17:$T$26, $C143)&gt;0, "", "X"))</f>
        <v/>
      </c>
      <c r="P143" s="33" t="str">
        <f t="shared" si="18"/>
        <v/>
      </c>
      <c r="Q143" s="36" t="str">
        <f t="shared" si="19"/>
        <v/>
      </c>
      <c r="S143" s="33" t="str">
        <f t="shared" si="20"/>
        <v/>
      </c>
      <c r="T143" s="36" t="str">
        <f t="shared" si="21"/>
        <v/>
      </c>
      <c r="X143" s="8" t="str">
        <f t="shared" si="22"/>
        <v/>
      </c>
      <c r="Y143" s="9" t="str">
        <f t="shared" si="23"/>
        <v/>
      </c>
    </row>
    <row r="144" spans="1:25" x14ac:dyDescent="0.25">
      <c r="A144" s="24"/>
      <c r="B144" s="51"/>
      <c r="C144" s="52"/>
      <c r="D144" s="53"/>
      <c r="E144" s="54"/>
      <c r="F144" s="53"/>
      <c r="G144" s="54"/>
      <c r="H144" s="24"/>
      <c r="I144" s="19" t="str">
        <f t="shared" si="16"/>
        <v/>
      </c>
      <c r="J144" s="9" t="str">
        <f t="shared" si="17"/>
        <v/>
      </c>
      <c r="K144" s="24"/>
      <c r="N144" s="19" t="str">
        <f>IF($C144="", "", IF(COUNTIF('Intro &amp; Setup'!$T$17:$T$26, $C144)&gt;0, "", "X"))</f>
        <v/>
      </c>
      <c r="P144" s="33" t="str">
        <f t="shared" si="18"/>
        <v/>
      </c>
      <c r="Q144" s="36" t="str">
        <f t="shared" si="19"/>
        <v/>
      </c>
      <c r="S144" s="33" t="str">
        <f t="shared" si="20"/>
        <v/>
      </c>
      <c r="T144" s="36" t="str">
        <f t="shared" si="21"/>
        <v/>
      </c>
      <c r="X144" s="8" t="str">
        <f t="shared" si="22"/>
        <v/>
      </c>
      <c r="Y144" s="9" t="str">
        <f t="shared" si="23"/>
        <v/>
      </c>
    </row>
    <row r="145" spans="1:25" x14ac:dyDescent="0.25">
      <c r="A145" s="24"/>
      <c r="B145" s="51"/>
      <c r="C145" s="52"/>
      <c r="D145" s="53"/>
      <c r="E145" s="54"/>
      <c r="F145" s="53"/>
      <c r="G145" s="54"/>
      <c r="H145" s="24"/>
      <c r="I145" s="19" t="str">
        <f t="shared" si="16"/>
        <v/>
      </c>
      <c r="J145" s="9" t="str">
        <f t="shared" si="17"/>
        <v/>
      </c>
      <c r="K145" s="24"/>
      <c r="N145" s="19" t="str">
        <f>IF($C145="", "", IF(COUNTIF('Intro &amp; Setup'!$T$17:$T$26, $C145)&gt;0, "", "X"))</f>
        <v/>
      </c>
      <c r="P145" s="33" t="str">
        <f t="shared" si="18"/>
        <v/>
      </c>
      <c r="Q145" s="36" t="str">
        <f t="shared" si="19"/>
        <v/>
      </c>
      <c r="S145" s="33" t="str">
        <f t="shared" si="20"/>
        <v/>
      </c>
      <c r="T145" s="36" t="str">
        <f t="shared" si="21"/>
        <v/>
      </c>
      <c r="X145" s="8" t="str">
        <f t="shared" si="22"/>
        <v/>
      </c>
      <c r="Y145" s="9" t="str">
        <f t="shared" si="23"/>
        <v/>
      </c>
    </row>
    <row r="146" spans="1:25" x14ac:dyDescent="0.25">
      <c r="A146" s="24"/>
      <c r="B146" s="51"/>
      <c r="C146" s="52"/>
      <c r="D146" s="53"/>
      <c r="E146" s="54"/>
      <c r="F146" s="53"/>
      <c r="G146" s="54"/>
      <c r="H146" s="24"/>
      <c r="I146" s="19" t="str">
        <f t="shared" si="16"/>
        <v/>
      </c>
      <c r="J146" s="9" t="str">
        <f t="shared" si="17"/>
        <v/>
      </c>
      <c r="K146" s="24"/>
      <c r="N146" s="19" t="str">
        <f>IF($C146="", "", IF(COUNTIF('Intro &amp; Setup'!$T$17:$T$26, $C146)&gt;0, "", "X"))</f>
        <v/>
      </c>
      <c r="P146" s="33" t="str">
        <f t="shared" si="18"/>
        <v/>
      </c>
      <c r="Q146" s="36" t="str">
        <f t="shared" si="19"/>
        <v/>
      </c>
      <c r="S146" s="33" t="str">
        <f t="shared" si="20"/>
        <v/>
      </c>
      <c r="T146" s="36" t="str">
        <f t="shared" si="21"/>
        <v/>
      </c>
      <c r="X146" s="8" t="str">
        <f t="shared" si="22"/>
        <v/>
      </c>
      <c r="Y146" s="9" t="str">
        <f t="shared" si="23"/>
        <v/>
      </c>
    </row>
    <row r="147" spans="1:25" x14ac:dyDescent="0.25">
      <c r="A147" s="24"/>
      <c r="B147" s="51"/>
      <c r="C147" s="52"/>
      <c r="D147" s="53"/>
      <c r="E147" s="54"/>
      <c r="F147" s="53"/>
      <c r="G147" s="54"/>
      <c r="H147" s="24"/>
      <c r="I147" s="19" t="str">
        <f t="shared" si="16"/>
        <v/>
      </c>
      <c r="J147" s="9" t="str">
        <f t="shared" si="17"/>
        <v/>
      </c>
      <c r="K147" s="24"/>
      <c r="N147" s="19" t="str">
        <f>IF($C147="", "", IF(COUNTIF('Intro &amp; Setup'!$T$17:$T$26, $C147)&gt;0, "", "X"))</f>
        <v/>
      </c>
      <c r="P147" s="33" t="str">
        <f t="shared" si="18"/>
        <v/>
      </c>
      <c r="Q147" s="36" t="str">
        <f t="shared" si="19"/>
        <v/>
      </c>
      <c r="S147" s="33" t="str">
        <f t="shared" si="20"/>
        <v/>
      </c>
      <c r="T147" s="36" t="str">
        <f t="shared" si="21"/>
        <v/>
      </c>
      <c r="X147" s="8" t="str">
        <f t="shared" si="22"/>
        <v/>
      </c>
      <c r="Y147" s="9" t="str">
        <f t="shared" si="23"/>
        <v/>
      </c>
    </row>
    <row r="148" spans="1:25" x14ac:dyDescent="0.25">
      <c r="A148" s="24"/>
      <c r="B148" s="51"/>
      <c r="C148" s="52"/>
      <c r="D148" s="53"/>
      <c r="E148" s="54"/>
      <c r="F148" s="53"/>
      <c r="G148" s="54"/>
      <c r="H148" s="24"/>
      <c r="I148" s="19" t="str">
        <f t="shared" si="16"/>
        <v/>
      </c>
      <c r="J148" s="9" t="str">
        <f t="shared" si="17"/>
        <v/>
      </c>
      <c r="K148" s="24"/>
      <c r="N148" s="19" t="str">
        <f>IF($C148="", "", IF(COUNTIF('Intro &amp; Setup'!$T$17:$T$26, $C148)&gt;0, "", "X"))</f>
        <v/>
      </c>
      <c r="P148" s="33" t="str">
        <f t="shared" si="18"/>
        <v/>
      </c>
      <c r="Q148" s="36" t="str">
        <f t="shared" si="19"/>
        <v/>
      </c>
      <c r="S148" s="33" t="str">
        <f t="shared" si="20"/>
        <v/>
      </c>
      <c r="T148" s="36" t="str">
        <f t="shared" si="21"/>
        <v/>
      </c>
      <c r="X148" s="8" t="str">
        <f t="shared" si="22"/>
        <v/>
      </c>
      <c r="Y148" s="9" t="str">
        <f t="shared" si="23"/>
        <v/>
      </c>
    </row>
    <row r="149" spans="1:25" x14ac:dyDescent="0.25">
      <c r="A149" s="24"/>
      <c r="B149" s="51"/>
      <c r="C149" s="52"/>
      <c r="D149" s="53"/>
      <c r="E149" s="54"/>
      <c r="F149" s="53"/>
      <c r="G149" s="54"/>
      <c r="H149" s="24"/>
      <c r="I149" s="19" t="str">
        <f t="shared" si="16"/>
        <v/>
      </c>
      <c r="J149" s="9" t="str">
        <f t="shared" si="17"/>
        <v/>
      </c>
      <c r="K149" s="24"/>
      <c r="N149" s="19" t="str">
        <f>IF($C149="", "", IF(COUNTIF('Intro &amp; Setup'!$T$17:$T$26, $C149)&gt;0, "", "X"))</f>
        <v/>
      </c>
      <c r="P149" s="33" t="str">
        <f t="shared" si="18"/>
        <v/>
      </c>
      <c r="Q149" s="36" t="str">
        <f t="shared" si="19"/>
        <v/>
      </c>
      <c r="S149" s="33" t="str">
        <f t="shared" si="20"/>
        <v/>
      </c>
      <c r="T149" s="36" t="str">
        <f t="shared" si="21"/>
        <v/>
      </c>
      <c r="X149" s="8" t="str">
        <f t="shared" si="22"/>
        <v/>
      </c>
      <c r="Y149" s="9" t="str">
        <f t="shared" si="23"/>
        <v/>
      </c>
    </row>
    <row r="150" spans="1:25" x14ac:dyDescent="0.25">
      <c r="A150" s="24"/>
      <c r="B150" s="51"/>
      <c r="C150" s="52"/>
      <c r="D150" s="53"/>
      <c r="E150" s="54"/>
      <c r="F150" s="53"/>
      <c r="G150" s="54"/>
      <c r="H150" s="24"/>
      <c r="I150" s="19" t="str">
        <f t="shared" si="16"/>
        <v/>
      </c>
      <c r="J150" s="9" t="str">
        <f t="shared" si="17"/>
        <v/>
      </c>
      <c r="K150" s="24"/>
      <c r="N150" s="19" t="str">
        <f>IF($C150="", "", IF(COUNTIF('Intro &amp; Setup'!$T$17:$T$26, $C150)&gt;0, "", "X"))</f>
        <v/>
      </c>
      <c r="P150" s="33" t="str">
        <f t="shared" si="18"/>
        <v/>
      </c>
      <c r="Q150" s="36" t="str">
        <f t="shared" si="19"/>
        <v/>
      </c>
      <c r="S150" s="33" t="str">
        <f t="shared" si="20"/>
        <v/>
      </c>
      <c r="T150" s="36" t="str">
        <f t="shared" si="21"/>
        <v/>
      </c>
      <c r="X150" s="8" t="str">
        <f t="shared" si="22"/>
        <v/>
      </c>
      <c r="Y150" s="9" t="str">
        <f t="shared" si="23"/>
        <v/>
      </c>
    </row>
    <row r="151" spans="1:25" x14ac:dyDescent="0.25">
      <c r="A151" s="24"/>
      <c r="B151" s="51"/>
      <c r="C151" s="52"/>
      <c r="D151" s="53"/>
      <c r="E151" s="54"/>
      <c r="F151" s="53"/>
      <c r="G151" s="54"/>
      <c r="H151" s="24"/>
      <c r="I151" s="19" t="str">
        <f t="shared" si="16"/>
        <v/>
      </c>
      <c r="J151" s="9" t="str">
        <f t="shared" si="17"/>
        <v/>
      </c>
      <c r="K151" s="24"/>
      <c r="N151" s="19" t="str">
        <f>IF($C151="", "", IF(COUNTIF('Intro &amp; Setup'!$T$17:$T$26, $C151)&gt;0, "", "X"))</f>
        <v/>
      </c>
      <c r="P151" s="33" t="str">
        <f t="shared" si="18"/>
        <v/>
      </c>
      <c r="Q151" s="36" t="str">
        <f t="shared" si="19"/>
        <v/>
      </c>
      <c r="S151" s="33" t="str">
        <f t="shared" si="20"/>
        <v/>
      </c>
      <c r="T151" s="36" t="str">
        <f t="shared" si="21"/>
        <v/>
      </c>
      <c r="X151" s="8" t="str">
        <f t="shared" si="22"/>
        <v/>
      </c>
      <c r="Y151" s="9" t="str">
        <f t="shared" si="23"/>
        <v/>
      </c>
    </row>
    <row r="152" spans="1:25" x14ac:dyDescent="0.25">
      <c r="A152" s="24"/>
      <c r="B152" s="51"/>
      <c r="C152" s="52"/>
      <c r="D152" s="53"/>
      <c r="E152" s="54"/>
      <c r="F152" s="53"/>
      <c r="G152" s="54"/>
      <c r="H152" s="24"/>
      <c r="I152" s="19" t="str">
        <f t="shared" si="16"/>
        <v/>
      </c>
      <c r="J152" s="9" t="str">
        <f t="shared" si="17"/>
        <v/>
      </c>
      <c r="K152" s="24"/>
      <c r="N152" s="19" t="str">
        <f>IF($C152="", "", IF(COUNTIF('Intro &amp; Setup'!$T$17:$T$26, $C152)&gt;0, "", "X"))</f>
        <v/>
      </c>
      <c r="P152" s="33" t="str">
        <f t="shared" si="18"/>
        <v/>
      </c>
      <c r="Q152" s="36" t="str">
        <f t="shared" si="19"/>
        <v/>
      </c>
      <c r="S152" s="33" t="str">
        <f t="shared" si="20"/>
        <v/>
      </c>
      <c r="T152" s="36" t="str">
        <f t="shared" si="21"/>
        <v/>
      </c>
      <c r="X152" s="8" t="str">
        <f t="shared" si="22"/>
        <v/>
      </c>
      <c r="Y152" s="9" t="str">
        <f t="shared" si="23"/>
        <v/>
      </c>
    </row>
    <row r="153" spans="1:25" x14ac:dyDescent="0.25">
      <c r="A153" s="24"/>
      <c r="B153" s="51"/>
      <c r="C153" s="52"/>
      <c r="D153" s="53"/>
      <c r="E153" s="54"/>
      <c r="F153" s="53"/>
      <c r="G153" s="54"/>
      <c r="H153" s="24"/>
      <c r="I153" s="19" t="str">
        <f t="shared" si="16"/>
        <v/>
      </c>
      <c r="J153" s="9" t="str">
        <f t="shared" si="17"/>
        <v/>
      </c>
      <c r="K153" s="24"/>
      <c r="N153" s="19" t="str">
        <f>IF($C153="", "", IF(COUNTIF('Intro &amp; Setup'!$T$17:$T$26, $C153)&gt;0, "", "X"))</f>
        <v/>
      </c>
      <c r="P153" s="33" t="str">
        <f t="shared" si="18"/>
        <v/>
      </c>
      <c r="Q153" s="36" t="str">
        <f t="shared" si="19"/>
        <v/>
      </c>
      <c r="S153" s="33" t="str">
        <f t="shared" si="20"/>
        <v/>
      </c>
      <c r="T153" s="36" t="str">
        <f t="shared" si="21"/>
        <v/>
      </c>
      <c r="X153" s="8" t="str">
        <f t="shared" si="22"/>
        <v/>
      </c>
      <c r="Y153" s="9" t="str">
        <f t="shared" si="23"/>
        <v/>
      </c>
    </row>
    <row r="154" spans="1:25" x14ac:dyDescent="0.25">
      <c r="A154" s="24"/>
      <c r="B154" s="51"/>
      <c r="C154" s="52"/>
      <c r="D154" s="53"/>
      <c r="E154" s="54"/>
      <c r="F154" s="53"/>
      <c r="G154" s="54"/>
      <c r="H154" s="24"/>
      <c r="I154" s="19" t="str">
        <f t="shared" si="16"/>
        <v/>
      </c>
      <c r="J154" s="9" t="str">
        <f t="shared" si="17"/>
        <v/>
      </c>
      <c r="K154" s="24"/>
      <c r="N154" s="19" t="str">
        <f>IF($C154="", "", IF(COUNTIF('Intro &amp; Setup'!$T$17:$T$26, $C154)&gt;0, "", "X"))</f>
        <v/>
      </c>
      <c r="P154" s="33" t="str">
        <f t="shared" si="18"/>
        <v/>
      </c>
      <c r="Q154" s="36" t="str">
        <f t="shared" si="19"/>
        <v/>
      </c>
      <c r="S154" s="33" t="str">
        <f t="shared" si="20"/>
        <v/>
      </c>
      <c r="T154" s="36" t="str">
        <f t="shared" si="21"/>
        <v/>
      </c>
      <c r="X154" s="8" t="str">
        <f t="shared" si="22"/>
        <v/>
      </c>
      <c r="Y154" s="9" t="str">
        <f t="shared" si="23"/>
        <v/>
      </c>
    </row>
    <row r="155" spans="1:25" x14ac:dyDescent="0.25">
      <c r="A155" s="24"/>
      <c r="B155" s="51"/>
      <c r="C155" s="52"/>
      <c r="D155" s="53"/>
      <c r="E155" s="54"/>
      <c r="F155" s="53"/>
      <c r="G155" s="54"/>
      <c r="H155" s="24"/>
      <c r="I155" s="19" t="str">
        <f t="shared" si="16"/>
        <v/>
      </c>
      <c r="J155" s="9" t="str">
        <f t="shared" si="17"/>
        <v/>
      </c>
      <c r="K155" s="24"/>
      <c r="N155" s="19" t="str">
        <f>IF($C155="", "", IF(COUNTIF('Intro &amp; Setup'!$T$17:$T$26, $C155)&gt;0, "", "X"))</f>
        <v/>
      </c>
      <c r="P155" s="33" t="str">
        <f t="shared" si="18"/>
        <v/>
      </c>
      <c r="Q155" s="36" t="str">
        <f t="shared" si="19"/>
        <v/>
      </c>
      <c r="S155" s="33" t="str">
        <f t="shared" si="20"/>
        <v/>
      </c>
      <c r="T155" s="36" t="str">
        <f t="shared" si="21"/>
        <v/>
      </c>
      <c r="X155" s="8" t="str">
        <f t="shared" si="22"/>
        <v/>
      </c>
      <c r="Y155" s="9" t="str">
        <f t="shared" si="23"/>
        <v/>
      </c>
    </row>
    <row r="156" spans="1:25" x14ac:dyDescent="0.25">
      <c r="A156" s="24"/>
      <c r="B156" s="51"/>
      <c r="C156" s="52"/>
      <c r="D156" s="53"/>
      <c r="E156" s="54"/>
      <c r="F156" s="53"/>
      <c r="G156" s="54"/>
      <c r="H156" s="24"/>
      <c r="I156" s="19" t="str">
        <f t="shared" si="16"/>
        <v/>
      </c>
      <c r="J156" s="9" t="str">
        <f t="shared" si="17"/>
        <v/>
      </c>
      <c r="K156" s="24"/>
      <c r="N156" s="19" t="str">
        <f>IF($C156="", "", IF(COUNTIF('Intro &amp; Setup'!$T$17:$T$26, $C156)&gt;0, "", "X"))</f>
        <v/>
      </c>
      <c r="P156" s="33" t="str">
        <f t="shared" si="18"/>
        <v/>
      </c>
      <c r="Q156" s="36" t="str">
        <f t="shared" si="19"/>
        <v/>
      </c>
      <c r="S156" s="33" t="str">
        <f t="shared" si="20"/>
        <v/>
      </c>
      <c r="T156" s="36" t="str">
        <f t="shared" si="21"/>
        <v/>
      </c>
      <c r="X156" s="8" t="str">
        <f t="shared" si="22"/>
        <v/>
      </c>
      <c r="Y156" s="9" t="str">
        <f t="shared" si="23"/>
        <v/>
      </c>
    </row>
    <row r="157" spans="1:25" x14ac:dyDescent="0.25">
      <c r="A157" s="24"/>
      <c r="B157" s="51"/>
      <c r="C157" s="52"/>
      <c r="D157" s="53"/>
      <c r="E157" s="54"/>
      <c r="F157" s="53"/>
      <c r="G157" s="54"/>
      <c r="H157" s="24"/>
      <c r="I157" s="19" t="str">
        <f t="shared" si="16"/>
        <v/>
      </c>
      <c r="J157" s="9" t="str">
        <f t="shared" si="17"/>
        <v/>
      </c>
      <c r="K157" s="24"/>
      <c r="N157" s="19" t="str">
        <f>IF($C157="", "", IF(COUNTIF('Intro &amp; Setup'!$T$17:$T$26, $C157)&gt;0, "", "X"))</f>
        <v/>
      </c>
      <c r="P157" s="33" t="str">
        <f t="shared" si="18"/>
        <v/>
      </c>
      <c r="Q157" s="36" t="str">
        <f t="shared" si="19"/>
        <v/>
      </c>
      <c r="S157" s="33" t="str">
        <f t="shared" si="20"/>
        <v/>
      </c>
      <c r="T157" s="36" t="str">
        <f t="shared" si="21"/>
        <v/>
      </c>
      <c r="X157" s="8" t="str">
        <f t="shared" si="22"/>
        <v/>
      </c>
      <c r="Y157" s="9" t="str">
        <f t="shared" si="23"/>
        <v/>
      </c>
    </row>
    <row r="158" spans="1:25" x14ac:dyDescent="0.25">
      <c r="A158" s="24"/>
      <c r="B158" s="51"/>
      <c r="C158" s="52"/>
      <c r="D158" s="53"/>
      <c r="E158" s="54"/>
      <c r="F158" s="53"/>
      <c r="G158" s="54"/>
      <c r="H158" s="24"/>
      <c r="I158" s="19" t="str">
        <f t="shared" si="16"/>
        <v/>
      </c>
      <c r="J158" s="9" t="str">
        <f t="shared" si="17"/>
        <v/>
      </c>
      <c r="K158" s="24"/>
      <c r="N158" s="19" t="str">
        <f>IF($C158="", "", IF(COUNTIF('Intro &amp; Setup'!$T$17:$T$26, $C158)&gt;0, "", "X"))</f>
        <v/>
      </c>
      <c r="P158" s="33" t="str">
        <f t="shared" si="18"/>
        <v/>
      </c>
      <c r="Q158" s="36" t="str">
        <f t="shared" si="19"/>
        <v/>
      </c>
      <c r="S158" s="33" t="str">
        <f t="shared" si="20"/>
        <v/>
      </c>
      <c r="T158" s="36" t="str">
        <f t="shared" si="21"/>
        <v/>
      </c>
      <c r="X158" s="8" t="str">
        <f t="shared" si="22"/>
        <v/>
      </c>
      <c r="Y158" s="9" t="str">
        <f t="shared" si="23"/>
        <v/>
      </c>
    </row>
    <row r="159" spans="1:25" x14ac:dyDescent="0.25">
      <c r="A159" s="24"/>
      <c r="B159" s="51"/>
      <c r="C159" s="52"/>
      <c r="D159" s="53"/>
      <c r="E159" s="54"/>
      <c r="F159" s="53"/>
      <c r="G159" s="54"/>
      <c r="H159" s="24"/>
      <c r="I159" s="19" t="str">
        <f t="shared" si="16"/>
        <v/>
      </c>
      <c r="J159" s="9" t="str">
        <f t="shared" si="17"/>
        <v/>
      </c>
      <c r="K159" s="24"/>
      <c r="N159" s="19" t="str">
        <f>IF($C159="", "", IF(COUNTIF('Intro &amp; Setup'!$T$17:$T$26, $C159)&gt;0, "", "X"))</f>
        <v/>
      </c>
      <c r="P159" s="33" t="str">
        <f t="shared" si="18"/>
        <v/>
      </c>
      <c r="Q159" s="36" t="str">
        <f t="shared" si="19"/>
        <v/>
      </c>
      <c r="S159" s="33" t="str">
        <f t="shared" si="20"/>
        <v/>
      </c>
      <c r="T159" s="36" t="str">
        <f t="shared" si="21"/>
        <v/>
      </c>
      <c r="X159" s="8" t="str">
        <f t="shared" si="22"/>
        <v/>
      </c>
      <c r="Y159" s="9" t="str">
        <f t="shared" si="23"/>
        <v/>
      </c>
    </row>
    <row r="160" spans="1:25" x14ac:dyDescent="0.25">
      <c r="A160" s="24"/>
      <c r="B160" s="51"/>
      <c r="C160" s="52"/>
      <c r="D160" s="53"/>
      <c r="E160" s="54"/>
      <c r="F160" s="53"/>
      <c r="G160" s="54"/>
      <c r="H160" s="24"/>
      <c r="I160" s="19" t="str">
        <f t="shared" si="16"/>
        <v/>
      </c>
      <c r="J160" s="9" t="str">
        <f t="shared" si="17"/>
        <v/>
      </c>
      <c r="K160" s="24"/>
      <c r="N160" s="19" t="str">
        <f>IF($C160="", "", IF(COUNTIF('Intro &amp; Setup'!$T$17:$T$26, $C160)&gt;0, "", "X"))</f>
        <v/>
      </c>
      <c r="P160" s="33" t="str">
        <f t="shared" si="18"/>
        <v/>
      </c>
      <c r="Q160" s="36" t="str">
        <f t="shared" si="19"/>
        <v/>
      </c>
      <c r="S160" s="33" t="str">
        <f t="shared" si="20"/>
        <v/>
      </c>
      <c r="T160" s="36" t="str">
        <f t="shared" si="21"/>
        <v/>
      </c>
      <c r="X160" s="8" t="str">
        <f t="shared" si="22"/>
        <v/>
      </c>
      <c r="Y160" s="9" t="str">
        <f t="shared" si="23"/>
        <v/>
      </c>
    </row>
    <row r="161" spans="1:25" x14ac:dyDescent="0.25">
      <c r="A161" s="24"/>
      <c r="B161" s="51"/>
      <c r="C161" s="52"/>
      <c r="D161" s="53"/>
      <c r="E161" s="54"/>
      <c r="F161" s="53"/>
      <c r="G161" s="54"/>
      <c r="H161" s="24"/>
      <c r="I161" s="19" t="str">
        <f t="shared" si="16"/>
        <v/>
      </c>
      <c r="J161" s="9" t="str">
        <f t="shared" si="17"/>
        <v/>
      </c>
      <c r="K161" s="24"/>
      <c r="N161" s="19" t="str">
        <f>IF($C161="", "", IF(COUNTIF('Intro &amp; Setup'!$T$17:$T$26, $C161)&gt;0, "", "X"))</f>
        <v/>
      </c>
      <c r="P161" s="33" t="str">
        <f t="shared" si="18"/>
        <v/>
      </c>
      <c r="Q161" s="36" t="str">
        <f t="shared" si="19"/>
        <v/>
      </c>
      <c r="S161" s="33" t="str">
        <f t="shared" si="20"/>
        <v/>
      </c>
      <c r="T161" s="36" t="str">
        <f t="shared" si="21"/>
        <v/>
      </c>
      <c r="X161" s="8" t="str">
        <f t="shared" si="22"/>
        <v/>
      </c>
      <c r="Y161" s="9" t="str">
        <f t="shared" si="23"/>
        <v/>
      </c>
    </row>
    <row r="162" spans="1:25" x14ac:dyDescent="0.25">
      <c r="A162" s="24"/>
      <c r="B162" s="51"/>
      <c r="C162" s="52"/>
      <c r="D162" s="53"/>
      <c r="E162" s="54"/>
      <c r="F162" s="53"/>
      <c r="G162" s="54"/>
      <c r="H162" s="24"/>
      <c r="I162" s="19" t="str">
        <f t="shared" si="16"/>
        <v/>
      </c>
      <c r="J162" s="9" t="str">
        <f t="shared" si="17"/>
        <v/>
      </c>
      <c r="K162" s="24"/>
      <c r="N162" s="19" t="str">
        <f>IF($C162="", "", IF(COUNTIF('Intro &amp; Setup'!$T$17:$T$26, $C162)&gt;0, "", "X"))</f>
        <v/>
      </c>
      <c r="P162" s="33" t="str">
        <f t="shared" si="18"/>
        <v/>
      </c>
      <c r="Q162" s="36" t="str">
        <f t="shared" si="19"/>
        <v/>
      </c>
      <c r="S162" s="33" t="str">
        <f t="shared" si="20"/>
        <v/>
      </c>
      <c r="T162" s="36" t="str">
        <f t="shared" si="21"/>
        <v/>
      </c>
      <c r="X162" s="8" t="str">
        <f t="shared" si="22"/>
        <v/>
      </c>
      <c r="Y162" s="9" t="str">
        <f t="shared" si="23"/>
        <v/>
      </c>
    </row>
    <row r="163" spans="1:25" x14ac:dyDescent="0.25">
      <c r="A163" s="24"/>
      <c r="B163" s="51"/>
      <c r="C163" s="52"/>
      <c r="D163" s="53"/>
      <c r="E163" s="54"/>
      <c r="F163" s="53"/>
      <c r="G163" s="54"/>
      <c r="H163" s="24"/>
      <c r="I163" s="19" t="str">
        <f t="shared" si="16"/>
        <v/>
      </c>
      <c r="J163" s="9" t="str">
        <f t="shared" si="17"/>
        <v/>
      </c>
      <c r="K163" s="24"/>
      <c r="N163" s="19" t="str">
        <f>IF($C163="", "", IF(COUNTIF('Intro &amp; Setup'!$T$17:$T$26, $C163)&gt;0, "", "X"))</f>
        <v/>
      </c>
      <c r="P163" s="33" t="str">
        <f t="shared" si="18"/>
        <v/>
      </c>
      <c r="Q163" s="36" t="str">
        <f t="shared" si="19"/>
        <v/>
      </c>
      <c r="S163" s="33" t="str">
        <f t="shared" si="20"/>
        <v/>
      </c>
      <c r="T163" s="36" t="str">
        <f t="shared" si="21"/>
        <v/>
      </c>
      <c r="X163" s="8" t="str">
        <f t="shared" si="22"/>
        <v/>
      </c>
      <c r="Y163" s="9" t="str">
        <f t="shared" si="23"/>
        <v/>
      </c>
    </row>
    <row r="164" spans="1:25" x14ac:dyDescent="0.25">
      <c r="A164" s="24"/>
      <c r="B164" s="51"/>
      <c r="C164" s="52"/>
      <c r="D164" s="53"/>
      <c r="E164" s="54"/>
      <c r="F164" s="53"/>
      <c r="G164" s="54"/>
      <c r="H164" s="24"/>
      <c r="I164" s="19" t="str">
        <f t="shared" si="16"/>
        <v/>
      </c>
      <c r="J164" s="9" t="str">
        <f t="shared" si="17"/>
        <v/>
      </c>
      <c r="K164" s="24"/>
      <c r="N164" s="19" t="str">
        <f>IF($C164="", "", IF(COUNTIF('Intro &amp; Setup'!$T$17:$T$26, $C164)&gt;0, "", "X"))</f>
        <v/>
      </c>
      <c r="P164" s="33" t="str">
        <f t="shared" si="18"/>
        <v/>
      </c>
      <c r="Q164" s="36" t="str">
        <f t="shared" si="19"/>
        <v/>
      </c>
      <c r="S164" s="33" t="str">
        <f t="shared" si="20"/>
        <v/>
      </c>
      <c r="T164" s="36" t="str">
        <f t="shared" si="21"/>
        <v/>
      </c>
      <c r="X164" s="8" t="str">
        <f t="shared" si="22"/>
        <v/>
      </c>
      <c r="Y164" s="9" t="str">
        <f t="shared" si="23"/>
        <v/>
      </c>
    </row>
    <row r="165" spans="1:25" x14ac:dyDescent="0.25">
      <c r="A165" s="24"/>
      <c r="B165" s="51"/>
      <c r="C165" s="52"/>
      <c r="D165" s="53"/>
      <c r="E165" s="54"/>
      <c r="F165" s="53"/>
      <c r="G165" s="54"/>
      <c r="H165" s="24"/>
      <c r="I165" s="19" t="str">
        <f t="shared" si="16"/>
        <v/>
      </c>
      <c r="J165" s="9" t="str">
        <f t="shared" si="17"/>
        <v/>
      </c>
      <c r="K165" s="24"/>
      <c r="N165" s="19" t="str">
        <f>IF($C165="", "", IF(COUNTIF('Intro &amp; Setup'!$T$17:$T$26, $C165)&gt;0, "", "X"))</f>
        <v/>
      </c>
      <c r="P165" s="33" t="str">
        <f t="shared" si="18"/>
        <v/>
      </c>
      <c r="Q165" s="36" t="str">
        <f t="shared" si="19"/>
        <v/>
      </c>
      <c r="S165" s="33" t="str">
        <f t="shared" si="20"/>
        <v/>
      </c>
      <c r="T165" s="36" t="str">
        <f t="shared" si="21"/>
        <v/>
      </c>
      <c r="X165" s="8" t="str">
        <f t="shared" si="22"/>
        <v/>
      </c>
      <c r="Y165" s="9" t="str">
        <f t="shared" si="23"/>
        <v/>
      </c>
    </row>
    <row r="166" spans="1:25" x14ac:dyDescent="0.25">
      <c r="A166" s="24"/>
      <c r="B166" s="51"/>
      <c r="C166" s="52"/>
      <c r="D166" s="53"/>
      <c r="E166" s="54"/>
      <c r="F166" s="53"/>
      <c r="G166" s="54"/>
      <c r="H166" s="24"/>
      <c r="I166" s="19" t="str">
        <f t="shared" si="16"/>
        <v/>
      </c>
      <c r="J166" s="9" t="str">
        <f t="shared" si="17"/>
        <v/>
      </c>
      <c r="K166" s="24"/>
      <c r="N166" s="19" t="str">
        <f>IF($C166="", "", IF(COUNTIF('Intro &amp; Setup'!$T$17:$T$26, $C166)&gt;0, "", "X"))</f>
        <v/>
      </c>
      <c r="P166" s="33" t="str">
        <f t="shared" si="18"/>
        <v/>
      </c>
      <c r="Q166" s="36" t="str">
        <f t="shared" si="19"/>
        <v/>
      </c>
      <c r="S166" s="33" t="str">
        <f t="shared" si="20"/>
        <v/>
      </c>
      <c r="T166" s="36" t="str">
        <f t="shared" si="21"/>
        <v/>
      </c>
      <c r="X166" s="8" t="str">
        <f t="shared" si="22"/>
        <v/>
      </c>
      <c r="Y166" s="9" t="str">
        <f t="shared" si="23"/>
        <v/>
      </c>
    </row>
    <row r="167" spans="1:25" x14ac:dyDescent="0.25">
      <c r="A167" s="24"/>
      <c r="B167" s="51"/>
      <c r="C167" s="52"/>
      <c r="D167" s="53"/>
      <c r="E167" s="54"/>
      <c r="F167" s="53"/>
      <c r="G167" s="54"/>
      <c r="H167" s="24"/>
      <c r="I167" s="19" t="str">
        <f t="shared" si="16"/>
        <v/>
      </c>
      <c r="J167" s="9" t="str">
        <f t="shared" si="17"/>
        <v/>
      </c>
      <c r="K167" s="24"/>
      <c r="N167" s="19" t="str">
        <f>IF($C167="", "", IF(COUNTIF('Intro &amp; Setup'!$T$17:$T$26, $C167)&gt;0, "", "X"))</f>
        <v/>
      </c>
      <c r="P167" s="33" t="str">
        <f t="shared" si="18"/>
        <v/>
      </c>
      <c r="Q167" s="36" t="str">
        <f t="shared" si="19"/>
        <v/>
      </c>
      <c r="S167" s="33" t="str">
        <f t="shared" si="20"/>
        <v/>
      </c>
      <c r="T167" s="36" t="str">
        <f t="shared" si="21"/>
        <v/>
      </c>
      <c r="X167" s="8" t="str">
        <f t="shared" si="22"/>
        <v/>
      </c>
      <c r="Y167" s="9" t="str">
        <f t="shared" si="23"/>
        <v/>
      </c>
    </row>
    <row r="168" spans="1:25" x14ac:dyDescent="0.25">
      <c r="A168" s="24"/>
      <c r="B168" s="51"/>
      <c r="C168" s="52"/>
      <c r="D168" s="53"/>
      <c r="E168" s="54"/>
      <c r="F168" s="53"/>
      <c r="G168" s="54"/>
      <c r="H168" s="24"/>
      <c r="I168" s="19" t="str">
        <f t="shared" si="16"/>
        <v/>
      </c>
      <c r="J168" s="9" t="str">
        <f t="shared" si="17"/>
        <v/>
      </c>
      <c r="K168" s="24"/>
      <c r="N168" s="19" t="str">
        <f>IF($C168="", "", IF(COUNTIF('Intro &amp; Setup'!$T$17:$T$26, $C168)&gt;0, "", "X"))</f>
        <v/>
      </c>
      <c r="P168" s="33" t="str">
        <f t="shared" si="18"/>
        <v/>
      </c>
      <c r="Q168" s="36" t="str">
        <f t="shared" si="19"/>
        <v/>
      </c>
      <c r="S168" s="33" t="str">
        <f t="shared" si="20"/>
        <v/>
      </c>
      <c r="T168" s="36" t="str">
        <f t="shared" si="21"/>
        <v/>
      </c>
      <c r="X168" s="8" t="str">
        <f t="shared" si="22"/>
        <v/>
      </c>
      <c r="Y168" s="9" t="str">
        <f t="shared" si="23"/>
        <v/>
      </c>
    </row>
    <row r="169" spans="1:25" x14ac:dyDescent="0.25">
      <c r="A169" s="24"/>
      <c r="B169" s="51"/>
      <c r="C169" s="52"/>
      <c r="D169" s="53"/>
      <c r="E169" s="54"/>
      <c r="F169" s="53"/>
      <c r="G169" s="54"/>
      <c r="H169" s="24"/>
      <c r="I169" s="19" t="str">
        <f t="shared" si="16"/>
        <v/>
      </c>
      <c r="J169" s="9" t="str">
        <f t="shared" si="17"/>
        <v/>
      </c>
      <c r="K169" s="24"/>
      <c r="N169" s="19" t="str">
        <f>IF($C169="", "", IF(COUNTIF('Intro &amp; Setup'!$T$17:$T$26, $C169)&gt;0, "", "X"))</f>
        <v/>
      </c>
      <c r="P169" s="33" t="str">
        <f t="shared" si="18"/>
        <v/>
      </c>
      <c r="Q169" s="36" t="str">
        <f t="shared" si="19"/>
        <v/>
      </c>
      <c r="S169" s="33" t="str">
        <f t="shared" si="20"/>
        <v/>
      </c>
      <c r="T169" s="36" t="str">
        <f t="shared" si="21"/>
        <v/>
      </c>
      <c r="X169" s="8" t="str">
        <f t="shared" si="22"/>
        <v/>
      </c>
      <c r="Y169" s="9" t="str">
        <f t="shared" si="23"/>
        <v/>
      </c>
    </row>
    <row r="170" spans="1:25" x14ac:dyDescent="0.25">
      <c r="A170" s="24"/>
      <c r="B170" s="51"/>
      <c r="C170" s="52"/>
      <c r="D170" s="53"/>
      <c r="E170" s="54"/>
      <c r="F170" s="53"/>
      <c r="G170" s="54"/>
      <c r="H170" s="24"/>
      <c r="I170" s="19" t="str">
        <f t="shared" si="16"/>
        <v/>
      </c>
      <c r="J170" s="9" t="str">
        <f t="shared" si="17"/>
        <v/>
      </c>
      <c r="K170" s="24"/>
      <c r="N170" s="19" t="str">
        <f>IF($C170="", "", IF(COUNTIF('Intro &amp; Setup'!$T$17:$T$26, $C170)&gt;0, "", "X"))</f>
        <v/>
      </c>
      <c r="P170" s="33" t="str">
        <f t="shared" si="18"/>
        <v/>
      </c>
      <c r="Q170" s="36" t="str">
        <f t="shared" si="19"/>
        <v/>
      </c>
      <c r="S170" s="33" t="str">
        <f t="shared" si="20"/>
        <v/>
      </c>
      <c r="T170" s="36" t="str">
        <f t="shared" si="21"/>
        <v/>
      </c>
      <c r="X170" s="8" t="str">
        <f t="shared" si="22"/>
        <v/>
      </c>
      <c r="Y170" s="9" t="str">
        <f t="shared" si="23"/>
        <v/>
      </c>
    </row>
    <row r="171" spans="1:25" x14ac:dyDescent="0.25">
      <c r="A171" s="24"/>
      <c r="B171" s="51"/>
      <c r="C171" s="52"/>
      <c r="D171" s="53"/>
      <c r="E171" s="54"/>
      <c r="F171" s="53"/>
      <c r="G171" s="54"/>
      <c r="H171" s="24"/>
      <c r="I171" s="19" t="str">
        <f t="shared" si="16"/>
        <v/>
      </c>
      <c r="J171" s="9" t="str">
        <f t="shared" si="17"/>
        <v/>
      </c>
      <c r="K171" s="24"/>
      <c r="N171" s="19" t="str">
        <f>IF($C171="", "", IF(COUNTIF('Intro &amp; Setup'!$T$17:$T$26, $C171)&gt;0, "", "X"))</f>
        <v/>
      </c>
      <c r="P171" s="33" t="str">
        <f t="shared" si="18"/>
        <v/>
      </c>
      <c r="Q171" s="36" t="str">
        <f t="shared" si="19"/>
        <v/>
      </c>
      <c r="S171" s="33" t="str">
        <f t="shared" si="20"/>
        <v/>
      </c>
      <c r="T171" s="36" t="str">
        <f t="shared" si="21"/>
        <v/>
      </c>
      <c r="X171" s="8" t="str">
        <f t="shared" si="22"/>
        <v/>
      </c>
      <c r="Y171" s="9" t="str">
        <f t="shared" si="23"/>
        <v/>
      </c>
    </row>
    <row r="172" spans="1:25" x14ac:dyDescent="0.25">
      <c r="A172" s="24"/>
      <c r="B172" s="51"/>
      <c r="C172" s="52"/>
      <c r="D172" s="53"/>
      <c r="E172" s="54"/>
      <c r="F172" s="53"/>
      <c r="G172" s="54"/>
      <c r="H172" s="24"/>
      <c r="I172" s="19" t="str">
        <f t="shared" si="16"/>
        <v/>
      </c>
      <c r="J172" s="9" t="str">
        <f t="shared" si="17"/>
        <v/>
      </c>
      <c r="K172" s="24"/>
      <c r="N172" s="19" t="str">
        <f>IF($C172="", "", IF(COUNTIF('Intro &amp; Setup'!$T$17:$T$26, $C172)&gt;0, "", "X"))</f>
        <v/>
      </c>
      <c r="P172" s="33" t="str">
        <f t="shared" si="18"/>
        <v/>
      </c>
      <c r="Q172" s="36" t="str">
        <f t="shared" si="19"/>
        <v/>
      </c>
      <c r="S172" s="33" t="str">
        <f t="shared" si="20"/>
        <v/>
      </c>
      <c r="T172" s="36" t="str">
        <f t="shared" si="21"/>
        <v/>
      </c>
      <c r="X172" s="8" t="str">
        <f t="shared" si="22"/>
        <v/>
      </c>
      <c r="Y172" s="9" t="str">
        <f t="shared" si="23"/>
        <v/>
      </c>
    </row>
    <row r="173" spans="1:25" x14ac:dyDescent="0.25">
      <c r="A173" s="24"/>
      <c r="B173" s="51"/>
      <c r="C173" s="52"/>
      <c r="D173" s="53"/>
      <c r="E173" s="54"/>
      <c r="F173" s="53"/>
      <c r="G173" s="54"/>
      <c r="H173" s="24"/>
      <c r="I173" s="19" t="str">
        <f t="shared" si="16"/>
        <v/>
      </c>
      <c r="J173" s="9" t="str">
        <f t="shared" si="17"/>
        <v/>
      </c>
      <c r="K173" s="24"/>
      <c r="N173" s="19" t="str">
        <f>IF($C173="", "", IF(COUNTIF('Intro &amp; Setup'!$T$17:$T$26, $C173)&gt;0, "", "X"))</f>
        <v/>
      </c>
      <c r="P173" s="33" t="str">
        <f t="shared" si="18"/>
        <v/>
      </c>
      <c r="Q173" s="36" t="str">
        <f t="shared" si="19"/>
        <v/>
      </c>
      <c r="S173" s="33" t="str">
        <f t="shared" si="20"/>
        <v/>
      </c>
      <c r="T173" s="36" t="str">
        <f t="shared" si="21"/>
        <v/>
      </c>
      <c r="X173" s="8" t="str">
        <f t="shared" si="22"/>
        <v/>
      </c>
      <c r="Y173" s="9" t="str">
        <f t="shared" si="23"/>
        <v/>
      </c>
    </row>
    <row r="174" spans="1:25" x14ac:dyDescent="0.25">
      <c r="A174" s="24"/>
      <c r="B174" s="51"/>
      <c r="C174" s="52"/>
      <c r="D174" s="53"/>
      <c r="E174" s="54"/>
      <c r="F174" s="53"/>
      <c r="G174" s="54"/>
      <c r="H174" s="24"/>
      <c r="I174" s="19" t="str">
        <f t="shared" si="16"/>
        <v/>
      </c>
      <c r="J174" s="9" t="str">
        <f t="shared" si="17"/>
        <v/>
      </c>
      <c r="K174" s="24"/>
      <c r="N174" s="19" t="str">
        <f>IF($C174="", "", IF(COUNTIF('Intro &amp; Setup'!$T$17:$T$26, $C174)&gt;0, "", "X"))</f>
        <v/>
      </c>
      <c r="P174" s="33" t="str">
        <f t="shared" si="18"/>
        <v/>
      </c>
      <c r="Q174" s="36" t="str">
        <f t="shared" si="19"/>
        <v/>
      </c>
      <c r="S174" s="33" t="str">
        <f t="shared" si="20"/>
        <v/>
      </c>
      <c r="T174" s="36" t="str">
        <f t="shared" si="21"/>
        <v/>
      </c>
      <c r="X174" s="8" t="str">
        <f t="shared" si="22"/>
        <v/>
      </c>
      <c r="Y174" s="9" t="str">
        <f t="shared" si="23"/>
        <v/>
      </c>
    </row>
    <row r="175" spans="1:25" x14ac:dyDescent="0.25">
      <c r="A175" s="24"/>
      <c r="B175" s="51"/>
      <c r="C175" s="52"/>
      <c r="D175" s="53"/>
      <c r="E175" s="54"/>
      <c r="F175" s="53"/>
      <c r="G175" s="54"/>
      <c r="H175" s="24"/>
      <c r="I175" s="19" t="str">
        <f t="shared" si="16"/>
        <v/>
      </c>
      <c r="J175" s="9" t="str">
        <f t="shared" si="17"/>
        <v/>
      </c>
      <c r="K175" s="24"/>
      <c r="N175" s="19" t="str">
        <f>IF($C175="", "", IF(COUNTIF('Intro &amp; Setup'!$T$17:$T$26, $C175)&gt;0, "", "X"))</f>
        <v/>
      </c>
      <c r="P175" s="33" t="str">
        <f t="shared" si="18"/>
        <v/>
      </c>
      <c r="Q175" s="36" t="str">
        <f t="shared" si="19"/>
        <v/>
      </c>
      <c r="S175" s="33" t="str">
        <f t="shared" si="20"/>
        <v/>
      </c>
      <c r="T175" s="36" t="str">
        <f t="shared" si="21"/>
        <v/>
      </c>
      <c r="X175" s="8" t="str">
        <f t="shared" si="22"/>
        <v/>
      </c>
      <c r="Y175" s="9" t="str">
        <f t="shared" si="23"/>
        <v/>
      </c>
    </row>
    <row r="176" spans="1:25" x14ac:dyDescent="0.25">
      <c r="A176" s="24"/>
      <c r="B176" s="51"/>
      <c r="C176" s="52"/>
      <c r="D176" s="53"/>
      <c r="E176" s="54"/>
      <c r="F176" s="53"/>
      <c r="G176" s="54"/>
      <c r="H176" s="24"/>
      <c r="I176" s="19" t="str">
        <f t="shared" si="16"/>
        <v/>
      </c>
      <c r="J176" s="9" t="str">
        <f t="shared" si="17"/>
        <v/>
      </c>
      <c r="K176" s="24"/>
      <c r="N176" s="19" t="str">
        <f>IF($C176="", "", IF(COUNTIF('Intro &amp; Setup'!$T$17:$T$26, $C176)&gt;0, "", "X"))</f>
        <v/>
      </c>
      <c r="P176" s="33" t="str">
        <f t="shared" si="18"/>
        <v/>
      </c>
      <c r="Q176" s="36" t="str">
        <f t="shared" si="19"/>
        <v/>
      </c>
      <c r="S176" s="33" t="str">
        <f t="shared" si="20"/>
        <v/>
      </c>
      <c r="T176" s="36" t="str">
        <f t="shared" si="21"/>
        <v/>
      </c>
      <c r="X176" s="8" t="str">
        <f t="shared" si="22"/>
        <v/>
      </c>
      <c r="Y176" s="9" t="str">
        <f t="shared" si="23"/>
        <v/>
      </c>
    </row>
    <row r="177" spans="1:25" x14ac:dyDescent="0.25">
      <c r="A177" s="24"/>
      <c r="B177" s="51"/>
      <c r="C177" s="52"/>
      <c r="D177" s="53"/>
      <c r="E177" s="54"/>
      <c r="F177" s="53"/>
      <c r="G177" s="54"/>
      <c r="H177" s="24"/>
      <c r="I177" s="19" t="str">
        <f t="shared" si="16"/>
        <v/>
      </c>
      <c r="J177" s="9" t="str">
        <f t="shared" si="17"/>
        <v/>
      </c>
      <c r="K177" s="24"/>
      <c r="N177" s="19" t="str">
        <f>IF($C177="", "", IF(COUNTIF('Intro &amp; Setup'!$T$17:$T$26, $C177)&gt;0, "", "X"))</f>
        <v/>
      </c>
      <c r="P177" s="33" t="str">
        <f t="shared" si="18"/>
        <v/>
      </c>
      <c r="Q177" s="36" t="str">
        <f t="shared" si="19"/>
        <v/>
      </c>
      <c r="S177" s="33" t="str">
        <f t="shared" si="20"/>
        <v/>
      </c>
      <c r="T177" s="36" t="str">
        <f t="shared" si="21"/>
        <v/>
      </c>
      <c r="X177" s="8" t="str">
        <f t="shared" si="22"/>
        <v/>
      </c>
      <c r="Y177" s="9" t="str">
        <f t="shared" si="23"/>
        <v/>
      </c>
    </row>
    <row r="178" spans="1:25" x14ac:dyDescent="0.25">
      <c r="A178" s="24"/>
      <c r="B178" s="51"/>
      <c r="C178" s="52"/>
      <c r="D178" s="53"/>
      <c r="E178" s="54"/>
      <c r="F178" s="53"/>
      <c r="G178" s="54"/>
      <c r="H178" s="24"/>
      <c r="I178" s="19" t="str">
        <f t="shared" si="16"/>
        <v/>
      </c>
      <c r="J178" s="9" t="str">
        <f t="shared" si="17"/>
        <v/>
      </c>
      <c r="K178" s="24"/>
      <c r="N178" s="19" t="str">
        <f>IF($C178="", "", IF(COUNTIF('Intro &amp; Setup'!$T$17:$T$26, $C178)&gt;0, "", "X"))</f>
        <v/>
      </c>
      <c r="P178" s="33" t="str">
        <f t="shared" si="18"/>
        <v/>
      </c>
      <c r="Q178" s="36" t="str">
        <f t="shared" si="19"/>
        <v/>
      </c>
      <c r="S178" s="33" t="str">
        <f t="shared" si="20"/>
        <v/>
      </c>
      <c r="T178" s="36" t="str">
        <f t="shared" si="21"/>
        <v/>
      </c>
      <c r="X178" s="8" t="str">
        <f t="shared" si="22"/>
        <v/>
      </c>
      <c r="Y178" s="9" t="str">
        <f t="shared" si="23"/>
        <v/>
      </c>
    </row>
    <row r="179" spans="1:25" x14ac:dyDescent="0.25">
      <c r="A179" s="24"/>
      <c r="B179" s="51"/>
      <c r="C179" s="52"/>
      <c r="D179" s="53"/>
      <c r="E179" s="54"/>
      <c r="F179" s="53"/>
      <c r="G179" s="54"/>
      <c r="H179" s="24"/>
      <c r="I179" s="19" t="str">
        <f t="shared" si="16"/>
        <v/>
      </c>
      <c r="J179" s="9" t="str">
        <f t="shared" si="17"/>
        <v/>
      </c>
      <c r="K179" s="24"/>
      <c r="N179" s="19" t="str">
        <f>IF($C179="", "", IF(COUNTIF('Intro &amp; Setup'!$T$17:$T$26, $C179)&gt;0, "", "X"))</f>
        <v/>
      </c>
      <c r="P179" s="33" t="str">
        <f t="shared" si="18"/>
        <v/>
      </c>
      <c r="Q179" s="36" t="str">
        <f t="shared" si="19"/>
        <v/>
      </c>
      <c r="S179" s="33" t="str">
        <f t="shared" si="20"/>
        <v/>
      </c>
      <c r="T179" s="36" t="str">
        <f t="shared" si="21"/>
        <v/>
      </c>
      <c r="X179" s="8" t="str">
        <f t="shared" si="22"/>
        <v/>
      </c>
      <c r="Y179" s="9" t="str">
        <f t="shared" si="23"/>
        <v/>
      </c>
    </row>
    <row r="180" spans="1:25" x14ac:dyDescent="0.25">
      <c r="A180" s="24"/>
      <c r="B180" s="51"/>
      <c r="C180" s="52"/>
      <c r="D180" s="53"/>
      <c r="E180" s="54"/>
      <c r="F180" s="53"/>
      <c r="G180" s="54"/>
      <c r="H180" s="24"/>
      <c r="I180" s="19" t="str">
        <f t="shared" si="16"/>
        <v/>
      </c>
      <c r="J180" s="9" t="str">
        <f t="shared" si="17"/>
        <v/>
      </c>
      <c r="K180" s="24"/>
      <c r="N180" s="19" t="str">
        <f>IF($C180="", "", IF(COUNTIF('Intro &amp; Setup'!$T$17:$T$26, $C180)&gt;0, "", "X"))</f>
        <v/>
      </c>
      <c r="P180" s="33" t="str">
        <f t="shared" si="18"/>
        <v/>
      </c>
      <c r="Q180" s="36" t="str">
        <f t="shared" si="19"/>
        <v/>
      </c>
      <c r="S180" s="33" t="str">
        <f t="shared" si="20"/>
        <v/>
      </c>
      <c r="T180" s="36" t="str">
        <f t="shared" si="21"/>
        <v/>
      </c>
      <c r="X180" s="8" t="str">
        <f t="shared" si="22"/>
        <v/>
      </c>
      <c r="Y180" s="9" t="str">
        <f t="shared" si="23"/>
        <v/>
      </c>
    </row>
    <row r="181" spans="1:25" x14ac:dyDescent="0.25">
      <c r="A181" s="24"/>
      <c r="B181" s="51"/>
      <c r="C181" s="52"/>
      <c r="D181" s="53"/>
      <c r="E181" s="54"/>
      <c r="F181" s="53"/>
      <c r="G181" s="54"/>
      <c r="H181" s="24"/>
      <c r="I181" s="19" t="str">
        <f t="shared" si="16"/>
        <v/>
      </c>
      <c r="J181" s="9" t="str">
        <f t="shared" si="17"/>
        <v/>
      </c>
      <c r="K181" s="24"/>
      <c r="N181" s="19" t="str">
        <f>IF($C181="", "", IF(COUNTIF('Intro &amp; Setup'!$T$17:$T$26, $C181)&gt;0, "", "X"))</f>
        <v/>
      </c>
      <c r="P181" s="33" t="str">
        <f t="shared" si="18"/>
        <v/>
      </c>
      <c r="Q181" s="36" t="str">
        <f t="shared" si="19"/>
        <v/>
      </c>
      <c r="S181" s="33" t="str">
        <f t="shared" si="20"/>
        <v/>
      </c>
      <c r="T181" s="36" t="str">
        <f t="shared" si="21"/>
        <v/>
      </c>
      <c r="X181" s="8" t="str">
        <f t="shared" si="22"/>
        <v/>
      </c>
      <c r="Y181" s="9" t="str">
        <f t="shared" si="23"/>
        <v/>
      </c>
    </row>
    <row r="182" spans="1:25" x14ac:dyDescent="0.25">
      <c r="A182" s="24"/>
      <c r="B182" s="51"/>
      <c r="C182" s="52"/>
      <c r="D182" s="53"/>
      <c r="E182" s="54"/>
      <c r="F182" s="53"/>
      <c r="G182" s="54"/>
      <c r="H182" s="24"/>
      <c r="I182" s="19" t="str">
        <f t="shared" si="16"/>
        <v/>
      </c>
      <c r="J182" s="9" t="str">
        <f t="shared" si="17"/>
        <v/>
      </c>
      <c r="K182" s="24"/>
      <c r="N182" s="19" t="str">
        <f>IF($C182="", "", IF(COUNTIF('Intro &amp; Setup'!$T$17:$T$26, $C182)&gt;0, "", "X"))</f>
        <v/>
      </c>
      <c r="P182" s="33" t="str">
        <f t="shared" si="18"/>
        <v/>
      </c>
      <c r="Q182" s="36" t="str">
        <f t="shared" si="19"/>
        <v/>
      </c>
      <c r="S182" s="33" t="str">
        <f t="shared" si="20"/>
        <v/>
      </c>
      <c r="T182" s="36" t="str">
        <f t="shared" si="21"/>
        <v/>
      </c>
      <c r="X182" s="8" t="str">
        <f t="shared" si="22"/>
        <v/>
      </c>
      <c r="Y182" s="9" t="str">
        <f t="shared" si="23"/>
        <v/>
      </c>
    </row>
    <row r="183" spans="1:25" x14ac:dyDescent="0.25">
      <c r="A183" s="24"/>
      <c r="B183" s="51"/>
      <c r="C183" s="52"/>
      <c r="D183" s="53"/>
      <c r="E183" s="54"/>
      <c r="F183" s="53"/>
      <c r="G183" s="54"/>
      <c r="H183" s="24"/>
      <c r="I183" s="19" t="str">
        <f t="shared" si="16"/>
        <v/>
      </c>
      <c r="J183" s="9" t="str">
        <f t="shared" si="17"/>
        <v/>
      </c>
      <c r="K183" s="24"/>
      <c r="N183" s="19" t="str">
        <f>IF($C183="", "", IF(COUNTIF('Intro &amp; Setup'!$T$17:$T$26, $C183)&gt;0, "", "X"))</f>
        <v/>
      </c>
      <c r="P183" s="33" t="str">
        <f t="shared" si="18"/>
        <v/>
      </c>
      <c r="Q183" s="36" t="str">
        <f t="shared" si="19"/>
        <v/>
      </c>
      <c r="S183" s="33" t="str">
        <f t="shared" si="20"/>
        <v/>
      </c>
      <c r="T183" s="36" t="str">
        <f t="shared" si="21"/>
        <v/>
      </c>
      <c r="X183" s="8" t="str">
        <f t="shared" si="22"/>
        <v/>
      </c>
      <c r="Y183" s="9" t="str">
        <f t="shared" si="23"/>
        <v/>
      </c>
    </row>
    <row r="184" spans="1:25" x14ac:dyDescent="0.25">
      <c r="A184" s="24"/>
      <c r="B184" s="51"/>
      <c r="C184" s="52"/>
      <c r="D184" s="53"/>
      <c r="E184" s="54"/>
      <c r="F184" s="53"/>
      <c r="G184" s="54"/>
      <c r="H184" s="24"/>
      <c r="I184" s="19" t="str">
        <f t="shared" si="16"/>
        <v/>
      </c>
      <c r="J184" s="9" t="str">
        <f t="shared" si="17"/>
        <v/>
      </c>
      <c r="K184" s="24"/>
      <c r="N184" s="19" t="str">
        <f>IF($C184="", "", IF(COUNTIF('Intro &amp; Setup'!$T$17:$T$26, $C184)&gt;0, "", "X"))</f>
        <v/>
      </c>
      <c r="P184" s="33" t="str">
        <f t="shared" si="18"/>
        <v/>
      </c>
      <c r="Q184" s="36" t="str">
        <f t="shared" si="19"/>
        <v/>
      </c>
      <c r="S184" s="33" t="str">
        <f t="shared" si="20"/>
        <v/>
      </c>
      <c r="T184" s="36" t="str">
        <f t="shared" si="21"/>
        <v/>
      </c>
      <c r="X184" s="8" t="str">
        <f t="shared" si="22"/>
        <v/>
      </c>
      <c r="Y184" s="9" t="str">
        <f t="shared" si="23"/>
        <v/>
      </c>
    </row>
    <row r="185" spans="1:25" x14ac:dyDescent="0.25">
      <c r="A185" s="24"/>
      <c r="B185" s="51"/>
      <c r="C185" s="52"/>
      <c r="D185" s="53"/>
      <c r="E185" s="54"/>
      <c r="F185" s="53"/>
      <c r="G185" s="54"/>
      <c r="H185" s="24"/>
      <c r="I185" s="19" t="str">
        <f t="shared" si="16"/>
        <v/>
      </c>
      <c r="J185" s="9" t="str">
        <f t="shared" si="17"/>
        <v/>
      </c>
      <c r="K185" s="24"/>
      <c r="N185" s="19" t="str">
        <f>IF($C185="", "", IF(COUNTIF('Intro &amp; Setup'!$T$17:$T$26, $C185)&gt;0, "", "X"))</f>
        <v/>
      </c>
      <c r="P185" s="33" t="str">
        <f t="shared" si="18"/>
        <v/>
      </c>
      <c r="Q185" s="36" t="str">
        <f t="shared" si="19"/>
        <v/>
      </c>
      <c r="S185" s="33" t="str">
        <f t="shared" si="20"/>
        <v/>
      </c>
      <c r="T185" s="36" t="str">
        <f t="shared" si="21"/>
        <v/>
      </c>
      <c r="X185" s="8" t="str">
        <f t="shared" si="22"/>
        <v/>
      </c>
      <c r="Y185" s="9" t="str">
        <f t="shared" si="23"/>
        <v/>
      </c>
    </row>
    <row r="186" spans="1:25" x14ac:dyDescent="0.25">
      <c r="A186" s="24"/>
      <c r="B186" s="51"/>
      <c r="C186" s="52"/>
      <c r="D186" s="53"/>
      <c r="E186" s="54"/>
      <c r="F186" s="53"/>
      <c r="G186" s="54"/>
      <c r="H186" s="24"/>
      <c r="I186" s="19" t="str">
        <f t="shared" si="16"/>
        <v/>
      </c>
      <c r="J186" s="9" t="str">
        <f t="shared" si="17"/>
        <v/>
      </c>
      <c r="K186" s="24"/>
      <c r="N186" s="19" t="str">
        <f>IF($C186="", "", IF(COUNTIF('Intro &amp; Setup'!$T$17:$T$26, $C186)&gt;0, "", "X"))</f>
        <v/>
      </c>
      <c r="P186" s="33" t="str">
        <f t="shared" si="18"/>
        <v/>
      </c>
      <c r="Q186" s="36" t="str">
        <f t="shared" si="19"/>
        <v/>
      </c>
      <c r="S186" s="33" t="str">
        <f t="shared" si="20"/>
        <v/>
      </c>
      <c r="T186" s="36" t="str">
        <f t="shared" si="21"/>
        <v/>
      </c>
      <c r="X186" s="8" t="str">
        <f t="shared" si="22"/>
        <v/>
      </c>
      <c r="Y186" s="9" t="str">
        <f t="shared" si="23"/>
        <v/>
      </c>
    </row>
    <row r="187" spans="1:25" x14ac:dyDescent="0.25">
      <c r="A187" s="24"/>
      <c r="B187" s="51"/>
      <c r="C187" s="52"/>
      <c r="D187" s="53"/>
      <c r="E187" s="54"/>
      <c r="F187" s="53"/>
      <c r="G187" s="54"/>
      <c r="H187" s="24"/>
      <c r="I187" s="19" t="str">
        <f t="shared" si="16"/>
        <v/>
      </c>
      <c r="J187" s="9" t="str">
        <f t="shared" si="17"/>
        <v/>
      </c>
      <c r="K187" s="24"/>
      <c r="N187" s="19" t="str">
        <f>IF($C187="", "", IF(COUNTIF('Intro &amp; Setup'!$T$17:$T$26, $C187)&gt;0, "", "X"))</f>
        <v/>
      </c>
      <c r="P187" s="33" t="str">
        <f t="shared" si="18"/>
        <v/>
      </c>
      <c r="Q187" s="36" t="str">
        <f t="shared" si="19"/>
        <v/>
      </c>
      <c r="S187" s="33" t="str">
        <f t="shared" si="20"/>
        <v/>
      </c>
      <c r="T187" s="36" t="str">
        <f t="shared" si="21"/>
        <v/>
      </c>
      <c r="X187" s="8" t="str">
        <f t="shared" si="22"/>
        <v/>
      </c>
      <c r="Y187" s="9" t="str">
        <f t="shared" si="23"/>
        <v/>
      </c>
    </row>
    <row r="188" spans="1:25" x14ac:dyDescent="0.25">
      <c r="A188" s="24"/>
      <c r="B188" s="51"/>
      <c r="C188" s="52"/>
      <c r="D188" s="53"/>
      <c r="E188" s="54"/>
      <c r="F188" s="53"/>
      <c r="G188" s="54"/>
      <c r="H188" s="24"/>
      <c r="I188" s="19" t="str">
        <f t="shared" si="16"/>
        <v/>
      </c>
      <c r="J188" s="9" t="str">
        <f t="shared" si="17"/>
        <v/>
      </c>
      <c r="K188" s="24"/>
      <c r="N188" s="19" t="str">
        <f>IF($C188="", "", IF(COUNTIF('Intro &amp; Setup'!$T$17:$T$26, $C188)&gt;0, "", "X"))</f>
        <v/>
      </c>
      <c r="P188" s="33" t="str">
        <f t="shared" si="18"/>
        <v/>
      </c>
      <c r="Q188" s="36" t="str">
        <f t="shared" si="19"/>
        <v/>
      </c>
      <c r="S188" s="33" t="str">
        <f t="shared" si="20"/>
        <v/>
      </c>
      <c r="T188" s="36" t="str">
        <f t="shared" si="21"/>
        <v/>
      </c>
      <c r="X188" s="8" t="str">
        <f t="shared" si="22"/>
        <v/>
      </c>
      <c r="Y188" s="9" t="str">
        <f t="shared" si="23"/>
        <v/>
      </c>
    </row>
    <row r="189" spans="1:25" x14ac:dyDescent="0.25">
      <c r="A189" s="24"/>
      <c r="B189" s="51"/>
      <c r="C189" s="52"/>
      <c r="D189" s="53"/>
      <c r="E189" s="54"/>
      <c r="F189" s="53"/>
      <c r="G189" s="54"/>
      <c r="H189" s="24"/>
      <c r="I189" s="19" t="str">
        <f t="shared" si="16"/>
        <v/>
      </c>
      <c r="J189" s="9" t="str">
        <f t="shared" si="17"/>
        <v/>
      </c>
      <c r="K189" s="24"/>
      <c r="N189" s="19" t="str">
        <f>IF($C189="", "", IF(COUNTIF('Intro &amp; Setup'!$T$17:$T$26, $C189)&gt;0, "", "X"))</f>
        <v/>
      </c>
      <c r="P189" s="33" t="str">
        <f t="shared" si="18"/>
        <v/>
      </c>
      <c r="Q189" s="36" t="str">
        <f t="shared" si="19"/>
        <v/>
      </c>
      <c r="S189" s="33" t="str">
        <f t="shared" si="20"/>
        <v/>
      </c>
      <c r="T189" s="36" t="str">
        <f t="shared" si="21"/>
        <v/>
      </c>
      <c r="X189" s="8" t="str">
        <f t="shared" si="22"/>
        <v/>
      </c>
      <c r="Y189" s="9" t="str">
        <f t="shared" si="23"/>
        <v/>
      </c>
    </row>
    <row r="190" spans="1:25" x14ac:dyDescent="0.25">
      <c r="A190" s="24"/>
      <c r="B190" s="51"/>
      <c r="C190" s="52"/>
      <c r="D190" s="53"/>
      <c r="E190" s="54"/>
      <c r="F190" s="53"/>
      <c r="G190" s="54"/>
      <c r="H190" s="24"/>
      <c r="I190" s="19" t="str">
        <f t="shared" si="16"/>
        <v/>
      </c>
      <c r="J190" s="9" t="str">
        <f t="shared" si="17"/>
        <v/>
      </c>
      <c r="K190" s="24"/>
      <c r="N190" s="19" t="str">
        <f>IF($C190="", "", IF(COUNTIF('Intro &amp; Setup'!$T$17:$T$26, $C190)&gt;0, "", "X"))</f>
        <v/>
      </c>
      <c r="P190" s="33" t="str">
        <f t="shared" si="18"/>
        <v/>
      </c>
      <c r="Q190" s="36" t="str">
        <f t="shared" si="19"/>
        <v/>
      </c>
      <c r="S190" s="33" t="str">
        <f t="shared" si="20"/>
        <v/>
      </c>
      <c r="T190" s="36" t="str">
        <f t="shared" si="21"/>
        <v/>
      </c>
      <c r="X190" s="8" t="str">
        <f t="shared" si="22"/>
        <v/>
      </c>
      <c r="Y190" s="9" t="str">
        <f t="shared" si="23"/>
        <v/>
      </c>
    </row>
    <row r="191" spans="1:25" x14ac:dyDescent="0.25">
      <c r="A191" s="24"/>
      <c r="B191" s="51"/>
      <c r="C191" s="52"/>
      <c r="D191" s="53"/>
      <c r="E191" s="54"/>
      <c r="F191" s="53"/>
      <c r="G191" s="54"/>
      <c r="H191" s="24"/>
      <c r="I191" s="19" t="str">
        <f t="shared" si="16"/>
        <v/>
      </c>
      <c r="J191" s="9" t="str">
        <f t="shared" si="17"/>
        <v/>
      </c>
      <c r="K191" s="24"/>
      <c r="N191" s="19" t="str">
        <f>IF($C191="", "", IF(COUNTIF('Intro &amp; Setup'!$T$17:$T$26, $C191)&gt;0, "", "X"))</f>
        <v/>
      </c>
      <c r="P191" s="33" t="str">
        <f t="shared" si="18"/>
        <v/>
      </c>
      <c r="Q191" s="36" t="str">
        <f t="shared" si="19"/>
        <v/>
      </c>
      <c r="S191" s="33" t="str">
        <f t="shared" si="20"/>
        <v/>
      </c>
      <c r="T191" s="36" t="str">
        <f t="shared" si="21"/>
        <v/>
      </c>
      <c r="X191" s="8" t="str">
        <f t="shared" si="22"/>
        <v/>
      </c>
      <c r="Y191" s="9" t="str">
        <f t="shared" si="23"/>
        <v/>
      </c>
    </row>
    <row r="192" spans="1:25" x14ac:dyDescent="0.25">
      <c r="A192" s="24"/>
      <c r="B192" s="51"/>
      <c r="C192" s="52"/>
      <c r="D192" s="53"/>
      <c r="E192" s="54"/>
      <c r="F192" s="53"/>
      <c r="G192" s="54"/>
      <c r="H192" s="24"/>
      <c r="I192" s="19" t="str">
        <f t="shared" si="16"/>
        <v/>
      </c>
      <c r="J192" s="9" t="str">
        <f t="shared" si="17"/>
        <v/>
      </c>
      <c r="K192" s="24"/>
      <c r="N192" s="19" t="str">
        <f>IF($C192="", "", IF(COUNTIF('Intro &amp; Setup'!$T$17:$T$26, $C192)&gt;0, "", "X"))</f>
        <v/>
      </c>
      <c r="P192" s="33" t="str">
        <f t="shared" si="18"/>
        <v/>
      </c>
      <c r="Q192" s="36" t="str">
        <f t="shared" si="19"/>
        <v/>
      </c>
      <c r="S192" s="33" t="str">
        <f t="shared" si="20"/>
        <v/>
      </c>
      <c r="T192" s="36" t="str">
        <f t="shared" si="21"/>
        <v/>
      </c>
      <c r="X192" s="8" t="str">
        <f t="shared" si="22"/>
        <v/>
      </c>
      <c r="Y192" s="9" t="str">
        <f t="shared" si="23"/>
        <v/>
      </c>
    </row>
    <row r="193" spans="1:25" x14ac:dyDescent="0.25">
      <c r="A193" s="24"/>
      <c r="B193" s="51"/>
      <c r="C193" s="52"/>
      <c r="D193" s="53"/>
      <c r="E193" s="54"/>
      <c r="F193" s="53"/>
      <c r="G193" s="54"/>
      <c r="H193" s="24"/>
      <c r="I193" s="19" t="str">
        <f t="shared" si="16"/>
        <v/>
      </c>
      <c r="J193" s="9" t="str">
        <f t="shared" si="17"/>
        <v/>
      </c>
      <c r="K193" s="24"/>
      <c r="N193" s="19" t="str">
        <f>IF($C193="", "", IF(COUNTIF('Intro &amp; Setup'!$T$17:$T$26, $C193)&gt;0, "", "X"))</f>
        <v/>
      </c>
      <c r="P193" s="33" t="str">
        <f t="shared" si="18"/>
        <v/>
      </c>
      <c r="Q193" s="36" t="str">
        <f t="shared" si="19"/>
        <v/>
      </c>
      <c r="S193" s="33" t="str">
        <f t="shared" si="20"/>
        <v/>
      </c>
      <c r="T193" s="36" t="str">
        <f t="shared" si="21"/>
        <v/>
      </c>
      <c r="X193" s="8" t="str">
        <f t="shared" si="22"/>
        <v/>
      </c>
      <c r="Y193" s="9" t="str">
        <f t="shared" si="23"/>
        <v/>
      </c>
    </row>
    <row r="194" spans="1:25" x14ac:dyDescent="0.25">
      <c r="A194" s="24"/>
      <c r="B194" s="51"/>
      <c r="C194" s="52"/>
      <c r="D194" s="53"/>
      <c r="E194" s="54"/>
      <c r="F194" s="53"/>
      <c r="G194" s="54"/>
      <c r="H194" s="24"/>
      <c r="I194" s="19" t="str">
        <f t="shared" si="16"/>
        <v/>
      </c>
      <c r="J194" s="9" t="str">
        <f t="shared" si="17"/>
        <v/>
      </c>
      <c r="K194" s="24"/>
      <c r="N194" s="19" t="str">
        <f>IF($C194="", "", IF(COUNTIF('Intro &amp; Setup'!$T$17:$T$26, $C194)&gt;0, "", "X"))</f>
        <v/>
      </c>
      <c r="P194" s="33" t="str">
        <f t="shared" si="18"/>
        <v/>
      </c>
      <c r="Q194" s="36" t="str">
        <f t="shared" si="19"/>
        <v/>
      </c>
      <c r="S194" s="33" t="str">
        <f t="shared" si="20"/>
        <v/>
      </c>
      <c r="T194" s="36" t="str">
        <f t="shared" si="21"/>
        <v/>
      </c>
      <c r="X194" s="8" t="str">
        <f t="shared" si="22"/>
        <v/>
      </c>
      <c r="Y194" s="9" t="str">
        <f t="shared" si="23"/>
        <v/>
      </c>
    </row>
    <row r="195" spans="1:25" x14ac:dyDescent="0.25">
      <c r="A195" s="24"/>
      <c r="B195" s="51"/>
      <c r="C195" s="52"/>
      <c r="D195" s="53"/>
      <c r="E195" s="54"/>
      <c r="F195" s="53"/>
      <c r="G195" s="54"/>
      <c r="H195" s="24"/>
      <c r="I195" s="19" t="str">
        <f t="shared" si="16"/>
        <v/>
      </c>
      <c r="J195" s="9" t="str">
        <f t="shared" si="17"/>
        <v/>
      </c>
      <c r="K195" s="24"/>
      <c r="N195" s="19" t="str">
        <f>IF($C195="", "", IF(COUNTIF('Intro &amp; Setup'!$T$17:$T$26, $C195)&gt;0, "", "X"))</f>
        <v/>
      </c>
      <c r="P195" s="33" t="str">
        <f t="shared" si="18"/>
        <v/>
      </c>
      <c r="Q195" s="36" t="str">
        <f t="shared" si="19"/>
        <v/>
      </c>
      <c r="S195" s="33" t="str">
        <f t="shared" si="20"/>
        <v/>
      </c>
      <c r="T195" s="36" t="str">
        <f t="shared" si="21"/>
        <v/>
      </c>
      <c r="X195" s="8" t="str">
        <f t="shared" si="22"/>
        <v/>
      </c>
      <c r="Y195" s="9" t="str">
        <f t="shared" si="23"/>
        <v/>
      </c>
    </row>
    <row r="196" spans="1:25" x14ac:dyDescent="0.25">
      <c r="A196" s="24"/>
      <c r="B196" s="51"/>
      <c r="C196" s="52"/>
      <c r="D196" s="53"/>
      <c r="E196" s="54"/>
      <c r="F196" s="53"/>
      <c r="G196" s="54"/>
      <c r="H196" s="24"/>
      <c r="I196" s="19" t="str">
        <f t="shared" si="16"/>
        <v/>
      </c>
      <c r="J196" s="9" t="str">
        <f t="shared" si="17"/>
        <v/>
      </c>
      <c r="K196" s="24"/>
      <c r="N196" s="19" t="str">
        <f>IF($C196="", "", IF(COUNTIF('Intro &amp; Setup'!$T$17:$T$26, $C196)&gt;0, "", "X"))</f>
        <v/>
      </c>
      <c r="P196" s="33" t="str">
        <f t="shared" si="18"/>
        <v/>
      </c>
      <c r="Q196" s="36" t="str">
        <f t="shared" si="19"/>
        <v/>
      </c>
      <c r="S196" s="33" t="str">
        <f t="shared" si="20"/>
        <v/>
      </c>
      <c r="T196" s="36" t="str">
        <f t="shared" si="21"/>
        <v/>
      </c>
      <c r="X196" s="8" t="str">
        <f t="shared" si="22"/>
        <v/>
      </c>
      <c r="Y196" s="9" t="str">
        <f t="shared" si="23"/>
        <v/>
      </c>
    </row>
    <row r="197" spans="1:25" x14ac:dyDescent="0.25">
      <c r="A197" s="24"/>
      <c r="B197" s="51"/>
      <c r="C197" s="52"/>
      <c r="D197" s="53"/>
      <c r="E197" s="54"/>
      <c r="F197" s="53"/>
      <c r="G197" s="54"/>
      <c r="H197" s="24"/>
      <c r="I197" s="19" t="str">
        <f t="shared" si="16"/>
        <v/>
      </c>
      <c r="J197" s="9" t="str">
        <f t="shared" si="17"/>
        <v/>
      </c>
      <c r="K197" s="24"/>
      <c r="N197" s="19" t="str">
        <f>IF($C197="", "", IF(COUNTIF('Intro &amp; Setup'!$T$17:$T$26, $C197)&gt;0, "", "X"))</f>
        <v/>
      </c>
      <c r="P197" s="33" t="str">
        <f t="shared" si="18"/>
        <v/>
      </c>
      <c r="Q197" s="36" t="str">
        <f t="shared" si="19"/>
        <v/>
      </c>
      <c r="S197" s="33" t="str">
        <f t="shared" si="20"/>
        <v/>
      </c>
      <c r="T197" s="36" t="str">
        <f t="shared" si="21"/>
        <v/>
      </c>
      <c r="X197" s="8" t="str">
        <f t="shared" si="22"/>
        <v/>
      </c>
      <c r="Y197" s="9" t="str">
        <f t="shared" si="23"/>
        <v/>
      </c>
    </row>
    <row r="198" spans="1:25" x14ac:dyDescent="0.25">
      <c r="A198" s="24"/>
      <c r="B198" s="51"/>
      <c r="C198" s="52"/>
      <c r="D198" s="53"/>
      <c r="E198" s="54"/>
      <c r="F198" s="53"/>
      <c r="G198" s="54"/>
      <c r="H198" s="24"/>
      <c r="I198" s="19" t="str">
        <f t="shared" si="16"/>
        <v/>
      </c>
      <c r="J198" s="9" t="str">
        <f t="shared" si="17"/>
        <v/>
      </c>
      <c r="K198" s="24"/>
      <c r="N198" s="19" t="str">
        <f>IF($C198="", "", IF(COUNTIF('Intro &amp; Setup'!$T$17:$T$26, $C198)&gt;0, "", "X"))</f>
        <v/>
      </c>
      <c r="P198" s="33" t="str">
        <f t="shared" si="18"/>
        <v/>
      </c>
      <c r="Q198" s="36" t="str">
        <f t="shared" si="19"/>
        <v/>
      </c>
      <c r="S198" s="33" t="str">
        <f t="shared" si="20"/>
        <v/>
      </c>
      <c r="T198" s="36" t="str">
        <f t="shared" si="21"/>
        <v/>
      </c>
      <c r="X198" s="8" t="str">
        <f t="shared" si="22"/>
        <v/>
      </c>
      <c r="Y198" s="9" t="str">
        <f t="shared" si="23"/>
        <v/>
      </c>
    </row>
    <row r="199" spans="1:25" x14ac:dyDescent="0.25">
      <c r="A199" s="24"/>
      <c r="B199" s="51"/>
      <c r="C199" s="52"/>
      <c r="D199" s="53"/>
      <c r="E199" s="54"/>
      <c r="F199" s="53"/>
      <c r="G199" s="54"/>
      <c r="H199" s="24"/>
      <c r="I199" s="19" t="str">
        <f t="shared" si="16"/>
        <v/>
      </c>
      <c r="J199" s="9" t="str">
        <f t="shared" si="17"/>
        <v/>
      </c>
      <c r="K199" s="24"/>
      <c r="N199" s="19" t="str">
        <f>IF($C199="", "", IF(COUNTIF('Intro &amp; Setup'!$T$17:$T$26, $C199)&gt;0, "", "X"))</f>
        <v/>
      </c>
      <c r="P199" s="33" t="str">
        <f t="shared" si="18"/>
        <v/>
      </c>
      <c r="Q199" s="36" t="str">
        <f t="shared" si="19"/>
        <v/>
      </c>
      <c r="S199" s="33" t="str">
        <f t="shared" si="20"/>
        <v/>
      </c>
      <c r="T199" s="36" t="str">
        <f t="shared" si="21"/>
        <v/>
      </c>
      <c r="X199" s="8" t="str">
        <f t="shared" si="22"/>
        <v/>
      </c>
      <c r="Y199" s="9" t="str">
        <f t="shared" si="23"/>
        <v/>
      </c>
    </row>
    <row r="200" spans="1:25" x14ac:dyDescent="0.25">
      <c r="A200" s="24"/>
      <c r="B200" s="51"/>
      <c r="C200" s="52"/>
      <c r="D200" s="53"/>
      <c r="E200" s="54"/>
      <c r="F200" s="53"/>
      <c r="G200" s="54"/>
      <c r="H200" s="24"/>
      <c r="I200" s="19" t="str">
        <f t="shared" si="16"/>
        <v/>
      </c>
      <c r="J200" s="9" t="str">
        <f t="shared" si="17"/>
        <v/>
      </c>
      <c r="K200" s="24"/>
      <c r="N200" s="19" t="str">
        <f>IF($C200="", "", IF(COUNTIF('Intro &amp; Setup'!$T$17:$T$26, $C200)&gt;0, "", "X"))</f>
        <v/>
      </c>
      <c r="P200" s="33" t="str">
        <f t="shared" si="18"/>
        <v/>
      </c>
      <c r="Q200" s="36" t="str">
        <f t="shared" si="19"/>
        <v/>
      </c>
      <c r="S200" s="33" t="str">
        <f t="shared" si="20"/>
        <v/>
      </c>
      <c r="T200" s="36" t="str">
        <f t="shared" si="21"/>
        <v/>
      </c>
      <c r="X200" s="8" t="str">
        <f t="shared" si="22"/>
        <v/>
      </c>
      <c r="Y200" s="9" t="str">
        <f t="shared" si="23"/>
        <v/>
      </c>
    </row>
    <row r="201" spans="1:25" x14ac:dyDescent="0.25">
      <c r="A201" s="24"/>
      <c r="B201" s="51"/>
      <c r="C201" s="52"/>
      <c r="D201" s="53"/>
      <c r="E201" s="54"/>
      <c r="F201" s="53"/>
      <c r="G201" s="54"/>
      <c r="H201" s="24"/>
      <c r="I201" s="19" t="str">
        <f t="shared" si="16"/>
        <v/>
      </c>
      <c r="J201" s="9" t="str">
        <f t="shared" si="17"/>
        <v/>
      </c>
      <c r="K201" s="24"/>
      <c r="N201" s="19" t="str">
        <f>IF($C201="", "", IF(COUNTIF('Intro &amp; Setup'!$T$17:$T$26, $C201)&gt;0, "", "X"))</f>
        <v/>
      </c>
      <c r="P201" s="33" t="str">
        <f t="shared" si="18"/>
        <v/>
      </c>
      <c r="Q201" s="36" t="str">
        <f t="shared" si="19"/>
        <v/>
      </c>
      <c r="S201" s="33" t="str">
        <f t="shared" si="20"/>
        <v/>
      </c>
      <c r="T201" s="36" t="str">
        <f t="shared" si="21"/>
        <v/>
      </c>
      <c r="X201" s="8" t="str">
        <f t="shared" si="22"/>
        <v/>
      </c>
      <c r="Y201" s="9" t="str">
        <f t="shared" si="23"/>
        <v/>
      </c>
    </row>
    <row r="202" spans="1:25" x14ac:dyDescent="0.25">
      <c r="A202" s="24"/>
      <c r="B202" s="51"/>
      <c r="C202" s="52"/>
      <c r="D202" s="53"/>
      <c r="E202" s="54"/>
      <c r="F202" s="53"/>
      <c r="G202" s="54"/>
      <c r="H202" s="24"/>
      <c r="I202" s="19" t="str">
        <f t="shared" si="16"/>
        <v/>
      </c>
      <c r="J202" s="9" t="str">
        <f t="shared" si="17"/>
        <v/>
      </c>
      <c r="K202" s="24"/>
      <c r="N202" s="19" t="str">
        <f>IF($C202="", "", IF(COUNTIF('Intro &amp; Setup'!$T$17:$T$26, $C202)&gt;0, "", "X"))</f>
        <v/>
      </c>
      <c r="P202" s="33" t="str">
        <f t="shared" si="18"/>
        <v/>
      </c>
      <c r="Q202" s="36" t="str">
        <f t="shared" si="19"/>
        <v/>
      </c>
      <c r="S202" s="33" t="str">
        <f t="shared" si="20"/>
        <v/>
      </c>
      <c r="T202" s="36" t="str">
        <f t="shared" si="21"/>
        <v/>
      </c>
      <c r="X202" s="8" t="str">
        <f t="shared" si="22"/>
        <v/>
      </c>
      <c r="Y202" s="9" t="str">
        <f t="shared" si="23"/>
        <v/>
      </c>
    </row>
    <row r="203" spans="1:25" x14ac:dyDescent="0.25">
      <c r="A203" s="24"/>
      <c r="B203" s="51"/>
      <c r="C203" s="52"/>
      <c r="D203" s="53"/>
      <c r="E203" s="54"/>
      <c r="F203" s="53"/>
      <c r="G203" s="54"/>
      <c r="H203" s="24"/>
      <c r="I203" s="19" t="str">
        <f t="shared" si="16"/>
        <v/>
      </c>
      <c r="J203" s="9" t="str">
        <f t="shared" si="17"/>
        <v/>
      </c>
      <c r="K203" s="24"/>
      <c r="N203" s="19" t="str">
        <f>IF($C203="", "", IF(COUNTIF('Intro &amp; Setup'!$T$17:$T$26, $C203)&gt;0, "", "X"))</f>
        <v/>
      </c>
      <c r="P203" s="33" t="str">
        <f t="shared" si="18"/>
        <v/>
      </c>
      <c r="Q203" s="36" t="str">
        <f t="shared" si="19"/>
        <v/>
      </c>
      <c r="S203" s="33" t="str">
        <f t="shared" si="20"/>
        <v/>
      </c>
      <c r="T203" s="36" t="str">
        <f t="shared" si="21"/>
        <v/>
      </c>
      <c r="X203" s="8" t="str">
        <f t="shared" si="22"/>
        <v/>
      </c>
      <c r="Y203" s="9" t="str">
        <f t="shared" si="23"/>
        <v/>
      </c>
    </row>
    <row r="204" spans="1:25" x14ac:dyDescent="0.25">
      <c r="A204" s="24"/>
      <c r="B204" s="51"/>
      <c r="C204" s="52"/>
      <c r="D204" s="53"/>
      <c r="E204" s="54"/>
      <c r="F204" s="53"/>
      <c r="G204" s="54"/>
      <c r="H204" s="24"/>
      <c r="I204" s="19" t="str">
        <f t="shared" ref="I204:I267" si="24">IF(OR(D204="", F204=""), "", IF(F204&lt;=D204, $S$3, $S$4))</f>
        <v/>
      </c>
      <c r="J204" s="9" t="str">
        <f t="shared" ref="J204:J267" si="25">IF(OR(E204="", G204=""), "", IF(G204&lt;=E204, $S$3, $S$4))</f>
        <v/>
      </c>
      <c r="K204" s="24"/>
      <c r="N204" s="19" t="str">
        <f>IF($C204="", "", IF(COUNTIF('Intro &amp; Setup'!$T$17:$T$26, $C204)&gt;0, "", "X"))</f>
        <v/>
      </c>
      <c r="P204" s="33" t="str">
        <f t="shared" ref="P204:P267" si="26">IF($D204="", "", ROUND($D204*$P$4*24, 2))</f>
        <v/>
      </c>
      <c r="Q204" s="36" t="str">
        <f t="shared" ref="Q204:Q267" si="27">IF($E204="", "", $E204)</f>
        <v/>
      </c>
      <c r="S204" s="33" t="str">
        <f t="shared" ref="S204:S267" si="28">IF($F204="", "", $F204*$P$4*24)</f>
        <v/>
      </c>
      <c r="T204" s="36" t="str">
        <f t="shared" ref="T204:T267" si="29">IF($G204="", "", $G204)</f>
        <v/>
      </c>
      <c r="X204" s="8" t="str">
        <f t="shared" ref="X204:X267" si="30">IF(AND(NOT(D204=""), F204=""), "X", "")</f>
        <v/>
      </c>
      <c r="Y204" s="9" t="str">
        <f t="shared" ref="Y204:Y267" si="31">IF(AND(NOT(E204=""), G204=""), "X", "")</f>
        <v/>
      </c>
    </row>
    <row r="205" spans="1:25" x14ac:dyDescent="0.25">
      <c r="A205" s="24"/>
      <c r="B205" s="51"/>
      <c r="C205" s="52"/>
      <c r="D205" s="53"/>
      <c r="E205" s="54"/>
      <c r="F205" s="53"/>
      <c r="G205" s="54"/>
      <c r="H205" s="24"/>
      <c r="I205" s="19" t="str">
        <f t="shared" si="24"/>
        <v/>
      </c>
      <c r="J205" s="9" t="str">
        <f t="shared" si="25"/>
        <v/>
      </c>
      <c r="K205" s="24"/>
      <c r="N205" s="19" t="str">
        <f>IF($C205="", "", IF(COUNTIF('Intro &amp; Setup'!$T$17:$T$26, $C205)&gt;0, "", "X"))</f>
        <v/>
      </c>
      <c r="P205" s="33" t="str">
        <f t="shared" si="26"/>
        <v/>
      </c>
      <c r="Q205" s="36" t="str">
        <f t="shared" si="27"/>
        <v/>
      </c>
      <c r="S205" s="33" t="str">
        <f t="shared" si="28"/>
        <v/>
      </c>
      <c r="T205" s="36" t="str">
        <f t="shared" si="29"/>
        <v/>
      </c>
      <c r="X205" s="8" t="str">
        <f t="shared" si="30"/>
        <v/>
      </c>
      <c r="Y205" s="9" t="str">
        <f t="shared" si="31"/>
        <v/>
      </c>
    </row>
    <row r="206" spans="1:25" x14ac:dyDescent="0.25">
      <c r="A206" s="24"/>
      <c r="B206" s="51"/>
      <c r="C206" s="52"/>
      <c r="D206" s="53"/>
      <c r="E206" s="54"/>
      <c r="F206" s="53"/>
      <c r="G206" s="54"/>
      <c r="H206" s="24"/>
      <c r="I206" s="19" t="str">
        <f t="shared" si="24"/>
        <v/>
      </c>
      <c r="J206" s="9" t="str">
        <f t="shared" si="25"/>
        <v/>
      </c>
      <c r="K206" s="24"/>
      <c r="N206" s="19" t="str">
        <f>IF($C206="", "", IF(COUNTIF('Intro &amp; Setup'!$T$17:$T$26, $C206)&gt;0, "", "X"))</f>
        <v/>
      </c>
      <c r="P206" s="33" t="str">
        <f t="shared" si="26"/>
        <v/>
      </c>
      <c r="Q206" s="36" t="str">
        <f t="shared" si="27"/>
        <v/>
      </c>
      <c r="S206" s="33" t="str">
        <f t="shared" si="28"/>
        <v/>
      </c>
      <c r="T206" s="36" t="str">
        <f t="shared" si="29"/>
        <v/>
      </c>
      <c r="X206" s="8" t="str">
        <f t="shared" si="30"/>
        <v/>
      </c>
      <c r="Y206" s="9" t="str">
        <f t="shared" si="31"/>
        <v/>
      </c>
    </row>
    <row r="207" spans="1:25" x14ac:dyDescent="0.25">
      <c r="A207" s="24"/>
      <c r="B207" s="51"/>
      <c r="C207" s="52"/>
      <c r="D207" s="53"/>
      <c r="E207" s="54"/>
      <c r="F207" s="53"/>
      <c r="G207" s="54"/>
      <c r="H207" s="24"/>
      <c r="I207" s="19" t="str">
        <f t="shared" si="24"/>
        <v/>
      </c>
      <c r="J207" s="9" t="str">
        <f t="shared" si="25"/>
        <v/>
      </c>
      <c r="K207" s="24"/>
      <c r="N207" s="19" t="str">
        <f>IF($C207="", "", IF(COUNTIF('Intro &amp; Setup'!$T$17:$T$26, $C207)&gt;0, "", "X"))</f>
        <v/>
      </c>
      <c r="P207" s="33" t="str">
        <f t="shared" si="26"/>
        <v/>
      </c>
      <c r="Q207" s="36" t="str">
        <f t="shared" si="27"/>
        <v/>
      </c>
      <c r="S207" s="33" t="str">
        <f t="shared" si="28"/>
        <v/>
      </c>
      <c r="T207" s="36" t="str">
        <f t="shared" si="29"/>
        <v/>
      </c>
      <c r="X207" s="8" t="str">
        <f t="shared" si="30"/>
        <v/>
      </c>
      <c r="Y207" s="9" t="str">
        <f t="shared" si="31"/>
        <v/>
      </c>
    </row>
    <row r="208" spans="1:25" x14ac:dyDescent="0.25">
      <c r="A208" s="24"/>
      <c r="B208" s="51"/>
      <c r="C208" s="52"/>
      <c r="D208" s="53"/>
      <c r="E208" s="54"/>
      <c r="F208" s="53"/>
      <c r="G208" s="54"/>
      <c r="H208" s="24"/>
      <c r="I208" s="19" t="str">
        <f t="shared" si="24"/>
        <v/>
      </c>
      <c r="J208" s="9" t="str">
        <f t="shared" si="25"/>
        <v/>
      </c>
      <c r="K208" s="24"/>
      <c r="N208" s="19" t="str">
        <f>IF($C208="", "", IF(COUNTIF('Intro &amp; Setup'!$T$17:$T$26, $C208)&gt;0, "", "X"))</f>
        <v/>
      </c>
      <c r="P208" s="33" t="str">
        <f t="shared" si="26"/>
        <v/>
      </c>
      <c r="Q208" s="36" t="str">
        <f t="shared" si="27"/>
        <v/>
      </c>
      <c r="S208" s="33" t="str">
        <f t="shared" si="28"/>
        <v/>
      </c>
      <c r="T208" s="36" t="str">
        <f t="shared" si="29"/>
        <v/>
      </c>
      <c r="X208" s="8" t="str">
        <f t="shared" si="30"/>
        <v/>
      </c>
      <c r="Y208" s="9" t="str">
        <f t="shared" si="31"/>
        <v/>
      </c>
    </row>
    <row r="209" spans="1:25" x14ac:dyDescent="0.25">
      <c r="A209" s="24"/>
      <c r="B209" s="51"/>
      <c r="C209" s="52"/>
      <c r="D209" s="53"/>
      <c r="E209" s="54"/>
      <c r="F209" s="53"/>
      <c r="G209" s="54"/>
      <c r="H209" s="24"/>
      <c r="I209" s="19" t="str">
        <f t="shared" si="24"/>
        <v/>
      </c>
      <c r="J209" s="9" t="str">
        <f t="shared" si="25"/>
        <v/>
      </c>
      <c r="K209" s="24"/>
      <c r="N209" s="19" t="str">
        <f>IF($C209="", "", IF(COUNTIF('Intro &amp; Setup'!$T$17:$T$26, $C209)&gt;0, "", "X"))</f>
        <v/>
      </c>
      <c r="P209" s="33" t="str">
        <f t="shared" si="26"/>
        <v/>
      </c>
      <c r="Q209" s="36" t="str">
        <f t="shared" si="27"/>
        <v/>
      </c>
      <c r="S209" s="33" t="str">
        <f t="shared" si="28"/>
        <v/>
      </c>
      <c r="T209" s="36" t="str">
        <f t="shared" si="29"/>
        <v/>
      </c>
      <c r="X209" s="8" t="str">
        <f t="shared" si="30"/>
        <v/>
      </c>
      <c r="Y209" s="9" t="str">
        <f t="shared" si="31"/>
        <v/>
      </c>
    </row>
    <row r="210" spans="1:25" x14ac:dyDescent="0.25">
      <c r="A210" s="24"/>
      <c r="B210" s="51"/>
      <c r="C210" s="52"/>
      <c r="D210" s="53"/>
      <c r="E210" s="54"/>
      <c r="F210" s="53"/>
      <c r="G210" s="54"/>
      <c r="H210" s="24"/>
      <c r="I210" s="19" t="str">
        <f t="shared" si="24"/>
        <v/>
      </c>
      <c r="J210" s="9" t="str">
        <f t="shared" si="25"/>
        <v/>
      </c>
      <c r="K210" s="24"/>
      <c r="N210" s="19" t="str">
        <f>IF($C210="", "", IF(COUNTIF('Intro &amp; Setup'!$T$17:$T$26, $C210)&gt;0, "", "X"))</f>
        <v/>
      </c>
      <c r="P210" s="33" t="str">
        <f t="shared" si="26"/>
        <v/>
      </c>
      <c r="Q210" s="36" t="str">
        <f t="shared" si="27"/>
        <v/>
      </c>
      <c r="S210" s="33" t="str">
        <f t="shared" si="28"/>
        <v/>
      </c>
      <c r="T210" s="36" t="str">
        <f t="shared" si="29"/>
        <v/>
      </c>
      <c r="X210" s="8" t="str">
        <f t="shared" si="30"/>
        <v/>
      </c>
      <c r="Y210" s="9" t="str">
        <f t="shared" si="31"/>
        <v/>
      </c>
    </row>
    <row r="211" spans="1:25" x14ac:dyDescent="0.25">
      <c r="A211" s="24"/>
      <c r="B211" s="51"/>
      <c r="C211" s="52"/>
      <c r="D211" s="53"/>
      <c r="E211" s="54"/>
      <c r="F211" s="53"/>
      <c r="G211" s="54"/>
      <c r="H211" s="24"/>
      <c r="I211" s="19" t="str">
        <f t="shared" si="24"/>
        <v/>
      </c>
      <c r="J211" s="9" t="str">
        <f t="shared" si="25"/>
        <v/>
      </c>
      <c r="K211" s="24"/>
      <c r="N211" s="19" t="str">
        <f>IF($C211="", "", IF(COUNTIF('Intro &amp; Setup'!$T$17:$T$26, $C211)&gt;0, "", "X"))</f>
        <v/>
      </c>
      <c r="P211" s="33" t="str">
        <f t="shared" si="26"/>
        <v/>
      </c>
      <c r="Q211" s="36" t="str">
        <f t="shared" si="27"/>
        <v/>
      </c>
      <c r="S211" s="33" t="str">
        <f t="shared" si="28"/>
        <v/>
      </c>
      <c r="T211" s="36" t="str">
        <f t="shared" si="29"/>
        <v/>
      </c>
      <c r="X211" s="8" t="str">
        <f t="shared" si="30"/>
        <v/>
      </c>
      <c r="Y211" s="9" t="str">
        <f t="shared" si="31"/>
        <v/>
      </c>
    </row>
    <row r="212" spans="1:25" x14ac:dyDescent="0.25">
      <c r="A212" s="24"/>
      <c r="B212" s="51"/>
      <c r="C212" s="52"/>
      <c r="D212" s="53"/>
      <c r="E212" s="54"/>
      <c r="F212" s="53"/>
      <c r="G212" s="54"/>
      <c r="H212" s="24"/>
      <c r="I212" s="19" t="str">
        <f t="shared" si="24"/>
        <v/>
      </c>
      <c r="J212" s="9" t="str">
        <f t="shared" si="25"/>
        <v/>
      </c>
      <c r="K212" s="24"/>
      <c r="N212" s="19" t="str">
        <f>IF($C212="", "", IF(COUNTIF('Intro &amp; Setup'!$T$17:$T$26, $C212)&gt;0, "", "X"))</f>
        <v/>
      </c>
      <c r="P212" s="33" t="str">
        <f t="shared" si="26"/>
        <v/>
      </c>
      <c r="Q212" s="36" t="str">
        <f t="shared" si="27"/>
        <v/>
      </c>
      <c r="S212" s="33" t="str">
        <f t="shared" si="28"/>
        <v/>
      </c>
      <c r="T212" s="36" t="str">
        <f t="shared" si="29"/>
        <v/>
      </c>
      <c r="X212" s="8" t="str">
        <f t="shared" si="30"/>
        <v/>
      </c>
      <c r="Y212" s="9" t="str">
        <f t="shared" si="31"/>
        <v/>
      </c>
    </row>
    <row r="213" spans="1:25" x14ac:dyDescent="0.25">
      <c r="A213" s="24"/>
      <c r="B213" s="51"/>
      <c r="C213" s="52"/>
      <c r="D213" s="53"/>
      <c r="E213" s="54"/>
      <c r="F213" s="53"/>
      <c r="G213" s="54"/>
      <c r="H213" s="24"/>
      <c r="I213" s="19" t="str">
        <f t="shared" si="24"/>
        <v/>
      </c>
      <c r="J213" s="9" t="str">
        <f t="shared" si="25"/>
        <v/>
      </c>
      <c r="K213" s="24"/>
      <c r="N213" s="19" t="str">
        <f>IF($C213="", "", IF(COUNTIF('Intro &amp; Setup'!$T$17:$T$26, $C213)&gt;0, "", "X"))</f>
        <v/>
      </c>
      <c r="P213" s="33" t="str">
        <f t="shared" si="26"/>
        <v/>
      </c>
      <c r="Q213" s="36" t="str">
        <f t="shared" si="27"/>
        <v/>
      </c>
      <c r="S213" s="33" t="str">
        <f t="shared" si="28"/>
        <v/>
      </c>
      <c r="T213" s="36" t="str">
        <f t="shared" si="29"/>
        <v/>
      </c>
      <c r="X213" s="8" t="str">
        <f t="shared" si="30"/>
        <v/>
      </c>
      <c r="Y213" s="9" t="str">
        <f t="shared" si="31"/>
        <v/>
      </c>
    </row>
    <row r="214" spans="1:25" x14ac:dyDescent="0.25">
      <c r="A214" s="24"/>
      <c r="B214" s="51"/>
      <c r="C214" s="52"/>
      <c r="D214" s="53"/>
      <c r="E214" s="54"/>
      <c r="F214" s="53"/>
      <c r="G214" s="54"/>
      <c r="H214" s="24"/>
      <c r="I214" s="19" t="str">
        <f t="shared" si="24"/>
        <v/>
      </c>
      <c r="J214" s="9" t="str">
        <f t="shared" si="25"/>
        <v/>
      </c>
      <c r="K214" s="24"/>
      <c r="N214" s="19" t="str">
        <f>IF($C214="", "", IF(COUNTIF('Intro &amp; Setup'!$T$17:$T$26, $C214)&gt;0, "", "X"))</f>
        <v/>
      </c>
      <c r="P214" s="33" t="str">
        <f t="shared" si="26"/>
        <v/>
      </c>
      <c r="Q214" s="36" t="str">
        <f t="shared" si="27"/>
        <v/>
      </c>
      <c r="S214" s="33" t="str">
        <f t="shared" si="28"/>
        <v/>
      </c>
      <c r="T214" s="36" t="str">
        <f t="shared" si="29"/>
        <v/>
      </c>
      <c r="X214" s="8" t="str">
        <f t="shared" si="30"/>
        <v/>
      </c>
      <c r="Y214" s="9" t="str">
        <f t="shared" si="31"/>
        <v/>
      </c>
    </row>
    <row r="215" spans="1:25" x14ac:dyDescent="0.25">
      <c r="A215" s="24"/>
      <c r="B215" s="51"/>
      <c r="C215" s="52"/>
      <c r="D215" s="53"/>
      <c r="E215" s="54"/>
      <c r="F215" s="53"/>
      <c r="G215" s="54"/>
      <c r="H215" s="24"/>
      <c r="I215" s="19" t="str">
        <f t="shared" si="24"/>
        <v/>
      </c>
      <c r="J215" s="9" t="str">
        <f t="shared" si="25"/>
        <v/>
      </c>
      <c r="K215" s="24"/>
      <c r="N215" s="19" t="str">
        <f>IF($C215="", "", IF(COUNTIF('Intro &amp; Setup'!$T$17:$T$26, $C215)&gt;0, "", "X"))</f>
        <v/>
      </c>
      <c r="P215" s="33" t="str">
        <f t="shared" si="26"/>
        <v/>
      </c>
      <c r="Q215" s="36" t="str">
        <f t="shared" si="27"/>
        <v/>
      </c>
      <c r="S215" s="33" t="str">
        <f t="shared" si="28"/>
        <v/>
      </c>
      <c r="T215" s="36" t="str">
        <f t="shared" si="29"/>
        <v/>
      </c>
      <c r="X215" s="8" t="str">
        <f t="shared" si="30"/>
        <v/>
      </c>
      <c r="Y215" s="9" t="str">
        <f t="shared" si="31"/>
        <v/>
      </c>
    </row>
    <row r="216" spans="1:25" x14ac:dyDescent="0.25">
      <c r="A216" s="24"/>
      <c r="B216" s="51"/>
      <c r="C216" s="52"/>
      <c r="D216" s="53"/>
      <c r="E216" s="54"/>
      <c r="F216" s="53"/>
      <c r="G216" s="54"/>
      <c r="H216" s="24"/>
      <c r="I216" s="19" t="str">
        <f t="shared" si="24"/>
        <v/>
      </c>
      <c r="J216" s="9" t="str">
        <f t="shared" si="25"/>
        <v/>
      </c>
      <c r="K216" s="24"/>
      <c r="N216" s="19" t="str">
        <f>IF($C216="", "", IF(COUNTIF('Intro &amp; Setup'!$T$17:$T$26, $C216)&gt;0, "", "X"))</f>
        <v/>
      </c>
      <c r="P216" s="33" t="str">
        <f t="shared" si="26"/>
        <v/>
      </c>
      <c r="Q216" s="36" t="str">
        <f t="shared" si="27"/>
        <v/>
      </c>
      <c r="S216" s="33" t="str">
        <f t="shared" si="28"/>
        <v/>
      </c>
      <c r="T216" s="36" t="str">
        <f t="shared" si="29"/>
        <v/>
      </c>
      <c r="X216" s="8" t="str">
        <f t="shared" si="30"/>
        <v/>
      </c>
      <c r="Y216" s="9" t="str">
        <f t="shared" si="31"/>
        <v/>
      </c>
    </row>
    <row r="217" spans="1:25" x14ac:dyDescent="0.25">
      <c r="A217" s="24"/>
      <c r="B217" s="51"/>
      <c r="C217" s="52"/>
      <c r="D217" s="53"/>
      <c r="E217" s="54"/>
      <c r="F217" s="53"/>
      <c r="G217" s="54"/>
      <c r="H217" s="24"/>
      <c r="I217" s="19" t="str">
        <f t="shared" si="24"/>
        <v/>
      </c>
      <c r="J217" s="9" t="str">
        <f t="shared" si="25"/>
        <v/>
      </c>
      <c r="K217" s="24"/>
      <c r="N217" s="19" t="str">
        <f>IF($C217="", "", IF(COUNTIF('Intro &amp; Setup'!$T$17:$T$26, $C217)&gt;0, "", "X"))</f>
        <v/>
      </c>
      <c r="P217" s="33" t="str">
        <f t="shared" si="26"/>
        <v/>
      </c>
      <c r="Q217" s="36" t="str">
        <f t="shared" si="27"/>
        <v/>
      </c>
      <c r="S217" s="33" t="str">
        <f t="shared" si="28"/>
        <v/>
      </c>
      <c r="T217" s="36" t="str">
        <f t="shared" si="29"/>
        <v/>
      </c>
      <c r="X217" s="8" t="str">
        <f t="shared" si="30"/>
        <v/>
      </c>
      <c r="Y217" s="9" t="str">
        <f t="shared" si="31"/>
        <v/>
      </c>
    </row>
    <row r="218" spans="1:25" x14ac:dyDescent="0.25">
      <c r="A218" s="24"/>
      <c r="B218" s="51"/>
      <c r="C218" s="52"/>
      <c r="D218" s="53"/>
      <c r="E218" s="54"/>
      <c r="F218" s="53"/>
      <c r="G218" s="54"/>
      <c r="H218" s="24"/>
      <c r="I218" s="19" t="str">
        <f t="shared" si="24"/>
        <v/>
      </c>
      <c r="J218" s="9" t="str">
        <f t="shared" si="25"/>
        <v/>
      </c>
      <c r="K218" s="24"/>
      <c r="N218" s="19" t="str">
        <f>IF($C218="", "", IF(COUNTIF('Intro &amp; Setup'!$T$17:$T$26, $C218)&gt;0, "", "X"))</f>
        <v/>
      </c>
      <c r="P218" s="33" t="str">
        <f t="shared" si="26"/>
        <v/>
      </c>
      <c r="Q218" s="36" t="str">
        <f t="shared" si="27"/>
        <v/>
      </c>
      <c r="S218" s="33" t="str">
        <f t="shared" si="28"/>
        <v/>
      </c>
      <c r="T218" s="36" t="str">
        <f t="shared" si="29"/>
        <v/>
      </c>
      <c r="X218" s="8" t="str">
        <f t="shared" si="30"/>
        <v/>
      </c>
      <c r="Y218" s="9" t="str">
        <f t="shared" si="31"/>
        <v/>
      </c>
    </row>
    <row r="219" spans="1:25" x14ac:dyDescent="0.25">
      <c r="A219" s="24"/>
      <c r="B219" s="51"/>
      <c r="C219" s="52"/>
      <c r="D219" s="53"/>
      <c r="E219" s="54"/>
      <c r="F219" s="53"/>
      <c r="G219" s="54"/>
      <c r="H219" s="24"/>
      <c r="I219" s="19" t="str">
        <f t="shared" si="24"/>
        <v/>
      </c>
      <c r="J219" s="9" t="str">
        <f t="shared" si="25"/>
        <v/>
      </c>
      <c r="K219" s="24"/>
      <c r="N219" s="19" t="str">
        <f>IF($C219="", "", IF(COUNTIF('Intro &amp; Setup'!$T$17:$T$26, $C219)&gt;0, "", "X"))</f>
        <v/>
      </c>
      <c r="P219" s="33" t="str">
        <f t="shared" si="26"/>
        <v/>
      </c>
      <c r="Q219" s="36" t="str">
        <f t="shared" si="27"/>
        <v/>
      </c>
      <c r="S219" s="33" t="str">
        <f t="shared" si="28"/>
        <v/>
      </c>
      <c r="T219" s="36" t="str">
        <f t="shared" si="29"/>
        <v/>
      </c>
      <c r="X219" s="8" t="str">
        <f t="shared" si="30"/>
        <v/>
      </c>
      <c r="Y219" s="9" t="str">
        <f t="shared" si="31"/>
        <v/>
      </c>
    </row>
    <row r="220" spans="1:25" x14ac:dyDescent="0.25">
      <c r="A220" s="24"/>
      <c r="B220" s="51"/>
      <c r="C220" s="52"/>
      <c r="D220" s="53"/>
      <c r="E220" s="54"/>
      <c r="F220" s="53"/>
      <c r="G220" s="54"/>
      <c r="H220" s="24"/>
      <c r="I220" s="19" t="str">
        <f t="shared" si="24"/>
        <v/>
      </c>
      <c r="J220" s="9" t="str">
        <f t="shared" si="25"/>
        <v/>
      </c>
      <c r="K220" s="24"/>
      <c r="N220" s="19" t="str">
        <f>IF($C220="", "", IF(COUNTIF('Intro &amp; Setup'!$T$17:$T$26, $C220)&gt;0, "", "X"))</f>
        <v/>
      </c>
      <c r="P220" s="33" t="str">
        <f t="shared" si="26"/>
        <v/>
      </c>
      <c r="Q220" s="36" t="str">
        <f t="shared" si="27"/>
        <v/>
      </c>
      <c r="S220" s="33" t="str">
        <f t="shared" si="28"/>
        <v/>
      </c>
      <c r="T220" s="36" t="str">
        <f t="shared" si="29"/>
        <v/>
      </c>
      <c r="X220" s="8" t="str">
        <f t="shared" si="30"/>
        <v/>
      </c>
      <c r="Y220" s="9" t="str">
        <f t="shared" si="31"/>
        <v/>
      </c>
    </row>
    <row r="221" spans="1:25" x14ac:dyDescent="0.25">
      <c r="A221" s="24"/>
      <c r="B221" s="51"/>
      <c r="C221" s="52"/>
      <c r="D221" s="53"/>
      <c r="E221" s="54"/>
      <c r="F221" s="53"/>
      <c r="G221" s="54"/>
      <c r="H221" s="24"/>
      <c r="I221" s="19" t="str">
        <f t="shared" si="24"/>
        <v/>
      </c>
      <c r="J221" s="9" t="str">
        <f t="shared" si="25"/>
        <v/>
      </c>
      <c r="K221" s="24"/>
      <c r="N221" s="19" t="str">
        <f>IF($C221="", "", IF(COUNTIF('Intro &amp; Setup'!$T$17:$T$26, $C221)&gt;0, "", "X"))</f>
        <v/>
      </c>
      <c r="P221" s="33" t="str">
        <f t="shared" si="26"/>
        <v/>
      </c>
      <c r="Q221" s="36" t="str">
        <f t="shared" si="27"/>
        <v/>
      </c>
      <c r="S221" s="33" t="str">
        <f t="shared" si="28"/>
        <v/>
      </c>
      <c r="T221" s="36" t="str">
        <f t="shared" si="29"/>
        <v/>
      </c>
      <c r="X221" s="8" t="str">
        <f t="shared" si="30"/>
        <v/>
      </c>
      <c r="Y221" s="9" t="str">
        <f t="shared" si="31"/>
        <v/>
      </c>
    </row>
    <row r="222" spans="1:25" x14ac:dyDescent="0.25">
      <c r="A222" s="24"/>
      <c r="B222" s="51"/>
      <c r="C222" s="52"/>
      <c r="D222" s="53"/>
      <c r="E222" s="54"/>
      <c r="F222" s="53"/>
      <c r="G222" s="54"/>
      <c r="H222" s="24"/>
      <c r="I222" s="19" t="str">
        <f t="shared" si="24"/>
        <v/>
      </c>
      <c r="J222" s="9" t="str">
        <f t="shared" si="25"/>
        <v/>
      </c>
      <c r="K222" s="24"/>
      <c r="N222" s="19" t="str">
        <f>IF($C222="", "", IF(COUNTIF('Intro &amp; Setup'!$T$17:$T$26, $C222)&gt;0, "", "X"))</f>
        <v/>
      </c>
      <c r="P222" s="33" t="str">
        <f t="shared" si="26"/>
        <v/>
      </c>
      <c r="Q222" s="36" t="str">
        <f t="shared" si="27"/>
        <v/>
      </c>
      <c r="S222" s="33" t="str">
        <f t="shared" si="28"/>
        <v/>
      </c>
      <c r="T222" s="36" t="str">
        <f t="shared" si="29"/>
        <v/>
      </c>
      <c r="X222" s="8" t="str">
        <f t="shared" si="30"/>
        <v/>
      </c>
      <c r="Y222" s="9" t="str">
        <f t="shared" si="31"/>
        <v/>
      </c>
    </row>
    <row r="223" spans="1:25" x14ac:dyDescent="0.25">
      <c r="A223" s="24"/>
      <c r="B223" s="51"/>
      <c r="C223" s="52"/>
      <c r="D223" s="53"/>
      <c r="E223" s="54"/>
      <c r="F223" s="53"/>
      <c r="G223" s="54"/>
      <c r="H223" s="24"/>
      <c r="I223" s="19" t="str">
        <f t="shared" si="24"/>
        <v/>
      </c>
      <c r="J223" s="9" t="str">
        <f t="shared" si="25"/>
        <v/>
      </c>
      <c r="K223" s="24"/>
      <c r="N223" s="19" t="str">
        <f>IF($C223="", "", IF(COUNTIF('Intro &amp; Setup'!$T$17:$T$26, $C223)&gt;0, "", "X"))</f>
        <v/>
      </c>
      <c r="P223" s="33" t="str">
        <f t="shared" si="26"/>
        <v/>
      </c>
      <c r="Q223" s="36" t="str">
        <f t="shared" si="27"/>
        <v/>
      </c>
      <c r="S223" s="33" t="str">
        <f t="shared" si="28"/>
        <v/>
      </c>
      <c r="T223" s="36" t="str">
        <f t="shared" si="29"/>
        <v/>
      </c>
      <c r="X223" s="8" t="str">
        <f t="shared" si="30"/>
        <v/>
      </c>
      <c r="Y223" s="9" t="str">
        <f t="shared" si="31"/>
        <v/>
      </c>
    </row>
    <row r="224" spans="1:25" x14ac:dyDescent="0.25">
      <c r="A224" s="24"/>
      <c r="B224" s="51"/>
      <c r="C224" s="52"/>
      <c r="D224" s="53"/>
      <c r="E224" s="54"/>
      <c r="F224" s="53"/>
      <c r="G224" s="54"/>
      <c r="H224" s="24"/>
      <c r="I224" s="19" t="str">
        <f t="shared" si="24"/>
        <v/>
      </c>
      <c r="J224" s="9" t="str">
        <f t="shared" si="25"/>
        <v/>
      </c>
      <c r="K224" s="24"/>
      <c r="N224" s="19" t="str">
        <f>IF($C224="", "", IF(COUNTIF('Intro &amp; Setup'!$T$17:$T$26, $C224)&gt;0, "", "X"))</f>
        <v/>
      </c>
      <c r="P224" s="33" t="str">
        <f t="shared" si="26"/>
        <v/>
      </c>
      <c r="Q224" s="36" t="str">
        <f t="shared" si="27"/>
        <v/>
      </c>
      <c r="S224" s="33" t="str">
        <f t="shared" si="28"/>
        <v/>
      </c>
      <c r="T224" s="36" t="str">
        <f t="shared" si="29"/>
        <v/>
      </c>
      <c r="X224" s="8" t="str">
        <f t="shared" si="30"/>
        <v/>
      </c>
      <c r="Y224" s="9" t="str">
        <f t="shared" si="31"/>
        <v/>
      </c>
    </row>
    <row r="225" spans="1:25" x14ac:dyDescent="0.25">
      <c r="A225" s="24"/>
      <c r="B225" s="51"/>
      <c r="C225" s="52"/>
      <c r="D225" s="53"/>
      <c r="E225" s="54"/>
      <c r="F225" s="53"/>
      <c r="G225" s="54"/>
      <c r="H225" s="24"/>
      <c r="I225" s="19" t="str">
        <f t="shared" si="24"/>
        <v/>
      </c>
      <c r="J225" s="9" t="str">
        <f t="shared" si="25"/>
        <v/>
      </c>
      <c r="K225" s="24"/>
      <c r="N225" s="19" t="str">
        <f>IF($C225="", "", IF(COUNTIF('Intro &amp; Setup'!$T$17:$T$26, $C225)&gt;0, "", "X"))</f>
        <v/>
      </c>
      <c r="P225" s="33" t="str">
        <f t="shared" si="26"/>
        <v/>
      </c>
      <c r="Q225" s="36" t="str">
        <f t="shared" si="27"/>
        <v/>
      </c>
      <c r="S225" s="33" t="str">
        <f t="shared" si="28"/>
        <v/>
      </c>
      <c r="T225" s="36" t="str">
        <f t="shared" si="29"/>
        <v/>
      </c>
      <c r="X225" s="8" t="str">
        <f t="shared" si="30"/>
        <v/>
      </c>
      <c r="Y225" s="9" t="str">
        <f t="shared" si="31"/>
        <v/>
      </c>
    </row>
    <row r="226" spans="1:25" x14ac:dyDescent="0.25">
      <c r="A226" s="24"/>
      <c r="B226" s="51"/>
      <c r="C226" s="52"/>
      <c r="D226" s="53"/>
      <c r="E226" s="54"/>
      <c r="F226" s="53"/>
      <c r="G226" s="54"/>
      <c r="H226" s="24"/>
      <c r="I226" s="19" t="str">
        <f t="shared" si="24"/>
        <v/>
      </c>
      <c r="J226" s="9" t="str">
        <f t="shared" si="25"/>
        <v/>
      </c>
      <c r="K226" s="24"/>
      <c r="N226" s="19" t="str">
        <f>IF($C226="", "", IF(COUNTIF('Intro &amp; Setup'!$T$17:$T$26, $C226)&gt;0, "", "X"))</f>
        <v/>
      </c>
      <c r="P226" s="33" t="str">
        <f t="shared" si="26"/>
        <v/>
      </c>
      <c r="Q226" s="36" t="str">
        <f t="shared" si="27"/>
        <v/>
      </c>
      <c r="S226" s="33" t="str">
        <f t="shared" si="28"/>
        <v/>
      </c>
      <c r="T226" s="36" t="str">
        <f t="shared" si="29"/>
        <v/>
      </c>
      <c r="X226" s="8" t="str">
        <f t="shared" si="30"/>
        <v/>
      </c>
      <c r="Y226" s="9" t="str">
        <f t="shared" si="31"/>
        <v/>
      </c>
    </row>
    <row r="227" spans="1:25" x14ac:dyDescent="0.25">
      <c r="A227" s="24"/>
      <c r="B227" s="51"/>
      <c r="C227" s="52"/>
      <c r="D227" s="53"/>
      <c r="E227" s="54"/>
      <c r="F227" s="53"/>
      <c r="G227" s="54"/>
      <c r="H227" s="24"/>
      <c r="I227" s="19" t="str">
        <f t="shared" si="24"/>
        <v/>
      </c>
      <c r="J227" s="9" t="str">
        <f t="shared" si="25"/>
        <v/>
      </c>
      <c r="K227" s="24"/>
      <c r="N227" s="19" t="str">
        <f>IF($C227="", "", IF(COUNTIF('Intro &amp; Setup'!$T$17:$T$26, $C227)&gt;0, "", "X"))</f>
        <v/>
      </c>
      <c r="P227" s="33" t="str">
        <f t="shared" si="26"/>
        <v/>
      </c>
      <c r="Q227" s="36" t="str">
        <f t="shared" si="27"/>
        <v/>
      </c>
      <c r="S227" s="33" t="str">
        <f t="shared" si="28"/>
        <v/>
      </c>
      <c r="T227" s="36" t="str">
        <f t="shared" si="29"/>
        <v/>
      </c>
      <c r="X227" s="8" t="str">
        <f t="shared" si="30"/>
        <v/>
      </c>
      <c r="Y227" s="9" t="str">
        <f t="shared" si="31"/>
        <v/>
      </c>
    </row>
    <row r="228" spans="1:25" x14ac:dyDescent="0.25">
      <c r="A228" s="24"/>
      <c r="B228" s="51"/>
      <c r="C228" s="52"/>
      <c r="D228" s="53"/>
      <c r="E228" s="54"/>
      <c r="F228" s="53"/>
      <c r="G228" s="54"/>
      <c r="H228" s="24"/>
      <c r="I228" s="19" t="str">
        <f t="shared" si="24"/>
        <v/>
      </c>
      <c r="J228" s="9" t="str">
        <f t="shared" si="25"/>
        <v/>
      </c>
      <c r="K228" s="24"/>
      <c r="N228" s="19" t="str">
        <f>IF($C228="", "", IF(COUNTIF('Intro &amp; Setup'!$T$17:$T$26, $C228)&gt;0, "", "X"))</f>
        <v/>
      </c>
      <c r="P228" s="33" t="str">
        <f t="shared" si="26"/>
        <v/>
      </c>
      <c r="Q228" s="36" t="str">
        <f t="shared" si="27"/>
        <v/>
      </c>
      <c r="S228" s="33" t="str">
        <f t="shared" si="28"/>
        <v/>
      </c>
      <c r="T228" s="36" t="str">
        <f t="shared" si="29"/>
        <v/>
      </c>
      <c r="X228" s="8" t="str">
        <f t="shared" si="30"/>
        <v/>
      </c>
      <c r="Y228" s="9" t="str">
        <f t="shared" si="31"/>
        <v/>
      </c>
    </row>
    <row r="229" spans="1:25" x14ac:dyDescent="0.25">
      <c r="A229" s="24"/>
      <c r="B229" s="51"/>
      <c r="C229" s="52"/>
      <c r="D229" s="53"/>
      <c r="E229" s="54"/>
      <c r="F229" s="53"/>
      <c r="G229" s="54"/>
      <c r="H229" s="24"/>
      <c r="I229" s="19" t="str">
        <f t="shared" si="24"/>
        <v/>
      </c>
      <c r="J229" s="9" t="str">
        <f t="shared" si="25"/>
        <v/>
      </c>
      <c r="K229" s="24"/>
      <c r="N229" s="19" t="str">
        <f>IF($C229="", "", IF(COUNTIF('Intro &amp; Setup'!$T$17:$T$26, $C229)&gt;0, "", "X"))</f>
        <v/>
      </c>
      <c r="P229" s="33" t="str">
        <f t="shared" si="26"/>
        <v/>
      </c>
      <c r="Q229" s="36" t="str">
        <f t="shared" si="27"/>
        <v/>
      </c>
      <c r="S229" s="33" t="str">
        <f t="shared" si="28"/>
        <v/>
      </c>
      <c r="T229" s="36" t="str">
        <f t="shared" si="29"/>
        <v/>
      </c>
      <c r="X229" s="8" t="str">
        <f t="shared" si="30"/>
        <v/>
      </c>
      <c r="Y229" s="9" t="str">
        <f t="shared" si="31"/>
        <v/>
      </c>
    </row>
    <row r="230" spans="1:25" x14ac:dyDescent="0.25">
      <c r="A230" s="24"/>
      <c r="B230" s="51"/>
      <c r="C230" s="52"/>
      <c r="D230" s="53"/>
      <c r="E230" s="54"/>
      <c r="F230" s="53"/>
      <c r="G230" s="54"/>
      <c r="H230" s="24"/>
      <c r="I230" s="19" t="str">
        <f t="shared" si="24"/>
        <v/>
      </c>
      <c r="J230" s="9" t="str">
        <f t="shared" si="25"/>
        <v/>
      </c>
      <c r="K230" s="24"/>
      <c r="N230" s="19" t="str">
        <f>IF($C230="", "", IF(COUNTIF('Intro &amp; Setup'!$T$17:$T$26, $C230)&gt;0, "", "X"))</f>
        <v/>
      </c>
      <c r="P230" s="33" t="str">
        <f t="shared" si="26"/>
        <v/>
      </c>
      <c r="Q230" s="36" t="str">
        <f t="shared" si="27"/>
        <v/>
      </c>
      <c r="S230" s="33" t="str">
        <f t="shared" si="28"/>
        <v/>
      </c>
      <c r="T230" s="36" t="str">
        <f t="shared" si="29"/>
        <v/>
      </c>
      <c r="X230" s="8" t="str">
        <f t="shared" si="30"/>
        <v/>
      </c>
      <c r="Y230" s="9" t="str">
        <f t="shared" si="31"/>
        <v/>
      </c>
    </row>
    <row r="231" spans="1:25" x14ac:dyDescent="0.25">
      <c r="A231" s="24"/>
      <c r="B231" s="51"/>
      <c r="C231" s="52"/>
      <c r="D231" s="53"/>
      <c r="E231" s="54"/>
      <c r="F231" s="53"/>
      <c r="G231" s="54"/>
      <c r="H231" s="24"/>
      <c r="I231" s="19" t="str">
        <f t="shared" si="24"/>
        <v/>
      </c>
      <c r="J231" s="9" t="str">
        <f t="shared" si="25"/>
        <v/>
      </c>
      <c r="K231" s="24"/>
      <c r="N231" s="19" t="str">
        <f>IF($C231="", "", IF(COUNTIF('Intro &amp; Setup'!$T$17:$T$26, $C231)&gt;0, "", "X"))</f>
        <v/>
      </c>
      <c r="P231" s="33" t="str">
        <f t="shared" si="26"/>
        <v/>
      </c>
      <c r="Q231" s="36" t="str">
        <f t="shared" si="27"/>
        <v/>
      </c>
      <c r="S231" s="33" t="str">
        <f t="shared" si="28"/>
        <v/>
      </c>
      <c r="T231" s="36" t="str">
        <f t="shared" si="29"/>
        <v/>
      </c>
      <c r="X231" s="8" t="str">
        <f t="shared" si="30"/>
        <v/>
      </c>
      <c r="Y231" s="9" t="str">
        <f t="shared" si="31"/>
        <v/>
      </c>
    </row>
    <row r="232" spans="1:25" x14ac:dyDescent="0.25">
      <c r="A232" s="24"/>
      <c r="B232" s="51"/>
      <c r="C232" s="52"/>
      <c r="D232" s="53"/>
      <c r="E232" s="54"/>
      <c r="F232" s="53"/>
      <c r="G232" s="54"/>
      <c r="H232" s="24"/>
      <c r="I232" s="19" t="str">
        <f t="shared" si="24"/>
        <v/>
      </c>
      <c r="J232" s="9" t="str">
        <f t="shared" si="25"/>
        <v/>
      </c>
      <c r="K232" s="24"/>
      <c r="N232" s="19" t="str">
        <f>IF($C232="", "", IF(COUNTIF('Intro &amp; Setup'!$T$17:$T$26, $C232)&gt;0, "", "X"))</f>
        <v/>
      </c>
      <c r="P232" s="33" t="str">
        <f t="shared" si="26"/>
        <v/>
      </c>
      <c r="Q232" s="36" t="str">
        <f t="shared" si="27"/>
        <v/>
      </c>
      <c r="S232" s="33" t="str">
        <f t="shared" si="28"/>
        <v/>
      </c>
      <c r="T232" s="36" t="str">
        <f t="shared" si="29"/>
        <v/>
      </c>
      <c r="X232" s="8" t="str">
        <f t="shared" si="30"/>
        <v/>
      </c>
      <c r="Y232" s="9" t="str">
        <f t="shared" si="31"/>
        <v/>
      </c>
    </row>
    <row r="233" spans="1:25" x14ac:dyDescent="0.25">
      <c r="A233" s="24"/>
      <c r="B233" s="51"/>
      <c r="C233" s="52"/>
      <c r="D233" s="53"/>
      <c r="E233" s="54"/>
      <c r="F233" s="53"/>
      <c r="G233" s="54"/>
      <c r="H233" s="24"/>
      <c r="I233" s="19" t="str">
        <f t="shared" si="24"/>
        <v/>
      </c>
      <c r="J233" s="9" t="str">
        <f t="shared" si="25"/>
        <v/>
      </c>
      <c r="K233" s="24"/>
      <c r="N233" s="19" t="str">
        <f>IF($C233="", "", IF(COUNTIF('Intro &amp; Setup'!$T$17:$T$26, $C233)&gt;0, "", "X"))</f>
        <v/>
      </c>
      <c r="P233" s="33" t="str">
        <f t="shared" si="26"/>
        <v/>
      </c>
      <c r="Q233" s="36" t="str">
        <f t="shared" si="27"/>
        <v/>
      </c>
      <c r="S233" s="33" t="str">
        <f t="shared" si="28"/>
        <v/>
      </c>
      <c r="T233" s="36" t="str">
        <f t="shared" si="29"/>
        <v/>
      </c>
      <c r="X233" s="8" t="str">
        <f t="shared" si="30"/>
        <v/>
      </c>
      <c r="Y233" s="9" t="str">
        <f t="shared" si="31"/>
        <v/>
      </c>
    </row>
    <row r="234" spans="1:25" x14ac:dyDescent="0.25">
      <c r="A234" s="24"/>
      <c r="B234" s="51"/>
      <c r="C234" s="52"/>
      <c r="D234" s="53"/>
      <c r="E234" s="54"/>
      <c r="F234" s="53"/>
      <c r="G234" s="54"/>
      <c r="H234" s="24"/>
      <c r="I234" s="19" t="str">
        <f t="shared" si="24"/>
        <v/>
      </c>
      <c r="J234" s="9" t="str">
        <f t="shared" si="25"/>
        <v/>
      </c>
      <c r="K234" s="24"/>
      <c r="N234" s="19" t="str">
        <f>IF($C234="", "", IF(COUNTIF('Intro &amp; Setup'!$T$17:$T$26, $C234)&gt;0, "", "X"))</f>
        <v/>
      </c>
      <c r="P234" s="33" t="str">
        <f t="shared" si="26"/>
        <v/>
      </c>
      <c r="Q234" s="36" t="str">
        <f t="shared" si="27"/>
        <v/>
      </c>
      <c r="S234" s="33" t="str">
        <f t="shared" si="28"/>
        <v/>
      </c>
      <c r="T234" s="36" t="str">
        <f t="shared" si="29"/>
        <v/>
      </c>
      <c r="X234" s="8" t="str">
        <f t="shared" si="30"/>
        <v/>
      </c>
      <c r="Y234" s="9" t="str">
        <f t="shared" si="31"/>
        <v/>
      </c>
    </row>
    <row r="235" spans="1:25" x14ac:dyDescent="0.25">
      <c r="A235" s="24"/>
      <c r="B235" s="51"/>
      <c r="C235" s="52"/>
      <c r="D235" s="53"/>
      <c r="E235" s="54"/>
      <c r="F235" s="53"/>
      <c r="G235" s="54"/>
      <c r="H235" s="24"/>
      <c r="I235" s="19" t="str">
        <f t="shared" si="24"/>
        <v/>
      </c>
      <c r="J235" s="9" t="str">
        <f t="shared" si="25"/>
        <v/>
      </c>
      <c r="K235" s="24"/>
      <c r="N235" s="19" t="str">
        <f>IF($C235="", "", IF(COUNTIF('Intro &amp; Setup'!$T$17:$T$26, $C235)&gt;0, "", "X"))</f>
        <v/>
      </c>
      <c r="P235" s="33" t="str">
        <f t="shared" si="26"/>
        <v/>
      </c>
      <c r="Q235" s="36" t="str">
        <f t="shared" si="27"/>
        <v/>
      </c>
      <c r="S235" s="33" t="str">
        <f t="shared" si="28"/>
        <v/>
      </c>
      <c r="T235" s="36" t="str">
        <f t="shared" si="29"/>
        <v/>
      </c>
      <c r="X235" s="8" t="str">
        <f t="shared" si="30"/>
        <v/>
      </c>
      <c r="Y235" s="9" t="str">
        <f t="shared" si="31"/>
        <v/>
      </c>
    </row>
    <row r="236" spans="1:25" x14ac:dyDescent="0.25">
      <c r="A236" s="24"/>
      <c r="B236" s="51"/>
      <c r="C236" s="52"/>
      <c r="D236" s="53"/>
      <c r="E236" s="54"/>
      <c r="F236" s="53"/>
      <c r="G236" s="54"/>
      <c r="H236" s="24"/>
      <c r="I236" s="19" t="str">
        <f t="shared" si="24"/>
        <v/>
      </c>
      <c r="J236" s="9" t="str">
        <f t="shared" si="25"/>
        <v/>
      </c>
      <c r="K236" s="24"/>
      <c r="N236" s="19" t="str">
        <f>IF($C236="", "", IF(COUNTIF('Intro &amp; Setup'!$T$17:$T$26, $C236)&gt;0, "", "X"))</f>
        <v/>
      </c>
      <c r="P236" s="33" t="str">
        <f t="shared" si="26"/>
        <v/>
      </c>
      <c r="Q236" s="36" t="str">
        <f t="shared" si="27"/>
        <v/>
      </c>
      <c r="S236" s="33" t="str">
        <f t="shared" si="28"/>
        <v/>
      </c>
      <c r="T236" s="36" t="str">
        <f t="shared" si="29"/>
        <v/>
      </c>
      <c r="X236" s="8" t="str">
        <f t="shared" si="30"/>
        <v/>
      </c>
      <c r="Y236" s="9" t="str">
        <f t="shared" si="31"/>
        <v/>
      </c>
    </row>
    <row r="237" spans="1:25" x14ac:dyDescent="0.25">
      <c r="A237" s="24"/>
      <c r="B237" s="51"/>
      <c r="C237" s="52"/>
      <c r="D237" s="53"/>
      <c r="E237" s="54"/>
      <c r="F237" s="53"/>
      <c r="G237" s="54"/>
      <c r="H237" s="24"/>
      <c r="I237" s="19" t="str">
        <f t="shared" si="24"/>
        <v/>
      </c>
      <c r="J237" s="9" t="str">
        <f t="shared" si="25"/>
        <v/>
      </c>
      <c r="K237" s="24"/>
      <c r="N237" s="19" t="str">
        <f>IF($C237="", "", IF(COUNTIF('Intro &amp; Setup'!$T$17:$T$26, $C237)&gt;0, "", "X"))</f>
        <v/>
      </c>
      <c r="P237" s="33" t="str">
        <f t="shared" si="26"/>
        <v/>
      </c>
      <c r="Q237" s="36" t="str">
        <f t="shared" si="27"/>
        <v/>
      </c>
      <c r="S237" s="33" t="str">
        <f t="shared" si="28"/>
        <v/>
      </c>
      <c r="T237" s="36" t="str">
        <f t="shared" si="29"/>
        <v/>
      </c>
      <c r="X237" s="8" t="str">
        <f t="shared" si="30"/>
        <v/>
      </c>
      <c r="Y237" s="9" t="str">
        <f t="shared" si="31"/>
        <v/>
      </c>
    </row>
    <row r="238" spans="1:25" x14ac:dyDescent="0.25">
      <c r="A238" s="24"/>
      <c r="B238" s="51"/>
      <c r="C238" s="52"/>
      <c r="D238" s="53"/>
      <c r="E238" s="54"/>
      <c r="F238" s="53"/>
      <c r="G238" s="54"/>
      <c r="H238" s="24"/>
      <c r="I238" s="19" t="str">
        <f t="shared" si="24"/>
        <v/>
      </c>
      <c r="J238" s="9" t="str">
        <f t="shared" si="25"/>
        <v/>
      </c>
      <c r="K238" s="24"/>
      <c r="N238" s="19" t="str">
        <f>IF($C238="", "", IF(COUNTIF('Intro &amp; Setup'!$T$17:$T$26, $C238)&gt;0, "", "X"))</f>
        <v/>
      </c>
      <c r="P238" s="33" t="str">
        <f t="shared" si="26"/>
        <v/>
      </c>
      <c r="Q238" s="36" t="str">
        <f t="shared" si="27"/>
        <v/>
      </c>
      <c r="S238" s="33" t="str">
        <f t="shared" si="28"/>
        <v/>
      </c>
      <c r="T238" s="36" t="str">
        <f t="shared" si="29"/>
        <v/>
      </c>
      <c r="X238" s="8" t="str">
        <f t="shared" si="30"/>
        <v/>
      </c>
      <c r="Y238" s="9" t="str">
        <f t="shared" si="31"/>
        <v/>
      </c>
    </row>
    <row r="239" spans="1:25" x14ac:dyDescent="0.25">
      <c r="A239" s="24"/>
      <c r="B239" s="51"/>
      <c r="C239" s="52"/>
      <c r="D239" s="53"/>
      <c r="E239" s="54"/>
      <c r="F239" s="53"/>
      <c r="G239" s="54"/>
      <c r="H239" s="24"/>
      <c r="I239" s="19" t="str">
        <f t="shared" si="24"/>
        <v/>
      </c>
      <c r="J239" s="9" t="str">
        <f t="shared" si="25"/>
        <v/>
      </c>
      <c r="K239" s="24"/>
      <c r="N239" s="19" t="str">
        <f>IF($C239="", "", IF(COUNTIF('Intro &amp; Setup'!$T$17:$T$26, $C239)&gt;0, "", "X"))</f>
        <v/>
      </c>
      <c r="P239" s="33" t="str">
        <f t="shared" si="26"/>
        <v/>
      </c>
      <c r="Q239" s="36" t="str">
        <f t="shared" si="27"/>
        <v/>
      </c>
      <c r="S239" s="33" t="str">
        <f t="shared" si="28"/>
        <v/>
      </c>
      <c r="T239" s="36" t="str">
        <f t="shared" si="29"/>
        <v/>
      </c>
      <c r="X239" s="8" t="str">
        <f t="shared" si="30"/>
        <v/>
      </c>
      <c r="Y239" s="9" t="str">
        <f t="shared" si="31"/>
        <v/>
      </c>
    </row>
    <row r="240" spans="1:25" x14ac:dyDescent="0.25">
      <c r="A240" s="24"/>
      <c r="B240" s="51"/>
      <c r="C240" s="52"/>
      <c r="D240" s="53"/>
      <c r="E240" s="54"/>
      <c r="F240" s="53"/>
      <c r="G240" s="54"/>
      <c r="H240" s="24"/>
      <c r="I240" s="19" t="str">
        <f t="shared" si="24"/>
        <v/>
      </c>
      <c r="J240" s="9" t="str">
        <f t="shared" si="25"/>
        <v/>
      </c>
      <c r="K240" s="24"/>
      <c r="N240" s="19" t="str">
        <f>IF($C240="", "", IF(COUNTIF('Intro &amp; Setup'!$T$17:$T$26, $C240)&gt;0, "", "X"))</f>
        <v/>
      </c>
      <c r="P240" s="33" t="str">
        <f t="shared" si="26"/>
        <v/>
      </c>
      <c r="Q240" s="36" t="str">
        <f t="shared" si="27"/>
        <v/>
      </c>
      <c r="S240" s="33" t="str">
        <f t="shared" si="28"/>
        <v/>
      </c>
      <c r="T240" s="36" t="str">
        <f t="shared" si="29"/>
        <v/>
      </c>
      <c r="X240" s="8" t="str">
        <f t="shared" si="30"/>
        <v/>
      </c>
      <c r="Y240" s="9" t="str">
        <f t="shared" si="31"/>
        <v/>
      </c>
    </row>
    <row r="241" spans="1:25" x14ac:dyDescent="0.25">
      <c r="A241" s="24"/>
      <c r="B241" s="51"/>
      <c r="C241" s="52"/>
      <c r="D241" s="53"/>
      <c r="E241" s="54"/>
      <c r="F241" s="53"/>
      <c r="G241" s="54"/>
      <c r="H241" s="24"/>
      <c r="I241" s="19" t="str">
        <f t="shared" si="24"/>
        <v/>
      </c>
      <c r="J241" s="9" t="str">
        <f t="shared" si="25"/>
        <v/>
      </c>
      <c r="K241" s="24"/>
      <c r="N241" s="19" t="str">
        <f>IF($C241="", "", IF(COUNTIF('Intro &amp; Setup'!$T$17:$T$26, $C241)&gt;0, "", "X"))</f>
        <v/>
      </c>
      <c r="P241" s="33" t="str">
        <f t="shared" si="26"/>
        <v/>
      </c>
      <c r="Q241" s="36" t="str">
        <f t="shared" si="27"/>
        <v/>
      </c>
      <c r="S241" s="33" t="str">
        <f t="shared" si="28"/>
        <v/>
      </c>
      <c r="T241" s="36" t="str">
        <f t="shared" si="29"/>
        <v/>
      </c>
      <c r="X241" s="8" t="str">
        <f t="shared" si="30"/>
        <v/>
      </c>
      <c r="Y241" s="9" t="str">
        <f t="shared" si="31"/>
        <v/>
      </c>
    </row>
    <row r="242" spans="1:25" x14ac:dyDescent="0.25">
      <c r="A242" s="24"/>
      <c r="B242" s="51"/>
      <c r="C242" s="52"/>
      <c r="D242" s="53"/>
      <c r="E242" s="54"/>
      <c r="F242" s="53"/>
      <c r="G242" s="54"/>
      <c r="H242" s="24"/>
      <c r="I242" s="19" t="str">
        <f t="shared" si="24"/>
        <v/>
      </c>
      <c r="J242" s="9" t="str">
        <f t="shared" si="25"/>
        <v/>
      </c>
      <c r="K242" s="24"/>
      <c r="N242" s="19" t="str">
        <f>IF($C242="", "", IF(COUNTIF('Intro &amp; Setup'!$T$17:$T$26, $C242)&gt;0, "", "X"))</f>
        <v/>
      </c>
      <c r="P242" s="33" t="str">
        <f t="shared" si="26"/>
        <v/>
      </c>
      <c r="Q242" s="36" t="str">
        <f t="shared" si="27"/>
        <v/>
      </c>
      <c r="S242" s="33" t="str">
        <f t="shared" si="28"/>
        <v/>
      </c>
      <c r="T242" s="36" t="str">
        <f t="shared" si="29"/>
        <v/>
      </c>
      <c r="X242" s="8" t="str">
        <f t="shared" si="30"/>
        <v/>
      </c>
      <c r="Y242" s="9" t="str">
        <f t="shared" si="31"/>
        <v/>
      </c>
    </row>
    <row r="243" spans="1:25" x14ac:dyDescent="0.25">
      <c r="A243" s="24"/>
      <c r="B243" s="51"/>
      <c r="C243" s="52"/>
      <c r="D243" s="53"/>
      <c r="E243" s="54"/>
      <c r="F243" s="53"/>
      <c r="G243" s="54"/>
      <c r="H243" s="24"/>
      <c r="I243" s="19" t="str">
        <f t="shared" si="24"/>
        <v/>
      </c>
      <c r="J243" s="9" t="str">
        <f t="shared" si="25"/>
        <v/>
      </c>
      <c r="K243" s="24"/>
      <c r="N243" s="19" t="str">
        <f>IF($C243="", "", IF(COUNTIF('Intro &amp; Setup'!$T$17:$T$26, $C243)&gt;0, "", "X"))</f>
        <v/>
      </c>
      <c r="P243" s="33" t="str">
        <f t="shared" si="26"/>
        <v/>
      </c>
      <c r="Q243" s="36" t="str">
        <f t="shared" si="27"/>
        <v/>
      </c>
      <c r="S243" s="33" t="str">
        <f t="shared" si="28"/>
        <v/>
      </c>
      <c r="T243" s="36" t="str">
        <f t="shared" si="29"/>
        <v/>
      </c>
      <c r="X243" s="8" t="str">
        <f t="shared" si="30"/>
        <v/>
      </c>
      <c r="Y243" s="9" t="str">
        <f t="shared" si="31"/>
        <v/>
      </c>
    </row>
    <row r="244" spans="1:25" x14ac:dyDescent="0.25">
      <c r="A244" s="24"/>
      <c r="B244" s="51"/>
      <c r="C244" s="52"/>
      <c r="D244" s="53"/>
      <c r="E244" s="54"/>
      <c r="F244" s="53"/>
      <c r="G244" s="54"/>
      <c r="H244" s="24"/>
      <c r="I244" s="19" t="str">
        <f t="shared" si="24"/>
        <v/>
      </c>
      <c r="J244" s="9" t="str">
        <f t="shared" si="25"/>
        <v/>
      </c>
      <c r="K244" s="24"/>
      <c r="N244" s="19" t="str">
        <f>IF($C244="", "", IF(COUNTIF('Intro &amp; Setup'!$T$17:$T$26, $C244)&gt;0, "", "X"))</f>
        <v/>
      </c>
      <c r="P244" s="33" t="str">
        <f t="shared" si="26"/>
        <v/>
      </c>
      <c r="Q244" s="36" t="str">
        <f t="shared" si="27"/>
        <v/>
      </c>
      <c r="S244" s="33" t="str">
        <f t="shared" si="28"/>
        <v/>
      </c>
      <c r="T244" s="36" t="str">
        <f t="shared" si="29"/>
        <v/>
      </c>
      <c r="X244" s="8" t="str">
        <f t="shared" si="30"/>
        <v/>
      </c>
      <c r="Y244" s="9" t="str">
        <f t="shared" si="31"/>
        <v/>
      </c>
    </row>
    <row r="245" spans="1:25" x14ac:dyDescent="0.25">
      <c r="A245" s="24"/>
      <c r="B245" s="51"/>
      <c r="C245" s="52"/>
      <c r="D245" s="53"/>
      <c r="E245" s="54"/>
      <c r="F245" s="53"/>
      <c r="G245" s="54"/>
      <c r="H245" s="24"/>
      <c r="I245" s="19" t="str">
        <f t="shared" si="24"/>
        <v/>
      </c>
      <c r="J245" s="9" t="str">
        <f t="shared" si="25"/>
        <v/>
      </c>
      <c r="K245" s="24"/>
      <c r="N245" s="19" t="str">
        <f>IF($C245="", "", IF(COUNTIF('Intro &amp; Setup'!$T$17:$T$26, $C245)&gt;0, "", "X"))</f>
        <v/>
      </c>
      <c r="P245" s="33" t="str">
        <f t="shared" si="26"/>
        <v/>
      </c>
      <c r="Q245" s="36" t="str">
        <f t="shared" si="27"/>
        <v/>
      </c>
      <c r="S245" s="33" t="str">
        <f t="shared" si="28"/>
        <v/>
      </c>
      <c r="T245" s="36" t="str">
        <f t="shared" si="29"/>
        <v/>
      </c>
      <c r="X245" s="8" t="str">
        <f t="shared" si="30"/>
        <v/>
      </c>
      <c r="Y245" s="9" t="str">
        <f t="shared" si="31"/>
        <v/>
      </c>
    </row>
    <row r="246" spans="1:25" x14ac:dyDescent="0.25">
      <c r="A246" s="24"/>
      <c r="B246" s="51"/>
      <c r="C246" s="52"/>
      <c r="D246" s="53"/>
      <c r="E246" s="54"/>
      <c r="F246" s="53"/>
      <c r="G246" s="54"/>
      <c r="H246" s="24"/>
      <c r="I246" s="19" t="str">
        <f t="shared" si="24"/>
        <v/>
      </c>
      <c r="J246" s="9" t="str">
        <f t="shared" si="25"/>
        <v/>
      </c>
      <c r="K246" s="24"/>
      <c r="N246" s="19" t="str">
        <f>IF($C246="", "", IF(COUNTIF('Intro &amp; Setup'!$T$17:$T$26, $C246)&gt;0, "", "X"))</f>
        <v/>
      </c>
      <c r="P246" s="33" t="str">
        <f t="shared" si="26"/>
        <v/>
      </c>
      <c r="Q246" s="36" t="str">
        <f t="shared" si="27"/>
        <v/>
      </c>
      <c r="S246" s="33" t="str">
        <f t="shared" si="28"/>
        <v/>
      </c>
      <c r="T246" s="36" t="str">
        <f t="shared" si="29"/>
        <v/>
      </c>
      <c r="X246" s="8" t="str">
        <f t="shared" si="30"/>
        <v/>
      </c>
      <c r="Y246" s="9" t="str">
        <f t="shared" si="31"/>
        <v/>
      </c>
    </row>
    <row r="247" spans="1:25" x14ac:dyDescent="0.25">
      <c r="A247" s="24"/>
      <c r="B247" s="51"/>
      <c r="C247" s="52"/>
      <c r="D247" s="53"/>
      <c r="E247" s="54"/>
      <c r="F247" s="53"/>
      <c r="G247" s="54"/>
      <c r="H247" s="24"/>
      <c r="I247" s="19" t="str">
        <f t="shared" si="24"/>
        <v/>
      </c>
      <c r="J247" s="9" t="str">
        <f t="shared" si="25"/>
        <v/>
      </c>
      <c r="K247" s="24"/>
      <c r="N247" s="19" t="str">
        <f>IF($C247="", "", IF(COUNTIF('Intro &amp; Setup'!$T$17:$T$26, $C247)&gt;0, "", "X"))</f>
        <v/>
      </c>
      <c r="P247" s="33" t="str">
        <f t="shared" si="26"/>
        <v/>
      </c>
      <c r="Q247" s="36" t="str">
        <f t="shared" si="27"/>
        <v/>
      </c>
      <c r="S247" s="33" t="str">
        <f t="shared" si="28"/>
        <v/>
      </c>
      <c r="T247" s="36" t="str">
        <f t="shared" si="29"/>
        <v/>
      </c>
      <c r="X247" s="8" t="str">
        <f t="shared" si="30"/>
        <v/>
      </c>
      <c r="Y247" s="9" t="str">
        <f t="shared" si="31"/>
        <v/>
      </c>
    </row>
    <row r="248" spans="1:25" x14ac:dyDescent="0.25">
      <c r="A248" s="24"/>
      <c r="B248" s="51"/>
      <c r="C248" s="52"/>
      <c r="D248" s="53"/>
      <c r="E248" s="54"/>
      <c r="F248" s="53"/>
      <c r="G248" s="54"/>
      <c r="H248" s="24"/>
      <c r="I248" s="19" t="str">
        <f t="shared" si="24"/>
        <v/>
      </c>
      <c r="J248" s="9" t="str">
        <f t="shared" si="25"/>
        <v/>
      </c>
      <c r="K248" s="24"/>
      <c r="N248" s="19" t="str">
        <f>IF($C248="", "", IF(COUNTIF('Intro &amp; Setup'!$T$17:$T$26, $C248)&gt;0, "", "X"))</f>
        <v/>
      </c>
      <c r="P248" s="33" t="str">
        <f t="shared" si="26"/>
        <v/>
      </c>
      <c r="Q248" s="36" t="str">
        <f t="shared" si="27"/>
        <v/>
      </c>
      <c r="S248" s="33" t="str">
        <f t="shared" si="28"/>
        <v/>
      </c>
      <c r="T248" s="36" t="str">
        <f t="shared" si="29"/>
        <v/>
      </c>
      <c r="X248" s="8" t="str">
        <f t="shared" si="30"/>
        <v/>
      </c>
      <c r="Y248" s="9" t="str">
        <f t="shared" si="31"/>
        <v/>
      </c>
    </row>
    <row r="249" spans="1:25" x14ac:dyDescent="0.25">
      <c r="A249" s="24"/>
      <c r="B249" s="51"/>
      <c r="C249" s="52"/>
      <c r="D249" s="53"/>
      <c r="E249" s="54"/>
      <c r="F249" s="53"/>
      <c r="G249" s="54"/>
      <c r="H249" s="24"/>
      <c r="I249" s="19" t="str">
        <f t="shared" si="24"/>
        <v/>
      </c>
      <c r="J249" s="9" t="str">
        <f t="shared" si="25"/>
        <v/>
      </c>
      <c r="K249" s="24"/>
      <c r="N249" s="19" t="str">
        <f>IF($C249="", "", IF(COUNTIF('Intro &amp; Setup'!$T$17:$T$26, $C249)&gt;0, "", "X"))</f>
        <v/>
      </c>
      <c r="P249" s="33" t="str">
        <f t="shared" si="26"/>
        <v/>
      </c>
      <c r="Q249" s="36" t="str">
        <f t="shared" si="27"/>
        <v/>
      </c>
      <c r="S249" s="33" t="str">
        <f t="shared" si="28"/>
        <v/>
      </c>
      <c r="T249" s="36" t="str">
        <f t="shared" si="29"/>
        <v/>
      </c>
      <c r="X249" s="8" t="str">
        <f t="shared" si="30"/>
        <v/>
      </c>
      <c r="Y249" s="9" t="str">
        <f t="shared" si="31"/>
        <v/>
      </c>
    </row>
    <row r="250" spans="1:25" x14ac:dyDescent="0.25">
      <c r="A250" s="24"/>
      <c r="B250" s="51"/>
      <c r="C250" s="52"/>
      <c r="D250" s="53"/>
      <c r="E250" s="54"/>
      <c r="F250" s="53"/>
      <c r="G250" s="54"/>
      <c r="H250" s="24"/>
      <c r="I250" s="19" t="str">
        <f t="shared" si="24"/>
        <v/>
      </c>
      <c r="J250" s="9" t="str">
        <f t="shared" si="25"/>
        <v/>
      </c>
      <c r="K250" s="24"/>
      <c r="N250" s="19" t="str">
        <f>IF($C250="", "", IF(COUNTIF('Intro &amp; Setup'!$T$17:$T$26, $C250)&gt;0, "", "X"))</f>
        <v/>
      </c>
      <c r="P250" s="33" t="str">
        <f t="shared" si="26"/>
        <v/>
      </c>
      <c r="Q250" s="36" t="str">
        <f t="shared" si="27"/>
        <v/>
      </c>
      <c r="S250" s="33" t="str">
        <f t="shared" si="28"/>
        <v/>
      </c>
      <c r="T250" s="36" t="str">
        <f t="shared" si="29"/>
        <v/>
      </c>
      <c r="X250" s="8" t="str">
        <f t="shared" si="30"/>
        <v/>
      </c>
      <c r="Y250" s="9" t="str">
        <f t="shared" si="31"/>
        <v/>
      </c>
    </row>
    <row r="251" spans="1:25" x14ac:dyDescent="0.25">
      <c r="A251" s="24"/>
      <c r="B251" s="51"/>
      <c r="C251" s="52"/>
      <c r="D251" s="53"/>
      <c r="E251" s="54"/>
      <c r="F251" s="53"/>
      <c r="G251" s="54"/>
      <c r="H251" s="24"/>
      <c r="I251" s="19" t="str">
        <f t="shared" si="24"/>
        <v/>
      </c>
      <c r="J251" s="9" t="str">
        <f t="shared" si="25"/>
        <v/>
      </c>
      <c r="K251" s="24"/>
      <c r="N251" s="19" t="str">
        <f>IF($C251="", "", IF(COUNTIF('Intro &amp; Setup'!$T$17:$T$26, $C251)&gt;0, "", "X"))</f>
        <v/>
      </c>
      <c r="P251" s="33" t="str">
        <f t="shared" si="26"/>
        <v/>
      </c>
      <c r="Q251" s="36" t="str">
        <f t="shared" si="27"/>
        <v/>
      </c>
      <c r="S251" s="33" t="str">
        <f t="shared" si="28"/>
        <v/>
      </c>
      <c r="T251" s="36" t="str">
        <f t="shared" si="29"/>
        <v/>
      </c>
      <c r="X251" s="8" t="str">
        <f t="shared" si="30"/>
        <v/>
      </c>
      <c r="Y251" s="9" t="str">
        <f t="shared" si="31"/>
        <v/>
      </c>
    </row>
    <row r="252" spans="1:25" x14ac:dyDescent="0.25">
      <c r="A252" s="24"/>
      <c r="B252" s="51"/>
      <c r="C252" s="52"/>
      <c r="D252" s="53"/>
      <c r="E252" s="54"/>
      <c r="F252" s="53"/>
      <c r="G252" s="54"/>
      <c r="H252" s="24"/>
      <c r="I252" s="19" t="str">
        <f t="shared" si="24"/>
        <v/>
      </c>
      <c r="J252" s="9" t="str">
        <f t="shared" si="25"/>
        <v/>
      </c>
      <c r="K252" s="24"/>
      <c r="N252" s="19" t="str">
        <f>IF($C252="", "", IF(COUNTIF('Intro &amp; Setup'!$T$17:$T$26, $C252)&gt;0, "", "X"))</f>
        <v/>
      </c>
      <c r="P252" s="33" t="str">
        <f t="shared" si="26"/>
        <v/>
      </c>
      <c r="Q252" s="36" t="str">
        <f t="shared" si="27"/>
        <v/>
      </c>
      <c r="S252" s="33" t="str">
        <f t="shared" si="28"/>
        <v/>
      </c>
      <c r="T252" s="36" t="str">
        <f t="shared" si="29"/>
        <v/>
      </c>
      <c r="X252" s="8" t="str">
        <f t="shared" si="30"/>
        <v/>
      </c>
      <c r="Y252" s="9" t="str">
        <f t="shared" si="31"/>
        <v/>
      </c>
    </row>
    <row r="253" spans="1:25" x14ac:dyDescent="0.25">
      <c r="A253" s="24"/>
      <c r="B253" s="51"/>
      <c r="C253" s="52"/>
      <c r="D253" s="53"/>
      <c r="E253" s="54"/>
      <c r="F253" s="53"/>
      <c r="G253" s="54"/>
      <c r="H253" s="24"/>
      <c r="I253" s="19" t="str">
        <f t="shared" si="24"/>
        <v/>
      </c>
      <c r="J253" s="9" t="str">
        <f t="shared" si="25"/>
        <v/>
      </c>
      <c r="K253" s="24"/>
      <c r="N253" s="19" t="str">
        <f>IF($C253="", "", IF(COUNTIF('Intro &amp; Setup'!$T$17:$T$26, $C253)&gt;0, "", "X"))</f>
        <v/>
      </c>
      <c r="P253" s="33" t="str">
        <f t="shared" si="26"/>
        <v/>
      </c>
      <c r="Q253" s="36" t="str">
        <f t="shared" si="27"/>
        <v/>
      </c>
      <c r="S253" s="33" t="str">
        <f t="shared" si="28"/>
        <v/>
      </c>
      <c r="T253" s="36" t="str">
        <f t="shared" si="29"/>
        <v/>
      </c>
      <c r="X253" s="8" t="str">
        <f t="shared" si="30"/>
        <v/>
      </c>
      <c r="Y253" s="9" t="str">
        <f t="shared" si="31"/>
        <v/>
      </c>
    </row>
    <row r="254" spans="1:25" x14ac:dyDescent="0.25">
      <c r="A254" s="24"/>
      <c r="B254" s="51"/>
      <c r="C254" s="52"/>
      <c r="D254" s="53"/>
      <c r="E254" s="54"/>
      <c r="F254" s="53"/>
      <c r="G254" s="54"/>
      <c r="H254" s="24"/>
      <c r="I254" s="19" t="str">
        <f t="shared" si="24"/>
        <v/>
      </c>
      <c r="J254" s="9" t="str">
        <f t="shared" si="25"/>
        <v/>
      </c>
      <c r="K254" s="24"/>
      <c r="N254" s="19" t="str">
        <f>IF($C254="", "", IF(COUNTIF('Intro &amp; Setup'!$T$17:$T$26, $C254)&gt;0, "", "X"))</f>
        <v/>
      </c>
      <c r="P254" s="33" t="str">
        <f t="shared" si="26"/>
        <v/>
      </c>
      <c r="Q254" s="36" t="str">
        <f t="shared" si="27"/>
        <v/>
      </c>
      <c r="S254" s="33" t="str">
        <f t="shared" si="28"/>
        <v/>
      </c>
      <c r="T254" s="36" t="str">
        <f t="shared" si="29"/>
        <v/>
      </c>
      <c r="X254" s="8" t="str">
        <f t="shared" si="30"/>
        <v/>
      </c>
      <c r="Y254" s="9" t="str">
        <f t="shared" si="31"/>
        <v/>
      </c>
    </row>
    <row r="255" spans="1:25" x14ac:dyDescent="0.25">
      <c r="A255" s="24"/>
      <c r="B255" s="51"/>
      <c r="C255" s="52"/>
      <c r="D255" s="53"/>
      <c r="E255" s="54"/>
      <c r="F255" s="53"/>
      <c r="G255" s="54"/>
      <c r="H255" s="24"/>
      <c r="I255" s="19" t="str">
        <f t="shared" si="24"/>
        <v/>
      </c>
      <c r="J255" s="9" t="str">
        <f t="shared" si="25"/>
        <v/>
      </c>
      <c r="K255" s="24"/>
      <c r="N255" s="19" t="str">
        <f>IF($C255="", "", IF(COUNTIF('Intro &amp; Setup'!$T$17:$T$26, $C255)&gt;0, "", "X"))</f>
        <v/>
      </c>
      <c r="P255" s="33" t="str">
        <f t="shared" si="26"/>
        <v/>
      </c>
      <c r="Q255" s="36" t="str">
        <f t="shared" si="27"/>
        <v/>
      </c>
      <c r="S255" s="33" t="str">
        <f t="shared" si="28"/>
        <v/>
      </c>
      <c r="T255" s="36" t="str">
        <f t="shared" si="29"/>
        <v/>
      </c>
      <c r="X255" s="8" t="str">
        <f t="shared" si="30"/>
        <v/>
      </c>
      <c r="Y255" s="9" t="str">
        <f t="shared" si="31"/>
        <v/>
      </c>
    </row>
    <row r="256" spans="1:25" x14ac:dyDescent="0.25">
      <c r="A256" s="24"/>
      <c r="B256" s="51"/>
      <c r="C256" s="52"/>
      <c r="D256" s="53"/>
      <c r="E256" s="54"/>
      <c r="F256" s="53"/>
      <c r="G256" s="54"/>
      <c r="H256" s="24"/>
      <c r="I256" s="19" t="str">
        <f t="shared" si="24"/>
        <v/>
      </c>
      <c r="J256" s="9" t="str">
        <f t="shared" si="25"/>
        <v/>
      </c>
      <c r="K256" s="24"/>
      <c r="N256" s="19" t="str">
        <f>IF($C256="", "", IF(COUNTIF('Intro &amp; Setup'!$T$17:$T$26, $C256)&gt;0, "", "X"))</f>
        <v/>
      </c>
      <c r="P256" s="33" t="str">
        <f t="shared" si="26"/>
        <v/>
      </c>
      <c r="Q256" s="36" t="str">
        <f t="shared" si="27"/>
        <v/>
      </c>
      <c r="S256" s="33" t="str">
        <f t="shared" si="28"/>
        <v/>
      </c>
      <c r="T256" s="36" t="str">
        <f t="shared" si="29"/>
        <v/>
      </c>
      <c r="X256" s="8" t="str">
        <f t="shared" si="30"/>
        <v/>
      </c>
      <c r="Y256" s="9" t="str">
        <f t="shared" si="31"/>
        <v/>
      </c>
    </row>
    <row r="257" spans="1:25" x14ac:dyDescent="0.25">
      <c r="A257" s="24"/>
      <c r="B257" s="51"/>
      <c r="C257" s="52"/>
      <c r="D257" s="53"/>
      <c r="E257" s="54"/>
      <c r="F257" s="53"/>
      <c r="G257" s="54"/>
      <c r="H257" s="24"/>
      <c r="I257" s="19" t="str">
        <f t="shared" si="24"/>
        <v/>
      </c>
      <c r="J257" s="9" t="str">
        <f t="shared" si="25"/>
        <v/>
      </c>
      <c r="K257" s="24"/>
      <c r="N257" s="19" t="str">
        <f>IF($C257="", "", IF(COUNTIF('Intro &amp; Setup'!$T$17:$T$26, $C257)&gt;0, "", "X"))</f>
        <v/>
      </c>
      <c r="P257" s="33" t="str">
        <f t="shared" si="26"/>
        <v/>
      </c>
      <c r="Q257" s="36" t="str">
        <f t="shared" si="27"/>
        <v/>
      </c>
      <c r="S257" s="33" t="str">
        <f t="shared" si="28"/>
        <v/>
      </c>
      <c r="T257" s="36" t="str">
        <f t="shared" si="29"/>
        <v/>
      </c>
      <c r="X257" s="8" t="str">
        <f t="shared" si="30"/>
        <v/>
      </c>
      <c r="Y257" s="9" t="str">
        <f t="shared" si="31"/>
        <v/>
      </c>
    </row>
    <row r="258" spans="1:25" x14ac:dyDescent="0.25">
      <c r="A258" s="24"/>
      <c r="B258" s="51"/>
      <c r="C258" s="52"/>
      <c r="D258" s="53"/>
      <c r="E258" s="54"/>
      <c r="F258" s="53"/>
      <c r="G258" s="54"/>
      <c r="H258" s="24"/>
      <c r="I258" s="19" t="str">
        <f t="shared" si="24"/>
        <v/>
      </c>
      <c r="J258" s="9" t="str">
        <f t="shared" si="25"/>
        <v/>
      </c>
      <c r="K258" s="24"/>
      <c r="N258" s="19" t="str">
        <f>IF($C258="", "", IF(COUNTIF('Intro &amp; Setup'!$T$17:$T$26, $C258)&gt;0, "", "X"))</f>
        <v/>
      </c>
      <c r="P258" s="33" t="str">
        <f t="shared" si="26"/>
        <v/>
      </c>
      <c r="Q258" s="36" t="str">
        <f t="shared" si="27"/>
        <v/>
      </c>
      <c r="S258" s="33" t="str">
        <f t="shared" si="28"/>
        <v/>
      </c>
      <c r="T258" s="36" t="str">
        <f t="shared" si="29"/>
        <v/>
      </c>
      <c r="X258" s="8" t="str">
        <f t="shared" si="30"/>
        <v/>
      </c>
      <c r="Y258" s="9" t="str">
        <f t="shared" si="31"/>
        <v/>
      </c>
    </row>
    <row r="259" spans="1:25" x14ac:dyDescent="0.25">
      <c r="A259" s="24"/>
      <c r="B259" s="51"/>
      <c r="C259" s="52"/>
      <c r="D259" s="53"/>
      <c r="E259" s="54"/>
      <c r="F259" s="53"/>
      <c r="G259" s="54"/>
      <c r="H259" s="24"/>
      <c r="I259" s="19" t="str">
        <f t="shared" si="24"/>
        <v/>
      </c>
      <c r="J259" s="9" t="str">
        <f t="shared" si="25"/>
        <v/>
      </c>
      <c r="K259" s="24"/>
      <c r="N259" s="19" t="str">
        <f>IF($C259="", "", IF(COUNTIF('Intro &amp; Setup'!$T$17:$T$26, $C259)&gt;0, "", "X"))</f>
        <v/>
      </c>
      <c r="P259" s="33" t="str">
        <f t="shared" si="26"/>
        <v/>
      </c>
      <c r="Q259" s="36" t="str">
        <f t="shared" si="27"/>
        <v/>
      </c>
      <c r="S259" s="33" t="str">
        <f t="shared" si="28"/>
        <v/>
      </c>
      <c r="T259" s="36" t="str">
        <f t="shared" si="29"/>
        <v/>
      </c>
      <c r="X259" s="8" t="str">
        <f t="shared" si="30"/>
        <v/>
      </c>
      <c r="Y259" s="9" t="str">
        <f t="shared" si="31"/>
        <v/>
      </c>
    </row>
    <row r="260" spans="1:25" x14ac:dyDescent="0.25">
      <c r="A260" s="24"/>
      <c r="B260" s="51"/>
      <c r="C260" s="52"/>
      <c r="D260" s="53"/>
      <c r="E260" s="54"/>
      <c r="F260" s="53"/>
      <c r="G260" s="54"/>
      <c r="H260" s="24"/>
      <c r="I260" s="19" t="str">
        <f t="shared" si="24"/>
        <v/>
      </c>
      <c r="J260" s="9" t="str">
        <f t="shared" si="25"/>
        <v/>
      </c>
      <c r="K260" s="24"/>
      <c r="N260" s="19" t="str">
        <f>IF($C260="", "", IF(COUNTIF('Intro &amp; Setup'!$T$17:$T$26, $C260)&gt;0, "", "X"))</f>
        <v/>
      </c>
      <c r="P260" s="33" t="str">
        <f t="shared" si="26"/>
        <v/>
      </c>
      <c r="Q260" s="36" t="str">
        <f t="shared" si="27"/>
        <v/>
      </c>
      <c r="S260" s="33" t="str">
        <f t="shared" si="28"/>
        <v/>
      </c>
      <c r="T260" s="36" t="str">
        <f t="shared" si="29"/>
        <v/>
      </c>
      <c r="X260" s="8" t="str">
        <f t="shared" si="30"/>
        <v/>
      </c>
      <c r="Y260" s="9" t="str">
        <f t="shared" si="31"/>
        <v/>
      </c>
    </row>
    <row r="261" spans="1:25" x14ac:dyDescent="0.25">
      <c r="A261" s="24"/>
      <c r="B261" s="51"/>
      <c r="C261" s="52"/>
      <c r="D261" s="53"/>
      <c r="E261" s="54"/>
      <c r="F261" s="53"/>
      <c r="G261" s="54"/>
      <c r="H261" s="24"/>
      <c r="I261" s="19" t="str">
        <f t="shared" si="24"/>
        <v/>
      </c>
      <c r="J261" s="9" t="str">
        <f t="shared" si="25"/>
        <v/>
      </c>
      <c r="K261" s="24"/>
      <c r="N261" s="19" t="str">
        <f>IF($C261="", "", IF(COUNTIF('Intro &amp; Setup'!$T$17:$T$26, $C261)&gt;0, "", "X"))</f>
        <v/>
      </c>
      <c r="P261" s="33" t="str">
        <f t="shared" si="26"/>
        <v/>
      </c>
      <c r="Q261" s="36" t="str">
        <f t="shared" si="27"/>
        <v/>
      </c>
      <c r="S261" s="33" t="str">
        <f t="shared" si="28"/>
        <v/>
      </c>
      <c r="T261" s="36" t="str">
        <f t="shared" si="29"/>
        <v/>
      </c>
      <c r="X261" s="8" t="str">
        <f t="shared" si="30"/>
        <v/>
      </c>
      <c r="Y261" s="9" t="str">
        <f t="shared" si="31"/>
        <v/>
      </c>
    </row>
    <row r="262" spans="1:25" x14ac:dyDescent="0.25">
      <c r="A262" s="24"/>
      <c r="B262" s="51"/>
      <c r="C262" s="52"/>
      <c r="D262" s="53"/>
      <c r="E262" s="54"/>
      <c r="F262" s="53"/>
      <c r="G262" s="54"/>
      <c r="H262" s="24"/>
      <c r="I262" s="19" t="str">
        <f t="shared" si="24"/>
        <v/>
      </c>
      <c r="J262" s="9" t="str">
        <f t="shared" si="25"/>
        <v/>
      </c>
      <c r="K262" s="24"/>
      <c r="N262" s="19" t="str">
        <f>IF($C262="", "", IF(COUNTIF('Intro &amp; Setup'!$T$17:$T$26, $C262)&gt;0, "", "X"))</f>
        <v/>
      </c>
      <c r="P262" s="33" t="str">
        <f t="shared" si="26"/>
        <v/>
      </c>
      <c r="Q262" s="36" t="str">
        <f t="shared" si="27"/>
        <v/>
      </c>
      <c r="S262" s="33" t="str">
        <f t="shared" si="28"/>
        <v/>
      </c>
      <c r="T262" s="36" t="str">
        <f t="shared" si="29"/>
        <v/>
      </c>
      <c r="X262" s="8" t="str">
        <f t="shared" si="30"/>
        <v/>
      </c>
      <c r="Y262" s="9" t="str">
        <f t="shared" si="31"/>
        <v/>
      </c>
    </row>
    <row r="263" spans="1:25" x14ac:dyDescent="0.25">
      <c r="A263" s="24"/>
      <c r="B263" s="51"/>
      <c r="C263" s="52"/>
      <c r="D263" s="53"/>
      <c r="E263" s="54"/>
      <c r="F263" s="53"/>
      <c r="G263" s="54"/>
      <c r="H263" s="24"/>
      <c r="I263" s="19" t="str">
        <f t="shared" si="24"/>
        <v/>
      </c>
      <c r="J263" s="9" t="str">
        <f t="shared" si="25"/>
        <v/>
      </c>
      <c r="K263" s="24"/>
      <c r="N263" s="19" t="str">
        <f>IF($C263="", "", IF(COUNTIF('Intro &amp; Setup'!$T$17:$T$26, $C263)&gt;0, "", "X"))</f>
        <v/>
      </c>
      <c r="P263" s="33" t="str">
        <f t="shared" si="26"/>
        <v/>
      </c>
      <c r="Q263" s="36" t="str">
        <f t="shared" si="27"/>
        <v/>
      </c>
      <c r="S263" s="33" t="str">
        <f t="shared" si="28"/>
        <v/>
      </c>
      <c r="T263" s="36" t="str">
        <f t="shared" si="29"/>
        <v/>
      </c>
      <c r="X263" s="8" t="str">
        <f t="shared" si="30"/>
        <v/>
      </c>
      <c r="Y263" s="9" t="str">
        <f t="shared" si="31"/>
        <v/>
      </c>
    </row>
    <row r="264" spans="1:25" x14ac:dyDescent="0.25">
      <c r="A264" s="24"/>
      <c r="B264" s="51"/>
      <c r="C264" s="52"/>
      <c r="D264" s="53"/>
      <c r="E264" s="54"/>
      <c r="F264" s="53"/>
      <c r="G264" s="54"/>
      <c r="H264" s="24"/>
      <c r="I264" s="19" t="str">
        <f t="shared" si="24"/>
        <v/>
      </c>
      <c r="J264" s="9" t="str">
        <f t="shared" si="25"/>
        <v/>
      </c>
      <c r="K264" s="24"/>
      <c r="N264" s="19" t="str">
        <f>IF($C264="", "", IF(COUNTIF('Intro &amp; Setup'!$T$17:$T$26, $C264)&gt;0, "", "X"))</f>
        <v/>
      </c>
      <c r="P264" s="33" t="str">
        <f t="shared" si="26"/>
        <v/>
      </c>
      <c r="Q264" s="36" t="str">
        <f t="shared" si="27"/>
        <v/>
      </c>
      <c r="S264" s="33" t="str">
        <f t="shared" si="28"/>
        <v/>
      </c>
      <c r="T264" s="36" t="str">
        <f t="shared" si="29"/>
        <v/>
      </c>
      <c r="X264" s="8" t="str">
        <f t="shared" si="30"/>
        <v/>
      </c>
      <c r="Y264" s="9" t="str">
        <f t="shared" si="31"/>
        <v/>
      </c>
    </row>
    <row r="265" spans="1:25" x14ac:dyDescent="0.25">
      <c r="A265" s="24"/>
      <c r="B265" s="51"/>
      <c r="C265" s="52"/>
      <c r="D265" s="53"/>
      <c r="E265" s="54"/>
      <c r="F265" s="53"/>
      <c r="G265" s="54"/>
      <c r="H265" s="24"/>
      <c r="I265" s="19" t="str">
        <f t="shared" si="24"/>
        <v/>
      </c>
      <c r="J265" s="9" t="str">
        <f t="shared" si="25"/>
        <v/>
      </c>
      <c r="K265" s="24"/>
      <c r="N265" s="19" t="str">
        <f>IF($C265="", "", IF(COUNTIF('Intro &amp; Setup'!$T$17:$T$26, $C265)&gt;0, "", "X"))</f>
        <v/>
      </c>
      <c r="P265" s="33" t="str">
        <f t="shared" si="26"/>
        <v/>
      </c>
      <c r="Q265" s="36" t="str">
        <f t="shared" si="27"/>
        <v/>
      </c>
      <c r="S265" s="33" t="str">
        <f t="shared" si="28"/>
        <v/>
      </c>
      <c r="T265" s="36" t="str">
        <f t="shared" si="29"/>
        <v/>
      </c>
      <c r="X265" s="8" t="str">
        <f t="shared" si="30"/>
        <v/>
      </c>
      <c r="Y265" s="9" t="str">
        <f t="shared" si="31"/>
        <v/>
      </c>
    </row>
    <row r="266" spans="1:25" x14ac:dyDescent="0.25">
      <c r="A266" s="24"/>
      <c r="B266" s="51"/>
      <c r="C266" s="52"/>
      <c r="D266" s="53"/>
      <c r="E266" s="54"/>
      <c r="F266" s="53"/>
      <c r="G266" s="54"/>
      <c r="H266" s="24"/>
      <c r="I266" s="19" t="str">
        <f t="shared" si="24"/>
        <v/>
      </c>
      <c r="J266" s="9" t="str">
        <f t="shared" si="25"/>
        <v/>
      </c>
      <c r="K266" s="24"/>
      <c r="N266" s="19" t="str">
        <f>IF($C266="", "", IF(COUNTIF('Intro &amp; Setup'!$T$17:$T$26, $C266)&gt;0, "", "X"))</f>
        <v/>
      </c>
      <c r="P266" s="33" t="str">
        <f t="shared" si="26"/>
        <v/>
      </c>
      <c r="Q266" s="36" t="str">
        <f t="shared" si="27"/>
        <v/>
      </c>
      <c r="S266" s="33" t="str">
        <f t="shared" si="28"/>
        <v/>
      </c>
      <c r="T266" s="36" t="str">
        <f t="shared" si="29"/>
        <v/>
      </c>
      <c r="X266" s="8" t="str">
        <f t="shared" si="30"/>
        <v/>
      </c>
      <c r="Y266" s="9" t="str">
        <f t="shared" si="31"/>
        <v/>
      </c>
    </row>
    <row r="267" spans="1:25" x14ac:dyDescent="0.25">
      <c r="A267" s="24"/>
      <c r="B267" s="51"/>
      <c r="C267" s="52"/>
      <c r="D267" s="53"/>
      <c r="E267" s="54"/>
      <c r="F267" s="53"/>
      <c r="G267" s="54"/>
      <c r="H267" s="24"/>
      <c r="I267" s="19" t="str">
        <f t="shared" si="24"/>
        <v/>
      </c>
      <c r="J267" s="9" t="str">
        <f t="shared" si="25"/>
        <v/>
      </c>
      <c r="K267" s="24"/>
      <c r="N267" s="19" t="str">
        <f>IF($C267="", "", IF(COUNTIF('Intro &amp; Setup'!$T$17:$T$26, $C267)&gt;0, "", "X"))</f>
        <v/>
      </c>
      <c r="P267" s="33" t="str">
        <f t="shared" si="26"/>
        <v/>
      </c>
      <c r="Q267" s="36" t="str">
        <f t="shared" si="27"/>
        <v/>
      </c>
      <c r="S267" s="33" t="str">
        <f t="shared" si="28"/>
        <v/>
      </c>
      <c r="T267" s="36" t="str">
        <f t="shared" si="29"/>
        <v/>
      </c>
      <c r="X267" s="8" t="str">
        <f t="shared" si="30"/>
        <v/>
      </c>
      <c r="Y267" s="9" t="str">
        <f t="shared" si="31"/>
        <v/>
      </c>
    </row>
    <row r="268" spans="1:25" x14ac:dyDescent="0.25">
      <c r="A268" s="24"/>
      <c r="B268" s="51"/>
      <c r="C268" s="52"/>
      <c r="D268" s="53"/>
      <c r="E268" s="54"/>
      <c r="F268" s="53"/>
      <c r="G268" s="54"/>
      <c r="H268" s="24"/>
      <c r="I268" s="19" t="str">
        <f t="shared" ref="I268:I331" si="32">IF(OR(D268="", F268=""), "", IF(F268&lt;=D268, $S$3, $S$4))</f>
        <v/>
      </c>
      <c r="J268" s="9" t="str">
        <f t="shared" ref="J268:J331" si="33">IF(OR(E268="", G268=""), "", IF(G268&lt;=E268, $S$3, $S$4))</f>
        <v/>
      </c>
      <c r="K268" s="24"/>
      <c r="N268" s="19" t="str">
        <f>IF($C268="", "", IF(COUNTIF('Intro &amp; Setup'!$T$17:$T$26, $C268)&gt;0, "", "X"))</f>
        <v/>
      </c>
      <c r="P268" s="33" t="str">
        <f t="shared" ref="P268:P331" si="34">IF($D268="", "", ROUND($D268*$P$4*24, 2))</f>
        <v/>
      </c>
      <c r="Q268" s="36" t="str">
        <f t="shared" ref="Q268:Q331" si="35">IF($E268="", "", $E268)</f>
        <v/>
      </c>
      <c r="S268" s="33" t="str">
        <f t="shared" ref="S268:S331" si="36">IF($F268="", "", $F268*$P$4*24)</f>
        <v/>
      </c>
      <c r="T268" s="36" t="str">
        <f t="shared" ref="T268:T331" si="37">IF($G268="", "", $G268)</f>
        <v/>
      </c>
      <c r="X268" s="8" t="str">
        <f t="shared" ref="X268:X331" si="38">IF(AND(NOT(D268=""), F268=""), "X", "")</f>
        <v/>
      </c>
      <c r="Y268" s="9" t="str">
        <f t="shared" ref="Y268:Y331" si="39">IF(AND(NOT(E268=""), G268=""), "X", "")</f>
        <v/>
      </c>
    </row>
    <row r="269" spans="1:25" x14ac:dyDescent="0.25">
      <c r="A269" s="24"/>
      <c r="B269" s="51"/>
      <c r="C269" s="52"/>
      <c r="D269" s="53"/>
      <c r="E269" s="54"/>
      <c r="F269" s="53"/>
      <c r="G269" s="54"/>
      <c r="H269" s="24"/>
      <c r="I269" s="19" t="str">
        <f t="shared" si="32"/>
        <v/>
      </c>
      <c r="J269" s="9" t="str">
        <f t="shared" si="33"/>
        <v/>
      </c>
      <c r="K269" s="24"/>
      <c r="N269" s="19" t="str">
        <f>IF($C269="", "", IF(COUNTIF('Intro &amp; Setup'!$T$17:$T$26, $C269)&gt;0, "", "X"))</f>
        <v/>
      </c>
      <c r="P269" s="33" t="str">
        <f t="shared" si="34"/>
        <v/>
      </c>
      <c r="Q269" s="36" t="str">
        <f t="shared" si="35"/>
        <v/>
      </c>
      <c r="S269" s="33" t="str">
        <f t="shared" si="36"/>
        <v/>
      </c>
      <c r="T269" s="36" t="str">
        <f t="shared" si="37"/>
        <v/>
      </c>
      <c r="X269" s="8" t="str">
        <f t="shared" si="38"/>
        <v/>
      </c>
      <c r="Y269" s="9" t="str">
        <f t="shared" si="39"/>
        <v/>
      </c>
    </row>
    <row r="270" spans="1:25" x14ac:dyDescent="0.25">
      <c r="A270" s="24"/>
      <c r="B270" s="51"/>
      <c r="C270" s="52"/>
      <c r="D270" s="53"/>
      <c r="E270" s="54"/>
      <c r="F270" s="53"/>
      <c r="G270" s="54"/>
      <c r="H270" s="24"/>
      <c r="I270" s="19" t="str">
        <f t="shared" si="32"/>
        <v/>
      </c>
      <c r="J270" s="9" t="str">
        <f t="shared" si="33"/>
        <v/>
      </c>
      <c r="K270" s="24"/>
      <c r="N270" s="19" t="str">
        <f>IF($C270="", "", IF(COUNTIF('Intro &amp; Setup'!$T$17:$T$26, $C270)&gt;0, "", "X"))</f>
        <v/>
      </c>
      <c r="P270" s="33" t="str">
        <f t="shared" si="34"/>
        <v/>
      </c>
      <c r="Q270" s="36" t="str">
        <f t="shared" si="35"/>
        <v/>
      </c>
      <c r="S270" s="33" t="str">
        <f t="shared" si="36"/>
        <v/>
      </c>
      <c r="T270" s="36" t="str">
        <f t="shared" si="37"/>
        <v/>
      </c>
      <c r="X270" s="8" t="str">
        <f t="shared" si="38"/>
        <v/>
      </c>
      <c r="Y270" s="9" t="str">
        <f t="shared" si="39"/>
        <v/>
      </c>
    </row>
    <row r="271" spans="1:25" x14ac:dyDescent="0.25">
      <c r="A271" s="24"/>
      <c r="B271" s="51"/>
      <c r="C271" s="52"/>
      <c r="D271" s="53"/>
      <c r="E271" s="54"/>
      <c r="F271" s="53"/>
      <c r="G271" s="54"/>
      <c r="H271" s="24"/>
      <c r="I271" s="19" t="str">
        <f t="shared" si="32"/>
        <v/>
      </c>
      <c r="J271" s="9" t="str">
        <f t="shared" si="33"/>
        <v/>
      </c>
      <c r="K271" s="24"/>
      <c r="N271" s="19" t="str">
        <f>IF($C271="", "", IF(COUNTIF('Intro &amp; Setup'!$T$17:$T$26, $C271)&gt;0, "", "X"))</f>
        <v/>
      </c>
      <c r="P271" s="33" t="str">
        <f t="shared" si="34"/>
        <v/>
      </c>
      <c r="Q271" s="36" t="str">
        <f t="shared" si="35"/>
        <v/>
      </c>
      <c r="S271" s="33" t="str">
        <f t="shared" si="36"/>
        <v/>
      </c>
      <c r="T271" s="36" t="str">
        <f t="shared" si="37"/>
        <v/>
      </c>
      <c r="X271" s="8" t="str">
        <f t="shared" si="38"/>
        <v/>
      </c>
      <c r="Y271" s="9" t="str">
        <f t="shared" si="39"/>
        <v/>
      </c>
    </row>
    <row r="272" spans="1:25" x14ac:dyDescent="0.25">
      <c r="A272" s="24"/>
      <c r="B272" s="51"/>
      <c r="C272" s="52"/>
      <c r="D272" s="53"/>
      <c r="E272" s="54"/>
      <c r="F272" s="53"/>
      <c r="G272" s="54"/>
      <c r="H272" s="24"/>
      <c r="I272" s="19" t="str">
        <f t="shared" si="32"/>
        <v/>
      </c>
      <c r="J272" s="9" t="str">
        <f t="shared" si="33"/>
        <v/>
      </c>
      <c r="K272" s="24"/>
      <c r="N272" s="19" t="str">
        <f>IF($C272="", "", IF(COUNTIF('Intro &amp; Setup'!$T$17:$T$26, $C272)&gt;0, "", "X"))</f>
        <v/>
      </c>
      <c r="P272" s="33" t="str">
        <f t="shared" si="34"/>
        <v/>
      </c>
      <c r="Q272" s="36" t="str">
        <f t="shared" si="35"/>
        <v/>
      </c>
      <c r="S272" s="33" t="str">
        <f t="shared" si="36"/>
        <v/>
      </c>
      <c r="T272" s="36" t="str">
        <f t="shared" si="37"/>
        <v/>
      </c>
      <c r="X272" s="8" t="str">
        <f t="shared" si="38"/>
        <v/>
      </c>
      <c r="Y272" s="9" t="str">
        <f t="shared" si="39"/>
        <v/>
      </c>
    </row>
    <row r="273" spans="1:25" x14ac:dyDescent="0.25">
      <c r="A273" s="24"/>
      <c r="B273" s="51"/>
      <c r="C273" s="52"/>
      <c r="D273" s="53"/>
      <c r="E273" s="54"/>
      <c r="F273" s="53"/>
      <c r="G273" s="54"/>
      <c r="H273" s="24"/>
      <c r="I273" s="19" t="str">
        <f t="shared" si="32"/>
        <v/>
      </c>
      <c r="J273" s="9" t="str">
        <f t="shared" si="33"/>
        <v/>
      </c>
      <c r="K273" s="24"/>
      <c r="N273" s="19" t="str">
        <f>IF($C273="", "", IF(COUNTIF('Intro &amp; Setup'!$T$17:$T$26, $C273)&gt;0, "", "X"))</f>
        <v/>
      </c>
      <c r="P273" s="33" t="str">
        <f t="shared" si="34"/>
        <v/>
      </c>
      <c r="Q273" s="36" t="str">
        <f t="shared" si="35"/>
        <v/>
      </c>
      <c r="S273" s="33" t="str">
        <f t="shared" si="36"/>
        <v/>
      </c>
      <c r="T273" s="36" t="str">
        <f t="shared" si="37"/>
        <v/>
      </c>
      <c r="X273" s="8" t="str">
        <f t="shared" si="38"/>
        <v/>
      </c>
      <c r="Y273" s="9" t="str">
        <f t="shared" si="39"/>
        <v/>
      </c>
    </row>
    <row r="274" spans="1:25" x14ac:dyDescent="0.25">
      <c r="A274" s="24"/>
      <c r="B274" s="51"/>
      <c r="C274" s="52"/>
      <c r="D274" s="53"/>
      <c r="E274" s="54"/>
      <c r="F274" s="53"/>
      <c r="G274" s="54"/>
      <c r="H274" s="24"/>
      <c r="I274" s="19" t="str">
        <f t="shared" si="32"/>
        <v/>
      </c>
      <c r="J274" s="9" t="str">
        <f t="shared" si="33"/>
        <v/>
      </c>
      <c r="K274" s="24"/>
      <c r="N274" s="19" t="str">
        <f>IF($C274="", "", IF(COUNTIF('Intro &amp; Setup'!$T$17:$T$26, $C274)&gt;0, "", "X"))</f>
        <v/>
      </c>
      <c r="P274" s="33" t="str">
        <f t="shared" si="34"/>
        <v/>
      </c>
      <c r="Q274" s="36" t="str">
        <f t="shared" si="35"/>
        <v/>
      </c>
      <c r="S274" s="33" t="str">
        <f t="shared" si="36"/>
        <v/>
      </c>
      <c r="T274" s="36" t="str">
        <f t="shared" si="37"/>
        <v/>
      </c>
      <c r="X274" s="8" t="str">
        <f t="shared" si="38"/>
        <v/>
      </c>
      <c r="Y274" s="9" t="str">
        <f t="shared" si="39"/>
        <v/>
      </c>
    </row>
    <row r="275" spans="1:25" x14ac:dyDescent="0.25">
      <c r="A275" s="24"/>
      <c r="B275" s="51"/>
      <c r="C275" s="52"/>
      <c r="D275" s="53"/>
      <c r="E275" s="54"/>
      <c r="F275" s="53"/>
      <c r="G275" s="54"/>
      <c r="H275" s="24"/>
      <c r="I275" s="19" t="str">
        <f t="shared" si="32"/>
        <v/>
      </c>
      <c r="J275" s="9" t="str">
        <f t="shared" si="33"/>
        <v/>
      </c>
      <c r="K275" s="24"/>
      <c r="N275" s="19" t="str">
        <f>IF($C275="", "", IF(COUNTIF('Intro &amp; Setup'!$T$17:$T$26, $C275)&gt;0, "", "X"))</f>
        <v/>
      </c>
      <c r="P275" s="33" t="str">
        <f t="shared" si="34"/>
        <v/>
      </c>
      <c r="Q275" s="36" t="str">
        <f t="shared" si="35"/>
        <v/>
      </c>
      <c r="S275" s="33" t="str">
        <f t="shared" si="36"/>
        <v/>
      </c>
      <c r="T275" s="36" t="str">
        <f t="shared" si="37"/>
        <v/>
      </c>
      <c r="X275" s="8" t="str">
        <f t="shared" si="38"/>
        <v/>
      </c>
      <c r="Y275" s="9" t="str">
        <f t="shared" si="39"/>
        <v/>
      </c>
    </row>
    <row r="276" spans="1:25" x14ac:dyDescent="0.25">
      <c r="A276" s="24"/>
      <c r="B276" s="51"/>
      <c r="C276" s="52"/>
      <c r="D276" s="53"/>
      <c r="E276" s="54"/>
      <c r="F276" s="53"/>
      <c r="G276" s="54"/>
      <c r="H276" s="24"/>
      <c r="I276" s="19" t="str">
        <f t="shared" si="32"/>
        <v/>
      </c>
      <c r="J276" s="9" t="str">
        <f t="shared" si="33"/>
        <v/>
      </c>
      <c r="K276" s="24"/>
      <c r="N276" s="19" t="str">
        <f>IF($C276="", "", IF(COUNTIF('Intro &amp; Setup'!$T$17:$T$26, $C276)&gt;0, "", "X"))</f>
        <v/>
      </c>
      <c r="P276" s="33" t="str">
        <f t="shared" si="34"/>
        <v/>
      </c>
      <c r="Q276" s="36" t="str">
        <f t="shared" si="35"/>
        <v/>
      </c>
      <c r="S276" s="33" t="str">
        <f t="shared" si="36"/>
        <v/>
      </c>
      <c r="T276" s="36" t="str">
        <f t="shared" si="37"/>
        <v/>
      </c>
      <c r="X276" s="8" t="str">
        <f t="shared" si="38"/>
        <v/>
      </c>
      <c r="Y276" s="9" t="str">
        <f t="shared" si="39"/>
        <v/>
      </c>
    </row>
    <row r="277" spans="1:25" x14ac:dyDescent="0.25">
      <c r="A277" s="24"/>
      <c r="B277" s="51"/>
      <c r="C277" s="52"/>
      <c r="D277" s="53"/>
      <c r="E277" s="54"/>
      <c r="F277" s="53"/>
      <c r="G277" s="54"/>
      <c r="H277" s="24"/>
      <c r="I277" s="19" t="str">
        <f t="shared" si="32"/>
        <v/>
      </c>
      <c r="J277" s="9" t="str">
        <f t="shared" si="33"/>
        <v/>
      </c>
      <c r="K277" s="24"/>
      <c r="N277" s="19" t="str">
        <f>IF($C277="", "", IF(COUNTIF('Intro &amp; Setup'!$T$17:$T$26, $C277)&gt;0, "", "X"))</f>
        <v/>
      </c>
      <c r="P277" s="33" t="str">
        <f t="shared" si="34"/>
        <v/>
      </c>
      <c r="Q277" s="36" t="str">
        <f t="shared" si="35"/>
        <v/>
      </c>
      <c r="S277" s="33" t="str">
        <f t="shared" si="36"/>
        <v/>
      </c>
      <c r="T277" s="36" t="str">
        <f t="shared" si="37"/>
        <v/>
      </c>
      <c r="X277" s="8" t="str">
        <f t="shared" si="38"/>
        <v/>
      </c>
      <c r="Y277" s="9" t="str">
        <f t="shared" si="39"/>
        <v/>
      </c>
    </row>
    <row r="278" spans="1:25" x14ac:dyDescent="0.25">
      <c r="A278" s="24"/>
      <c r="B278" s="51"/>
      <c r="C278" s="52"/>
      <c r="D278" s="53"/>
      <c r="E278" s="54"/>
      <c r="F278" s="53"/>
      <c r="G278" s="54"/>
      <c r="H278" s="24"/>
      <c r="I278" s="19" t="str">
        <f t="shared" si="32"/>
        <v/>
      </c>
      <c r="J278" s="9" t="str">
        <f t="shared" si="33"/>
        <v/>
      </c>
      <c r="K278" s="24"/>
      <c r="N278" s="19" t="str">
        <f>IF($C278="", "", IF(COUNTIF('Intro &amp; Setup'!$T$17:$T$26, $C278)&gt;0, "", "X"))</f>
        <v/>
      </c>
      <c r="P278" s="33" t="str">
        <f t="shared" si="34"/>
        <v/>
      </c>
      <c r="Q278" s="36" t="str">
        <f t="shared" si="35"/>
        <v/>
      </c>
      <c r="S278" s="33" t="str">
        <f t="shared" si="36"/>
        <v/>
      </c>
      <c r="T278" s="36" t="str">
        <f t="shared" si="37"/>
        <v/>
      </c>
      <c r="X278" s="8" t="str">
        <f t="shared" si="38"/>
        <v/>
      </c>
      <c r="Y278" s="9" t="str">
        <f t="shared" si="39"/>
        <v/>
      </c>
    </row>
    <row r="279" spans="1:25" x14ac:dyDescent="0.25">
      <c r="A279" s="24"/>
      <c r="B279" s="51"/>
      <c r="C279" s="52"/>
      <c r="D279" s="53"/>
      <c r="E279" s="54"/>
      <c r="F279" s="53"/>
      <c r="G279" s="54"/>
      <c r="H279" s="24"/>
      <c r="I279" s="19" t="str">
        <f t="shared" si="32"/>
        <v/>
      </c>
      <c r="J279" s="9" t="str">
        <f t="shared" si="33"/>
        <v/>
      </c>
      <c r="K279" s="24"/>
      <c r="N279" s="19" t="str">
        <f>IF($C279="", "", IF(COUNTIF('Intro &amp; Setup'!$T$17:$T$26, $C279)&gt;0, "", "X"))</f>
        <v/>
      </c>
      <c r="P279" s="33" t="str">
        <f t="shared" si="34"/>
        <v/>
      </c>
      <c r="Q279" s="36" t="str">
        <f t="shared" si="35"/>
        <v/>
      </c>
      <c r="S279" s="33" t="str">
        <f t="shared" si="36"/>
        <v/>
      </c>
      <c r="T279" s="36" t="str">
        <f t="shared" si="37"/>
        <v/>
      </c>
      <c r="X279" s="8" t="str">
        <f t="shared" si="38"/>
        <v/>
      </c>
      <c r="Y279" s="9" t="str">
        <f t="shared" si="39"/>
        <v/>
      </c>
    </row>
    <row r="280" spans="1:25" x14ac:dyDescent="0.25">
      <c r="A280" s="24"/>
      <c r="B280" s="51"/>
      <c r="C280" s="52"/>
      <c r="D280" s="53"/>
      <c r="E280" s="54"/>
      <c r="F280" s="53"/>
      <c r="G280" s="54"/>
      <c r="H280" s="24"/>
      <c r="I280" s="19" t="str">
        <f t="shared" si="32"/>
        <v/>
      </c>
      <c r="J280" s="9" t="str">
        <f t="shared" si="33"/>
        <v/>
      </c>
      <c r="K280" s="24"/>
      <c r="N280" s="19" t="str">
        <f>IF($C280="", "", IF(COUNTIF('Intro &amp; Setup'!$T$17:$T$26, $C280)&gt;0, "", "X"))</f>
        <v/>
      </c>
      <c r="P280" s="33" t="str">
        <f t="shared" si="34"/>
        <v/>
      </c>
      <c r="Q280" s="36" t="str">
        <f t="shared" si="35"/>
        <v/>
      </c>
      <c r="S280" s="33" t="str">
        <f t="shared" si="36"/>
        <v/>
      </c>
      <c r="T280" s="36" t="str">
        <f t="shared" si="37"/>
        <v/>
      </c>
      <c r="X280" s="8" t="str">
        <f t="shared" si="38"/>
        <v/>
      </c>
      <c r="Y280" s="9" t="str">
        <f t="shared" si="39"/>
        <v/>
      </c>
    </row>
    <row r="281" spans="1:25" x14ac:dyDescent="0.25">
      <c r="A281" s="24"/>
      <c r="B281" s="51"/>
      <c r="C281" s="52"/>
      <c r="D281" s="53"/>
      <c r="E281" s="54"/>
      <c r="F281" s="53"/>
      <c r="G281" s="54"/>
      <c r="H281" s="24"/>
      <c r="I281" s="19" t="str">
        <f t="shared" si="32"/>
        <v/>
      </c>
      <c r="J281" s="9" t="str">
        <f t="shared" si="33"/>
        <v/>
      </c>
      <c r="K281" s="24"/>
      <c r="N281" s="19" t="str">
        <f>IF($C281="", "", IF(COUNTIF('Intro &amp; Setup'!$T$17:$T$26, $C281)&gt;0, "", "X"))</f>
        <v/>
      </c>
      <c r="P281" s="33" t="str">
        <f t="shared" si="34"/>
        <v/>
      </c>
      <c r="Q281" s="36" t="str">
        <f t="shared" si="35"/>
        <v/>
      </c>
      <c r="S281" s="33" t="str">
        <f t="shared" si="36"/>
        <v/>
      </c>
      <c r="T281" s="36" t="str">
        <f t="shared" si="37"/>
        <v/>
      </c>
      <c r="X281" s="8" t="str">
        <f t="shared" si="38"/>
        <v/>
      </c>
      <c r="Y281" s="9" t="str">
        <f t="shared" si="39"/>
        <v/>
      </c>
    </row>
    <row r="282" spans="1:25" x14ac:dyDescent="0.25">
      <c r="A282" s="24"/>
      <c r="B282" s="51"/>
      <c r="C282" s="52"/>
      <c r="D282" s="53"/>
      <c r="E282" s="54"/>
      <c r="F282" s="53"/>
      <c r="G282" s="54"/>
      <c r="H282" s="24"/>
      <c r="I282" s="19" t="str">
        <f t="shared" si="32"/>
        <v/>
      </c>
      <c r="J282" s="9" t="str">
        <f t="shared" si="33"/>
        <v/>
      </c>
      <c r="K282" s="24"/>
      <c r="N282" s="19" t="str">
        <f>IF($C282="", "", IF(COUNTIF('Intro &amp; Setup'!$T$17:$T$26, $C282)&gt;0, "", "X"))</f>
        <v/>
      </c>
      <c r="P282" s="33" t="str">
        <f t="shared" si="34"/>
        <v/>
      </c>
      <c r="Q282" s="36" t="str">
        <f t="shared" si="35"/>
        <v/>
      </c>
      <c r="S282" s="33" t="str">
        <f t="shared" si="36"/>
        <v/>
      </c>
      <c r="T282" s="36" t="str">
        <f t="shared" si="37"/>
        <v/>
      </c>
      <c r="X282" s="8" t="str">
        <f t="shared" si="38"/>
        <v/>
      </c>
      <c r="Y282" s="9" t="str">
        <f t="shared" si="39"/>
        <v/>
      </c>
    </row>
    <row r="283" spans="1:25" x14ac:dyDescent="0.25">
      <c r="A283" s="24"/>
      <c r="B283" s="51"/>
      <c r="C283" s="52"/>
      <c r="D283" s="53"/>
      <c r="E283" s="54"/>
      <c r="F283" s="53"/>
      <c r="G283" s="54"/>
      <c r="H283" s="24"/>
      <c r="I283" s="19" t="str">
        <f t="shared" si="32"/>
        <v/>
      </c>
      <c r="J283" s="9" t="str">
        <f t="shared" si="33"/>
        <v/>
      </c>
      <c r="K283" s="24"/>
      <c r="N283" s="19" t="str">
        <f>IF($C283="", "", IF(COUNTIF('Intro &amp; Setup'!$T$17:$T$26, $C283)&gt;0, "", "X"))</f>
        <v/>
      </c>
      <c r="P283" s="33" t="str">
        <f t="shared" si="34"/>
        <v/>
      </c>
      <c r="Q283" s="36" t="str">
        <f t="shared" si="35"/>
        <v/>
      </c>
      <c r="S283" s="33" t="str">
        <f t="shared" si="36"/>
        <v/>
      </c>
      <c r="T283" s="36" t="str">
        <f t="shared" si="37"/>
        <v/>
      </c>
      <c r="X283" s="8" t="str">
        <f t="shared" si="38"/>
        <v/>
      </c>
      <c r="Y283" s="9" t="str">
        <f t="shared" si="39"/>
        <v/>
      </c>
    </row>
    <row r="284" spans="1:25" x14ac:dyDescent="0.25">
      <c r="A284" s="24"/>
      <c r="B284" s="51"/>
      <c r="C284" s="52"/>
      <c r="D284" s="53"/>
      <c r="E284" s="54"/>
      <c r="F284" s="53"/>
      <c r="G284" s="54"/>
      <c r="H284" s="24"/>
      <c r="I284" s="19" t="str">
        <f t="shared" si="32"/>
        <v/>
      </c>
      <c r="J284" s="9" t="str">
        <f t="shared" si="33"/>
        <v/>
      </c>
      <c r="K284" s="24"/>
      <c r="N284" s="19" t="str">
        <f>IF($C284="", "", IF(COUNTIF('Intro &amp; Setup'!$T$17:$T$26, $C284)&gt;0, "", "X"))</f>
        <v/>
      </c>
      <c r="P284" s="33" t="str">
        <f t="shared" si="34"/>
        <v/>
      </c>
      <c r="Q284" s="36" t="str">
        <f t="shared" si="35"/>
        <v/>
      </c>
      <c r="S284" s="33" t="str">
        <f t="shared" si="36"/>
        <v/>
      </c>
      <c r="T284" s="36" t="str">
        <f t="shared" si="37"/>
        <v/>
      </c>
      <c r="X284" s="8" t="str">
        <f t="shared" si="38"/>
        <v/>
      </c>
      <c r="Y284" s="9" t="str">
        <f t="shared" si="39"/>
        <v/>
      </c>
    </row>
    <row r="285" spans="1:25" x14ac:dyDescent="0.25">
      <c r="A285" s="24"/>
      <c r="B285" s="51"/>
      <c r="C285" s="52"/>
      <c r="D285" s="53"/>
      <c r="E285" s="54"/>
      <c r="F285" s="53"/>
      <c r="G285" s="54"/>
      <c r="H285" s="24"/>
      <c r="I285" s="19" t="str">
        <f t="shared" si="32"/>
        <v/>
      </c>
      <c r="J285" s="9" t="str">
        <f t="shared" si="33"/>
        <v/>
      </c>
      <c r="K285" s="24"/>
      <c r="N285" s="19" t="str">
        <f>IF($C285="", "", IF(COUNTIF('Intro &amp; Setup'!$T$17:$T$26, $C285)&gt;0, "", "X"))</f>
        <v/>
      </c>
      <c r="P285" s="33" t="str">
        <f t="shared" si="34"/>
        <v/>
      </c>
      <c r="Q285" s="36" t="str">
        <f t="shared" si="35"/>
        <v/>
      </c>
      <c r="S285" s="33" t="str">
        <f t="shared" si="36"/>
        <v/>
      </c>
      <c r="T285" s="36" t="str">
        <f t="shared" si="37"/>
        <v/>
      </c>
      <c r="X285" s="8" t="str">
        <f t="shared" si="38"/>
        <v/>
      </c>
      <c r="Y285" s="9" t="str">
        <f t="shared" si="39"/>
        <v/>
      </c>
    </row>
    <row r="286" spans="1:25" x14ac:dyDescent="0.25">
      <c r="A286" s="24"/>
      <c r="B286" s="51"/>
      <c r="C286" s="52"/>
      <c r="D286" s="53"/>
      <c r="E286" s="54"/>
      <c r="F286" s="53"/>
      <c r="G286" s="54"/>
      <c r="H286" s="24"/>
      <c r="I286" s="19" t="str">
        <f t="shared" si="32"/>
        <v/>
      </c>
      <c r="J286" s="9" t="str">
        <f t="shared" si="33"/>
        <v/>
      </c>
      <c r="K286" s="24"/>
      <c r="N286" s="19" t="str">
        <f>IF($C286="", "", IF(COUNTIF('Intro &amp; Setup'!$T$17:$T$26, $C286)&gt;0, "", "X"))</f>
        <v/>
      </c>
      <c r="P286" s="33" t="str">
        <f t="shared" si="34"/>
        <v/>
      </c>
      <c r="Q286" s="36" t="str">
        <f t="shared" si="35"/>
        <v/>
      </c>
      <c r="S286" s="33" t="str">
        <f t="shared" si="36"/>
        <v/>
      </c>
      <c r="T286" s="36" t="str">
        <f t="shared" si="37"/>
        <v/>
      </c>
      <c r="X286" s="8" t="str">
        <f t="shared" si="38"/>
        <v/>
      </c>
      <c r="Y286" s="9" t="str">
        <f t="shared" si="39"/>
        <v/>
      </c>
    </row>
    <row r="287" spans="1:25" x14ac:dyDescent="0.25">
      <c r="A287" s="24"/>
      <c r="B287" s="51"/>
      <c r="C287" s="52"/>
      <c r="D287" s="53"/>
      <c r="E287" s="54"/>
      <c r="F287" s="53"/>
      <c r="G287" s="54"/>
      <c r="H287" s="24"/>
      <c r="I287" s="19" t="str">
        <f t="shared" si="32"/>
        <v/>
      </c>
      <c r="J287" s="9" t="str">
        <f t="shared" si="33"/>
        <v/>
      </c>
      <c r="K287" s="24"/>
      <c r="N287" s="19" t="str">
        <f>IF($C287="", "", IF(COUNTIF('Intro &amp; Setup'!$T$17:$T$26, $C287)&gt;0, "", "X"))</f>
        <v/>
      </c>
      <c r="P287" s="33" t="str">
        <f t="shared" si="34"/>
        <v/>
      </c>
      <c r="Q287" s="36" t="str">
        <f t="shared" si="35"/>
        <v/>
      </c>
      <c r="S287" s="33" t="str">
        <f t="shared" si="36"/>
        <v/>
      </c>
      <c r="T287" s="36" t="str">
        <f t="shared" si="37"/>
        <v/>
      </c>
      <c r="X287" s="8" t="str">
        <f t="shared" si="38"/>
        <v/>
      </c>
      <c r="Y287" s="9" t="str">
        <f t="shared" si="39"/>
        <v/>
      </c>
    </row>
    <row r="288" spans="1:25" x14ac:dyDescent="0.25">
      <c r="A288" s="24"/>
      <c r="B288" s="51"/>
      <c r="C288" s="52"/>
      <c r="D288" s="53"/>
      <c r="E288" s="54"/>
      <c r="F288" s="53"/>
      <c r="G288" s="54"/>
      <c r="H288" s="24"/>
      <c r="I288" s="19" t="str">
        <f t="shared" si="32"/>
        <v/>
      </c>
      <c r="J288" s="9" t="str">
        <f t="shared" si="33"/>
        <v/>
      </c>
      <c r="K288" s="24"/>
      <c r="N288" s="19" t="str">
        <f>IF($C288="", "", IF(COUNTIF('Intro &amp; Setup'!$T$17:$T$26, $C288)&gt;0, "", "X"))</f>
        <v/>
      </c>
      <c r="P288" s="33" t="str">
        <f t="shared" si="34"/>
        <v/>
      </c>
      <c r="Q288" s="36" t="str">
        <f t="shared" si="35"/>
        <v/>
      </c>
      <c r="S288" s="33" t="str">
        <f t="shared" si="36"/>
        <v/>
      </c>
      <c r="T288" s="36" t="str">
        <f t="shared" si="37"/>
        <v/>
      </c>
      <c r="X288" s="8" t="str">
        <f t="shared" si="38"/>
        <v/>
      </c>
      <c r="Y288" s="9" t="str">
        <f t="shared" si="39"/>
        <v/>
      </c>
    </row>
    <row r="289" spans="1:25" x14ac:dyDescent="0.25">
      <c r="A289" s="24"/>
      <c r="B289" s="51"/>
      <c r="C289" s="52"/>
      <c r="D289" s="53"/>
      <c r="E289" s="54"/>
      <c r="F289" s="53"/>
      <c r="G289" s="54"/>
      <c r="H289" s="24"/>
      <c r="I289" s="19" t="str">
        <f t="shared" si="32"/>
        <v/>
      </c>
      <c r="J289" s="9" t="str">
        <f t="shared" si="33"/>
        <v/>
      </c>
      <c r="K289" s="24"/>
      <c r="N289" s="19" t="str">
        <f>IF($C289="", "", IF(COUNTIF('Intro &amp; Setup'!$T$17:$T$26, $C289)&gt;0, "", "X"))</f>
        <v/>
      </c>
      <c r="P289" s="33" t="str">
        <f t="shared" si="34"/>
        <v/>
      </c>
      <c r="Q289" s="36" t="str">
        <f t="shared" si="35"/>
        <v/>
      </c>
      <c r="S289" s="33" t="str">
        <f t="shared" si="36"/>
        <v/>
      </c>
      <c r="T289" s="36" t="str">
        <f t="shared" si="37"/>
        <v/>
      </c>
      <c r="X289" s="8" t="str">
        <f t="shared" si="38"/>
        <v/>
      </c>
      <c r="Y289" s="9" t="str">
        <f t="shared" si="39"/>
        <v/>
      </c>
    </row>
    <row r="290" spans="1:25" x14ac:dyDescent="0.25">
      <c r="A290" s="24"/>
      <c r="B290" s="51"/>
      <c r="C290" s="52"/>
      <c r="D290" s="53"/>
      <c r="E290" s="54"/>
      <c r="F290" s="53"/>
      <c r="G290" s="54"/>
      <c r="H290" s="24"/>
      <c r="I290" s="19" t="str">
        <f t="shared" si="32"/>
        <v/>
      </c>
      <c r="J290" s="9" t="str">
        <f t="shared" si="33"/>
        <v/>
      </c>
      <c r="K290" s="24"/>
      <c r="N290" s="19" t="str">
        <f>IF($C290="", "", IF(COUNTIF('Intro &amp; Setup'!$T$17:$T$26, $C290)&gt;0, "", "X"))</f>
        <v/>
      </c>
      <c r="P290" s="33" t="str">
        <f t="shared" si="34"/>
        <v/>
      </c>
      <c r="Q290" s="36" t="str">
        <f t="shared" si="35"/>
        <v/>
      </c>
      <c r="S290" s="33" t="str">
        <f t="shared" si="36"/>
        <v/>
      </c>
      <c r="T290" s="36" t="str">
        <f t="shared" si="37"/>
        <v/>
      </c>
      <c r="X290" s="8" t="str">
        <f t="shared" si="38"/>
        <v/>
      </c>
      <c r="Y290" s="9" t="str">
        <f t="shared" si="39"/>
        <v/>
      </c>
    </row>
    <row r="291" spans="1:25" x14ac:dyDescent="0.25">
      <c r="A291" s="24"/>
      <c r="B291" s="51"/>
      <c r="C291" s="52"/>
      <c r="D291" s="53"/>
      <c r="E291" s="54"/>
      <c r="F291" s="53"/>
      <c r="G291" s="54"/>
      <c r="H291" s="24"/>
      <c r="I291" s="19" t="str">
        <f t="shared" si="32"/>
        <v/>
      </c>
      <c r="J291" s="9" t="str">
        <f t="shared" si="33"/>
        <v/>
      </c>
      <c r="K291" s="24"/>
      <c r="N291" s="19" t="str">
        <f>IF($C291="", "", IF(COUNTIF('Intro &amp; Setup'!$T$17:$T$26, $C291)&gt;0, "", "X"))</f>
        <v/>
      </c>
      <c r="P291" s="33" t="str">
        <f t="shared" si="34"/>
        <v/>
      </c>
      <c r="Q291" s="36" t="str">
        <f t="shared" si="35"/>
        <v/>
      </c>
      <c r="S291" s="33" t="str">
        <f t="shared" si="36"/>
        <v/>
      </c>
      <c r="T291" s="36" t="str">
        <f t="shared" si="37"/>
        <v/>
      </c>
      <c r="X291" s="8" t="str">
        <f t="shared" si="38"/>
        <v/>
      </c>
      <c r="Y291" s="9" t="str">
        <f t="shared" si="39"/>
        <v/>
      </c>
    </row>
    <row r="292" spans="1:25" x14ac:dyDescent="0.25">
      <c r="A292" s="24"/>
      <c r="B292" s="51"/>
      <c r="C292" s="52"/>
      <c r="D292" s="53"/>
      <c r="E292" s="54"/>
      <c r="F292" s="53"/>
      <c r="G292" s="54"/>
      <c r="H292" s="24"/>
      <c r="I292" s="19" t="str">
        <f t="shared" si="32"/>
        <v/>
      </c>
      <c r="J292" s="9" t="str">
        <f t="shared" si="33"/>
        <v/>
      </c>
      <c r="K292" s="24"/>
      <c r="N292" s="19" t="str">
        <f>IF($C292="", "", IF(COUNTIF('Intro &amp; Setup'!$T$17:$T$26, $C292)&gt;0, "", "X"))</f>
        <v/>
      </c>
      <c r="P292" s="33" t="str">
        <f t="shared" si="34"/>
        <v/>
      </c>
      <c r="Q292" s="36" t="str">
        <f t="shared" si="35"/>
        <v/>
      </c>
      <c r="S292" s="33" t="str">
        <f t="shared" si="36"/>
        <v/>
      </c>
      <c r="T292" s="36" t="str">
        <f t="shared" si="37"/>
        <v/>
      </c>
      <c r="X292" s="8" t="str">
        <f t="shared" si="38"/>
        <v/>
      </c>
      <c r="Y292" s="9" t="str">
        <f t="shared" si="39"/>
        <v/>
      </c>
    </row>
    <row r="293" spans="1:25" x14ac:dyDescent="0.25">
      <c r="A293" s="24"/>
      <c r="B293" s="51"/>
      <c r="C293" s="52"/>
      <c r="D293" s="53"/>
      <c r="E293" s="54"/>
      <c r="F293" s="53"/>
      <c r="G293" s="54"/>
      <c r="H293" s="24"/>
      <c r="I293" s="19" t="str">
        <f t="shared" si="32"/>
        <v/>
      </c>
      <c r="J293" s="9" t="str">
        <f t="shared" si="33"/>
        <v/>
      </c>
      <c r="K293" s="24"/>
      <c r="N293" s="19" t="str">
        <f>IF($C293="", "", IF(COUNTIF('Intro &amp; Setup'!$T$17:$T$26, $C293)&gt;0, "", "X"))</f>
        <v/>
      </c>
      <c r="P293" s="33" t="str">
        <f t="shared" si="34"/>
        <v/>
      </c>
      <c r="Q293" s="36" t="str">
        <f t="shared" si="35"/>
        <v/>
      </c>
      <c r="S293" s="33" t="str">
        <f t="shared" si="36"/>
        <v/>
      </c>
      <c r="T293" s="36" t="str">
        <f t="shared" si="37"/>
        <v/>
      </c>
      <c r="X293" s="8" t="str">
        <f t="shared" si="38"/>
        <v/>
      </c>
      <c r="Y293" s="9" t="str">
        <f t="shared" si="39"/>
        <v/>
      </c>
    </row>
    <row r="294" spans="1:25" x14ac:dyDescent="0.25">
      <c r="A294" s="24"/>
      <c r="B294" s="51"/>
      <c r="C294" s="52"/>
      <c r="D294" s="53"/>
      <c r="E294" s="54"/>
      <c r="F294" s="53"/>
      <c r="G294" s="54"/>
      <c r="H294" s="24"/>
      <c r="I294" s="19" t="str">
        <f t="shared" si="32"/>
        <v/>
      </c>
      <c r="J294" s="9" t="str">
        <f t="shared" si="33"/>
        <v/>
      </c>
      <c r="K294" s="24"/>
      <c r="N294" s="19" t="str">
        <f>IF($C294="", "", IF(COUNTIF('Intro &amp; Setup'!$T$17:$T$26, $C294)&gt;0, "", "X"))</f>
        <v/>
      </c>
      <c r="P294" s="33" t="str">
        <f t="shared" si="34"/>
        <v/>
      </c>
      <c r="Q294" s="36" t="str">
        <f t="shared" si="35"/>
        <v/>
      </c>
      <c r="S294" s="33" t="str">
        <f t="shared" si="36"/>
        <v/>
      </c>
      <c r="T294" s="36" t="str">
        <f t="shared" si="37"/>
        <v/>
      </c>
      <c r="X294" s="8" t="str">
        <f t="shared" si="38"/>
        <v/>
      </c>
      <c r="Y294" s="9" t="str">
        <f t="shared" si="39"/>
        <v/>
      </c>
    </row>
    <row r="295" spans="1:25" x14ac:dyDescent="0.25">
      <c r="A295" s="24"/>
      <c r="B295" s="51"/>
      <c r="C295" s="52"/>
      <c r="D295" s="53"/>
      <c r="E295" s="54"/>
      <c r="F295" s="53"/>
      <c r="G295" s="54"/>
      <c r="H295" s="24"/>
      <c r="I295" s="19" t="str">
        <f t="shared" si="32"/>
        <v/>
      </c>
      <c r="J295" s="9" t="str">
        <f t="shared" si="33"/>
        <v/>
      </c>
      <c r="K295" s="24"/>
      <c r="N295" s="19" t="str">
        <f>IF($C295="", "", IF(COUNTIF('Intro &amp; Setup'!$T$17:$T$26, $C295)&gt;0, "", "X"))</f>
        <v/>
      </c>
      <c r="P295" s="33" t="str">
        <f t="shared" si="34"/>
        <v/>
      </c>
      <c r="Q295" s="36" t="str">
        <f t="shared" si="35"/>
        <v/>
      </c>
      <c r="S295" s="33" t="str">
        <f t="shared" si="36"/>
        <v/>
      </c>
      <c r="T295" s="36" t="str">
        <f t="shared" si="37"/>
        <v/>
      </c>
      <c r="X295" s="8" t="str">
        <f t="shared" si="38"/>
        <v/>
      </c>
      <c r="Y295" s="9" t="str">
        <f t="shared" si="39"/>
        <v/>
      </c>
    </row>
    <row r="296" spans="1:25" x14ac:dyDescent="0.25">
      <c r="A296" s="24"/>
      <c r="B296" s="51"/>
      <c r="C296" s="52"/>
      <c r="D296" s="53"/>
      <c r="E296" s="54"/>
      <c r="F296" s="53"/>
      <c r="G296" s="54"/>
      <c r="H296" s="24"/>
      <c r="I296" s="19" t="str">
        <f t="shared" si="32"/>
        <v/>
      </c>
      <c r="J296" s="9" t="str">
        <f t="shared" si="33"/>
        <v/>
      </c>
      <c r="K296" s="24"/>
      <c r="N296" s="19" t="str">
        <f>IF($C296="", "", IF(COUNTIF('Intro &amp; Setup'!$T$17:$T$26, $C296)&gt;0, "", "X"))</f>
        <v/>
      </c>
      <c r="P296" s="33" t="str">
        <f t="shared" si="34"/>
        <v/>
      </c>
      <c r="Q296" s="36" t="str">
        <f t="shared" si="35"/>
        <v/>
      </c>
      <c r="S296" s="33" t="str">
        <f t="shared" si="36"/>
        <v/>
      </c>
      <c r="T296" s="36" t="str">
        <f t="shared" si="37"/>
        <v/>
      </c>
      <c r="X296" s="8" t="str">
        <f t="shared" si="38"/>
        <v/>
      </c>
      <c r="Y296" s="9" t="str">
        <f t="shared" si="39"/>
        <v/>
      </c>
    </row>
    <row r="297" spans="1:25" x14ac:dyDescent="0.25">
      <c r="A297" s="24"/>
      <c r="B297" s="51"/>
      <c r="C297" s="52"/>
      <c r="D297" s="53"/>
      <c r="E297" s="54"/>
      <c r="F297" s="53"/>
      <c r="G297" s="54"/>
      <c r="H297" s="24"/>
      <c r="I297" s="19" t="str">
        <f t="shared" si="32"/>
        <v/>
      </c>
      <c r="J297" s="9" t="str">
        <f t="shared" si="33"/>
        <v/>
      </c>
      <c r="K297" s="24"/>
      <c r="N297" s="19" t="str">
        <f>IF($C297="", "", IF(COUNTIF('Intro &amp; Setup'!$T$17:$T$26, $C297)&gt;0, "", "X"))</f>
        <v/>
      </c>
      <c r="P297" s="33" t="str">
        <f t="shared" si="34"/>
        <v/>
      </c>
      <c r="Q297" s="36" t="str">
        <f t="shared" si="35"/>
        <v/>
      </c>
      <c r="S297" s="33" t="str">
        <f t="shared" si="36"/>
        <v/>
      </c>
      <c r="T297" s="36" t="str">
        <f t="shared" si="37"/>
        <v/>
      </c>
      <c r="X297" s="8" t="str">
        <f t="shared" si="38"/>
        <v/>
      </c>
      <c r="Y297" s="9" t="str">
        <f t="shared" si="39"/>
        <v/>
      </c>
    </row>
    <row r="298" spans="1:25" x14ac:dyDescent="0.25">
      <c r="A298" s="24"/>
      <c r="B298" s="51"/>
      <c r="C298" s="52"/>
      <c r="D298" s="53"/>
      <c r="E298" s="54"/>
      <c r="F298" s="53"/>
      <c r="G298" s="54"/>
      <c r="H298" s="24"/>
      <c r="I298" s="19" t="str">
        <f t="shared" si="32"/>
        <v/>
      </c>
      <c r="J298" s="9" t="str">
        <f t="shared" si="33"/>
        <v/>
      </c>
      <c r="K298" s="24"/>
      <c r="N298" s="19" t="str">
        <f>IF($C298="", "", IF(COUNTIF('Intro &amp; Setup'!$T$17:$T$26, $C298)&gt;0, "", "X"))</f>
        <v/>
      </c>
      <c r="P298" s="33" t="str">
        <f t="shared" si="34"/>
        <v/>
      </c>
      <c r="Q298" s="36" t="str">
        <f t="shared" si="35"/>
        <v/>
      </c>
      <c r="S298" s="33" t="str">
        <f t="shared" si="36"/>
        <v/>
      </c>
      <c r="T298" s="36" t="str">
        <f t="shared" si="37"/>
        <v/>
      </c>
      <c r="X298" s="8" t="str">
        <f t="shared" si="38"/>
        <v/>
      </c>
      <c r="Y298" s="9" t="str">
        <f t="shared" si="39"/>
        <v/>
      </c>
    </row>
    <row r="299" spans="1:25" x14ac:dyDescent="0.25">
      <c r="A299" s="24"/>
      <c r="B299" s="51"/>
      <c r="C299" s="52"/>
      <c r="D299" s="53"/>
      <c r="E299" s="54"/>
      <c r="F299" s="53"/>
      <c r="G299" s="54"/>
      <c r="H299" s="24"/>
      <c r="I299" s="19" t="str">
        <f t="shared" si="32"/>
        <v/>
      </c>
      <c r="J299" s="9" t="str">
        <f t="shared" si="33"/>
        <v/>
      </c>
      <c r="K299" s="24"/>
      <c r="N299" s="19" t="str">
        <f>IF($C299="", "", IF(COUNTIF('Intro &amp; Setup'!$T$17:$T$26, $C299)&gt;0, "", "X"))</f>
        <v/>
      </c>
      <c r="P299" s="33" t="str">
        <f t="shared" si="34"/>
        <v/>
      </c>
      <c r="Q299" s="36" t="str">
        <f t="shared" si="35"/>
        <v/>
      </c>
      <c r="S299" s="33" t="str">
        <f t="shared" si="36"/>
        <v/>
      </c>
      <c r="T299" s="36" t="str">
        <f t="shared" si="37"/>
        <v/>
      </c>
      <c r="X299" s="8" t="str">
        <f t="shared" si="38"/>
        <v/>
      </c>
      <c r="Y299" s="9" t="str">
        <f t="shared" si="39"/>
        <v/>
      </c>
    </row>
    <row r="300" spans="1:25" x14ac:dyDescent="0.25">
      <c r="A300" s="24"/>
      <c r="B300" s="51"/>
      <c r="C300" s="52"/>
      <c r="D300" s="53"/>
      <c r="E300" s="54"/>
      <c r="F300" s="53"/>
      <c r="G300" s="54"/>
      <c r="H300" s="24"/>
      <c r="I300" s="19" t="str">
        <f t="shared" si="32"/>
        <v/>
      </c>
      <c r="J300" s="9" t="str">
        <f t="shared" si="33"/>
        <v/>
      </c>
      <c r="K300" s="24"/>
      <c r="N300" s="19" t="str">
        <f>IF($C300="", "", IF(COUNTIF('Intro &amp; Setup'!$T$17:$T$26, $C300)&gt;0, "", "X"))</f>
        <v/>
      </c>
      <c r="P300" s="33" t="str">
        <f t="shared" si="34"/>
        <v/>
      </c>
      <c r="Q300" s="36" t="str">
        <f t="shared" si="35"/>
        <v/>
      </c>
      <c r="S300" s="33" t="str">
        <f t="shared" si="36"/>
        <v/>
      </c>
      <c r="T300" s="36" t="str">
        <f t="shared" si="37"/>
        <v/>
      </c>
      <c r="X300" s="8" t="str">
        <f t="shared" si="38"/>
        <v/>
      </c>
      <c r="Y300" s="9" t="str">
        <f t="shared" si="39"/>
        <v/>
      </c>
    </row>
    <row r="301" spans="1:25" x14ac:dyDescent="0.25">
      <c r="A301" s="24"/>
      <c r="B301" s="51"/>
      <c r="C301" s="52"/>
      <c r="D301" s="53"/>
      <c r="E301" s="54"/>
      <c r="F301" s="53"/>
      <c r="G301" s="54"/>
      <c r="H301" s="24"/>
      <c r="I301" s="19" t="str">
        <f t="shared" si="32"/>
        <v/>
      </c>
      <c r="J301" s="9" t="str">
        <f t="shared" si="33"/>
        <v/>
      </c>
      <c r="K301" s="24"/>
      <c r="N301" s="19" t="str">
        <f>IF($C301="", "", IF(COUNTIF('Intro &amp; Setup'!$T$17:$T$26, $C301)&gt;0, "", "X"))</f>
        <v/>
      </c>
      <c r="P301" s="33" t="str">
        <f t="shared" si="34"/>
        <v/>
      </c>
      <c r="Q301" s="36" t="str">
        <f t="shared" si="35"/>
        <v/>
      </c>
      <c r="S301" s="33" t="str">
        <f t="shared" si="36"/>
        <v/>
      </c>
      <c r="T301" s="36" t="str">
        <f t="shared" si="37"/>
        <v/>
      </c>
      <c r="X301" s="8" t="str">
        <f t="shared" si="38"/>
        <v/>
      </c>
      <c r="Y301" s="9" t="str">
        <f t="shared" si="39"/>
        <v/>
      </c>
    </row>
    <row r="302" spans="1:25" x14ac:dyDescent="0.25">
      <c r="A302" s="24"/>
      <c r="B302" s="51"/>
      <c r="C302" s="52"/>
      <c r="D302" s="53"/>
      <c r="E302" s="54"/>
      <c r="F302" s="53"/>
      <c r="G302" s="54"/>
      <c r="H302" s="24"/>
      <c r="I302" s="19" t="str">
        <f t="shared" si="32"/>
        <v/>
      </c>
      <c r="J302" s="9" t="str">
        <f t="shared" si="33"/>
        <v/>
      </c>
      <c r="K302" s="24"/>
      <c r="N302" s="19" t="str">
        <f>IF($C302="", "", IF(COUNTIF('Intro &amp; Setup'!$T$17:$T$26, $C302)&gt;0, "", "X"))</f>
        <v/>
      </c>
      <c r="P302" s="33" t="str">
        <f t="shared" si="34"/>
        <v/>
      </c>
      <c r="Q302" s="36" t="str">
        <f t="shared" si="35"/>
        <v/>
      </c>
      <c r="S302" s="33" t="str">
        <f t="shared" si="36"/>
        <v/>
      </c>
      <c r="T302" s="36" t="str">
        <f t="shared" si="37"/>
        <v/>
      </c>
      <c r="X302" s="8" t="str">
        <f t="shared" si="38"/>
        <v/>
      </c>
      <c r="Y302" s="9" t="str">
        <f t="shared" si="39"/>
        <v/>
      </c>
    </row>
    <row r="303" spans="1:25" x14ac:dyDescent="0.25">
      <c r="A303" s="24"/>
      <c r="B303" s="51"/>
      <c r="C303" s="52"/>
      <c r="D303" s="53"/>
      <c r="E303" s="54"/>
      <c r="F303" s="53"/>
      <c r="G303" s="54"/>
      <c r="H303" s="24"/>
      <c r="I303" s="19" t="str">
        <f t="shared" si="32"/>
        <v/>
      </c>
      <c r="J303" s="9" t="str">
        <f t="shared" si="33"/>
        <v/>
      </c>
      <c r="K303" s="24"/>
      <c r="N303" s="19" t="str">
        <f>IF($C303="", "", IF(COUNTIF('Intro &amp; Setup'!$T$17:$T$26, $C303)&gt;0, "", "X"))</f>
        <v/>
      </c>
      <c r="P303" s="33" t="str">
        <f t="shared" si="34"/>
        <v/>
      </c>
      <c r="Q303" s="36" t="str">
        <f t="shared" si="35"/>
        <v/>
      </c>
      <c r="S303" s="33" t="str">
        <f t="shared" si="36"/>
        <v/>
      </c>
      <c r="T303" s="36" t="str">
        <f t="shared" si="37"/>
        <v/>
      </c>
      <c r="X303" s="8" t="str">
        <f t="shared" si="38"/>
        <v/>
      </c>
      <c r="Y303" s="9" t="str">
        <f t="shared" si="39"/>
        <v/>
      </c>
    </row>
    <row r="304" spans="1:25" x14ac:dyDescent="0.25">
      <c r="A304" s="24"/>
      <c r="B304" s="51"/>
      <c r="C304" s="52"/>
      <c r="D304" s="53"/>
      <c r="E304" s="54"/>
      <c r="F304" s="53"/>
      <c r="G304" s="54"/>
      <c r="H304" s="24"/>
      <c r="I304" s="19" t="str">
        <f t="shared" si="32"/>
        <v/>
      </c>
      <c r="J304" s="9" t="str">
        <f t="shared" si="33"/>
        <v/>
      </c>
      <c r="K304" s="24"/>
      <c r="N304" s="19" t="str">
        <f>IF($C304="", "", IF(COUNTIF('Intro &amp; Setup'!$T$17:$T$26, $C304)&gt;0, "", "X"))</f>
        <v/>
      </c>
      <c r="P304" s="33" t="str">
        <f t="shared" si="34"/>
        <v/>
      </c>
      <c r="Q304" s="36" t="str">
        <f t="shared" si="35"/>
        <v/>
      </c>
      <c r="S304" s="33" t="str">
        <f t="shared" si="36"/>
        <v/>
      </c>
      <c r="T304" s="36" t="str">
        <f t="shared" si="37"/>
        <v/>
      </c>
      <c r="X304" s="8" t="str">
        <f t="shared" si="38"/>
        <v/>
      </c>
      <c r="Y304" s="9" t="str">
        <f t="shared" si="39"/>
        <v/>
      </c>
    </row>
    <row r="305" spans="1:25" x14ac:dyDescent="0.25">
      <c r="A305" s="24"/>
      <c r="B305" s="51"/>
      <c r="C305" s="52"/>
      <c r="D305" s="53"/>
      <c r="E305" s="54"/>
      <c r="F305" s="53"/>
      <c r="G305" s="54"/>
      <c r="H305" s="24"/>
      <c r="I305" s="19" t="str">
        <f t="shared" si="32"/>
        <v/>
      </c>
      <c r="J305" s="9" t="str">
        <f t="shared" si="33"/>
        <v/>
      </c>
      <c r="K305" s="24"/>
      <c r="N305" s="19" t="str">
        <f>IF($C305="", "", IF(COUNTIF('Intro &amp; Setup'!$T$17:$T$26, $C305)&gt;0, "", "X"))</f>
        <v/>
      </c>
      <c r="P305" s="33" t="str">
        <f t="shared" si="34"/>
        <v/>
      </c>
      <c r="Q305" s="36" t="str">
        <f t="shared" si="35"/>
        <v/>
      </c>
      <c r="S305" s="33" t="str">
        <f t="shared" si="36"/>
        <v/>
      </c>
      <c r="T305" s="36" t="str">
        <f t="shared" si="37"/>
        <v/>
      </c>
      <c r="X305" s="8" t="str">
        <f t="shared" si="38"/>
        <v/>
      </c>
      <c r="Y305" s="9" t="str">
        <f t="shared" si="39"/>
        <v/>
      </c>
    </row>
    <row r="306" spans="1:25" x14ac:dyDescent="0.25">
      <c r="A306" s="24"/>
      <c r="B306" s="51"/>
      <c r="C306" s="52"/>
      <c r="D306" s="53"/>
      <c r="E306" s="54"/>
      <c r="F306" s="53"/>
      <c r="G306" s="54"/>
      <c r="H306" s="24"/>
      <c r="I306" s="19" t="str">
        <f t="shared" si="32"/>
        <v/>
      </c>
      <c r="J306" s="9" t="str">
        <f t="shared" si="33"/>
        <v/>
      </c>
      <c r="K306" s="24"/>
      <c r="N306" s="19" t="str">
        <f>IF($C306="", "", IF(COUNTIF('Intro &amp; Setup'!$T$17:$T$26, $C306)&gt;0, "", "X"))</f>
        <v/>
      </c>
      <c r="P306" s="33" t="str">
        <f t="shared" si="34"/>
        <v/>
      </c>
      <c r="Q306" s="36" t="str">
        <f t="shared" si="35"/>
        <v/>
      </c>
      <c r="S306" s="33" t="str">
        <f t="shared" si="36"/>
        <v/>
      </c>
      <c r="T306" s="36" t="str">
        <f t="shared" si="37"/>
        <v/>
      </c>
      <c r="X306" s="8" t="str">
        <f t="shared" si="38"/>
        <v/>
      </c>
      <c r="Y306" s="9" t="str">
        <f t="shared" si="39"/>
        <v/>
      </c>
    </row>
    <row r="307" spans="1:25" x14ac:dyDescent="0.25">
      <c r="A307" s="24"/>
      <c r="B307" s="51"/>
      <c r="C307" s="52"/>
      <c r="D307" s="53"/>
      <c r="E307" s="54"/>
      <c r="F307" s="53"/>
      <c r="G307" s="54"/>
      <c r="H307" s="24"/>
      <c r="I307" s="19" t="str">
        <f t="shared" si="32"/>
        <v/>
      </c>
      <c r="J307" s="9" t="str">
        <f t="shared" si="33"/>
        <v/>
      </c>
      <c r="K307" s="24"/>
      <c r="N307" s="19" t="str">
        <f>IF($C307="", "", IF(COUNTIF('Intro &amp; Setup'!$T$17:$T$26, $C307)&gt;0, "", "X"))</f>
        <v/>
      </c>
      <c r="P307" s="33" t="str">
        <f t="shared" si="34"/>
        <v/>
      </c>
      <c r="Q307" s="36" t="str">
        <f t="shared" si="35"/>
        <v/>
      </c>
      <c r="S307" s="33" t="str">
        <f t="shared" si="36"/>
        <v/>
      </c>
      <c r="T307" s="36" t="str">
        <f t="shared" si="37"/>
        <v/>
      </c>
      <c r="X307" s="8" t="str">
        <f t="shared" si="38"/>
        <v/>
      </c>
      <c r="Y307" s="9" t="str">
        <f t="shared" si="39"/>
        <v/>
      </c>
    </row>
    <row r="308" spans="1:25" x14ac:dyDescent="0.25">
      <c r="A308" s="24"/>
      <c r="B308" s="51"/>
      <c r="C308" s="52"/>
      <c r="D308" s="53"/>
      <c r="E308" s="54"/>
      <c r="F308" s="53"/>
      <c r="G308" s="54"/>
      <c r="H308" s="24"/>
      <c r="I308" s="19" t="str">
        <f t="shared" si="32"/>
        <v/>
      </c>
      <c r="J308" s="9" t="str">
        <f t="shared" si="33"/>
        <v/>
      </c>
      <c r="K308" s="24"/>
      <c r="N308" s="19" t="str">
        <f>IF($C308="", "", IF(COUNTIF('Intro &amp; Setup'!$T$17:$T$26, $C308)&gt;0, "", "X"))</f>
        <v/>
      </c>
      <c r="P308" s="33" t="str">
        <f t="shared" si="34"/>
        <v/>
      </c>
      <c r="Q308" s="36" t="str">
        <f t="shared" si="35"/>
        <v/>
      </c>
      <c r="S308" s="33" t="str">
        <f t="shared" si="36"/>
        <v/>
      </c>
      <c r="T308" s="36" t="str">
        <f t="shared" si="37"/>
        <v/>
      </c>
      <c r="X308" s="8" t="str">
        <f t="shared" si="38"/>
        <v/>
      </c>
      <c r="Y308" s="9" t="str">
        <f t="shared" si="39"/>
        <v/>
      </c>
    </row>
    <row r="309" spans="1:25" x14ac:dyDescent="0.25">
      <c r="A309" s="24"/>
      <c r="B309" s="51"/>
      <c r="C309" s="52"/>
      <c r="D309" s="53"/>
      <c r="E309" s="54"/>
      <c r="F309" s="53"/>
      <c r="G309" s="54"/>
      <c r="H309" s="24"/>
      <c r="I309" s="19" t="str">
        <f t="shared" si="32"/>
        <v/>
      </c>
      <c r="J309" s="9" t="str">
        <f t="shared" si="33"/>
        <v/>
      </c>
      <c r="K309" s="24"/>
      <c r="N309" s="19" t="str">
        <f>IF($C309="", "", IF(COUNTIF('Intro &amp; Setup'!$T$17:$T$26, $C309)&gt;0, "", "X"))</f>
        <v/>
      </c>
      <c r="P309" s="33" t="str">
        <f t="shared" si="34"/>
        <v/>
      </c>
      <c r="Q309" s="36" t="str">
        <f t="shared" si="35"/>
        <v/>
      </c>
      <c r="S309" s="33" t="str">
        <f t="shared" si="36"/>
        <v/>
      </c>
      <c r="T309" s="36" t="str">
        <f t="shared" si="37"/>
        <v/>
      </c>
      <c r="X309" s="8" t="str">
        <f t="shared" si="38"/>
        <v/>
      </c>
      <c r="Y309" s="9" t="str">
        <f t="shared" si="39"/>
        <v/>
      </c>
    </row>
    <row r="310" spans="1:25" x14ac:dyDescent="0.25">
      <c r="A310" s="24"/>
      <c r="B310" s="51"/>
      <c r="C310" s="52"/>
      <c r="D310" s="53"/>
      <c r="E310" s="54"/>
      <c r="F310" s="53"/>
      <c r="G310" s="54"/>
      <c r="H310" s="24"/>
      <c r="I310" s="19" t="str">
        <f t="shared" si="32"/>
        <v/>
      </c>
      <c r="J310" s="9" t="str">
        <f t="shared" si="33"/>
        <v/>
      </c>
      <c r="K310" s="24"/>
      <c r="N310" s="19" t="str">
        <f>IF($C310="", "", IF(COUNTIF('Intro &amp; Setup'!$T$17:$T$26, $C310)&gt;0, "", "X"))</f>
        <v/>
      </c>
      <c r="P310" s="33" t="str">
        <f t="shared" si="34"/>
        <v/>
      </c>
      <c r="Q310" s="36" t="str">
        <f t="shared" si="35"/>
        <v/>
      </c>
      <c r="S310" s="33" t="str">
        <f t="shared" si="36"/>
        <v/>
      </c>
      <c r="T310" s="36" t="str">
        <f t="shared" si="37"/>
        <v/>
      </c>
      <c r="X310" s="8" t="str">
        <f t="shared" si="38"/>
        <v/>
      </c>
      <c r="Y310" s="9" t="str">
        <f t="shared" si="39"/>
        <v/>
      </c>
    </row>
    <row r="311" spans="1:25" x14ac:dyDescent="0.25">
      <c r="A311" s="24"/>
      <c r="B311" s="51"/>
      <c r="C311" s="52"/>
      <c r="D311" s="53"/>
      <c r="E311" s="54"/>
      <c r="F311" s="53"/>
      <c r="G311" s="54"/>
      <c r="H311" s="24"/>
      <c r="I311" s="19" t="str">
        <f t="shared" si="32"/>
        <v/>
      </c>
      <c r="J311" s="9" t="str">
        <f t="shared" si="33"/>
        <v/>
      </c>
      <c r="K311" s="24"/>
      <c r="N311" s="19" t="str">
        <f>IF($C311="", "", IF(COUNTIF('Intro &amp; Setup'!$T$17:$T$26, $C311)&gt;0, "", "X"))</f>
        <v/>
      </c>
      <c r="P311" s="33" t="str">
        <f t="shared" si="34"/>
        <v/>
      </c>
      <c r="Q311" s="36" t="str">
        <f t="shared" si="35"/>
        <v/>
      </c>
      <c r="S311" s="33" t="str">
        <f t="shared" si="36"/>
        <v/>
      </c>
      <c r="T311" s="36" t="str">
        <f t="shared" si="37"/>
        <v/>
      </c>
      <c r="X311" s="8" t="str">
        <f t="shared" si="38"/>
        <v/>
      </c>
      <c r="Y311" s="9" t="str">
        <f t="shared" si="39"/>
        <v/>
      </c>
    </row>
    <row r="312" spans="1:25" x14ac:dyDescent="0.25">
      <c r="A312" s="24"/>
      <c r="B312" s="51"/>
      <c r="C312" s="52"/>
      <c r="D312" s="53"/>
      <c r="E312" s="54"/>
      <c r="F312" s="53"/>
      <c r="G312" s="54"/>
      <c r="H312" s="24"/>
      <c r="I312" s="19" t="str">
        <f t="shared" si="32"/>
        <v/>
      </c>
      <c r="J312" s="9" t="str">
        <f t="shared" si="33"/>
        <v/>
      </c>
      <c r="K312" s="24"/>
      <c r="N312" s="19" t="str">
        <f>IF($C312="", "", IF(COUNTIF('Intro &amp; Setup'!$T$17:$T$26, $C312)&gt;0, "", "X"))</f>
        <v/>
      </c>
      <c r="P312" s="33" t="str">
        <f t="shared" si="34"/>
        <v/>
      </c>
      <c r="Q312" s="36" t="str">
        <f t="shared" si="35"/>
        <v/>
      </c>
      <c r="S312" s="33" t="str">
        <f t="shared" si="36"/>
        <v/>
      </c>
      <c r="T312" s="36" t="str">
        <f t="shared" si="37"/>
        <v/>
      </c>
      <c r="X312" s="8" t="str">
        <f t="shared" si="38"/>
        <v/>
      </c>
      <c r="Y312" s="9" t="str">
        <f t="shared" si="39"/>
        <v/>
      </c>
    </row>
    <row r="313" spans="1:25" x14ac:dyDescent="0.25">
      <c r="A313" s="24"/>
      <c r="B313" s="51"/>
      <c r="C313" s="52"/>
      <c r="D313" s="53"/>
      <c r="E313" s="54"/>
      <c r="F313" s="53"/>
      <c r="G313" s="54"/>
      <c r="H313" s="24"/>
      <c r="I313" s="19" t="str">
        <f t="shared" si="32"/>
        <v/>
      </c>
      <c r="J313" s="9" t="str">
        <f t="shared" si="33"/>
        <v/>
      </c>
      <c r="K313" s="24"/>
      <c r="N313" s="19" t="str">
        <f>IF($C313="", "", IF(COUNTIF('Intro &amp; Setup'!$T$17:$T$26, $C313)&gt;0, "", "X"))</f>
        <v/>
      </c>
      <c r="P313" s="33" t="str">
        <f t="shared" si="34"/>
        <v/>
      </c>
      <c r="Q313" s="36" t="str">
        <f t="shared" si="35"/>
        <v/>
      </c>
      <c r="S313" s="33" t="str">
        <f t="shared" si="36"/>
        <v/>
      </c>
      <c r="T313" s="36" t="str">
        <f t="shared" si="37"/>
        <v/>
      </c>
      <c r="X313" s="8" t="str">
        <f t="shared" si="38"/>
        <v/>
      </c>
      <c r="Y313" s="9" t="str">
        <f t="shared" si="39"/>
        <v/>
      </c>
    </row>
    <row r="314" spans="1:25" x14ac:dyDescent="0.25">
      <c r="A314" s="24"/>
      <c r="B314" s="51"/>
      <c r="C314" s="52"/>
      <c r="D314" s="53"/>
      <c r="E314" s="54"/>
      <c r="F314" s="53"/>
      <c r="G314" s="54"/>
      <c r="H314" s="24"/>
      <c r="I314" s="19" t="str">
        <f t="shared" si="32"/>
        <v/>
      </c>
      <c r="J314" s="9" t="str">
        <f t="shared" si="33"/>
        <v/>
      </c>
      <c r="K314" s="24"/>
      <c r="N314" s="19" t="str">
        <f>IF($C314="", "", IF(COUNTIF('Intro &amp; Setup'!$T$17:$T$26, $C314)&gt;0, "", "X"))</f>
        <v/>
      </c>
      <c r="P314" s="33" t="str">
        <f t="shared" si="34"/>
        <v/>
      </c>
      <c r="Q314" s="36" t="str">
        <f t="shared" si="35"/>
        <v/>
      </c>
      <c r="S314" s="33" t="str">
        <f t="shared" si="36"/>
        <v/>
      </c>
      <c r="T314" s="36" t="str">
        <f t="shared" si="37"/>
        <v/>
      </c>
      <c r="X314" s="8" t="str">
        <f t="shared" si="38"/>
        <v/>
      </c>
      <c r="Y314" s="9" t="str">
        <f t="shared" si="39"/>
        <v/>
      </c>
    </row>
    <row r="315" spans="1:25" x14ac:dyDescent="0.25">
      <c r="A315" s="24"/>
      <c r="B315" s="51"/>
      <c r="C315" s="52"/>
      <c r="D315" s="53"/>
      <c r="E315" s="54"/>
      <c r="F315" s="53"/>
      <c r="G315" s="54"/>
      <c r="H315" s="24"/>
      <c r="I315" s="19" t="str">
        <f t="shared" si="32"/>
        <v/>
      </c>
      <c r="J315" s="9" t="str">
        <f t="shared" si="33"/>
        <v/>
      </c>
      <c r="K315" s="24"/>
      <c r="N315" s="19" t="str">
        <f>IF($C315="", "", IF(COUNTIF('Intro &amp; Setup'!$T$17:$T$26, $C315)&gt;0, "", "X"))</f>
        <v/>
      </c>
      <c r="P315" s="33" t="str">
        <f t="shared" si="34"/>
        <v/>
      </c>
      <c r="Q315" s="36" t="str">
        <f t="shared" si="35"/>
        <v/>
      </c>
      <c r="S315" s="33" t="str">
        <f t="shared" si="36"/>
        <v/>
      </c>
      <c r="T315" s="36" t="str">
        <f t="shared" si="37"/>
        <v/>
      </c>
      <c r="X315" s="8" t="str">
        <f t="shared" si="38"/>
        <v/>
      </c>
      <c r="Y315" s="9" t="str">
        <f t="shared" si="39"/>
        <v/>
      </c>
    </row>
    <row r="316" spans="1:25" x14ac:dyDescent="0.25">
      <c r="A316" s="24"/>
      <c r="B316" s="51"/>
      <c r="C316" s="52"/>
      <c r="D316" s="53"/>
      <c r="E316" s="54"/>
      <c r="F316" s="53"/>
      <c r="G316" s="54"/>
      <c r="H316" s="24"/>
      <c r="I316" s="19" t="str">
        <f t="shared" si="32"/>
        <v/>
      </c>
      <c r="J316" s="9" t="str">
        <f t="shared" si="33"/>
        <v/>
      </c>
      <c r="K316" s="24"/>
      <c r="N316" s="19" t="str">
        <f>IF($C316="", "", IF(COUNTIF('Intro &amp; Setup'!$T$17:$T$26, $C316)&gt;0, "", "X"))</f>
        <v/>
      </c>
      <c r="P316" s="33" t="str">
        <f t="shared" si="34"/>
        <v/>
      </c>
      <c r="Q316" s="36" t="str">
        <f t="shared" si="35"/>
        <v/>
      </c>
      <c r="S316" s="33" t="str">
        <f t="shared" si="36"/>
        <v/>
      </c>
      <c r="T316" s="36" t="str">
        <f t="shared" si="37"/>
        <v/>
      </c>
      <c r="X316" s="8" t="str">
        <f t="shared" si="38"/>
        <v/>
      </c>
      <c r="Y316" s="9" t="str">
        <f t="shared" si="39"/>
        <v/>
      </c>
    </row>
    <row r="317" spans="1:25" x14ac:dyDescent="0.25">
      <c r="A317" s="24"/>
      <c r="B317" s="51"/>
      <c r="C317" s="52"/>
      <c r="D317" s="53"/>
      <c r="E317" s="54"/>
      <c r="F317" s="53"/>
      <c r="G317" s="54"/>
      <c r="H317" s="24"/>
      <c r="I317" s="19" t="str">
        <f t="shared" si="32"/>
        <v/>
      </c>
      <c r="J317" s="9" t="str">
        <f t="shared" si="33"/>
        <v/>
      </c>
      <c r="K317" s="24"/>
      <c r="N317" s="19" t="str">
        <f>IF($C317="", "", IF(COUNTIF('Intro &amp; Setup'!$T$17:$T$26, $C317)&gt;0, "", "X"))</f>
        <v/>
      </c>
      <c r="P317" s="33" t="str">
        <f t="shared" si="34"/>
        <v/>
      </c>
      <c r="Q317" s="36" t="str">
        <f t="shared" si="35"/>
        <v/>
      </c>
      <c r="S317" s="33" t="str">
        <f t="shared" si="36"/>
        <v/>
      </c>
      <c r="T317" s="36" t="str">
        <f t="shared" si="37"/>
        <v/>
      </c>
      <c r="X317" s="8" t="str">
        <f t="shared" si="38"/>
        <v/>
      </c>
      <c r="Y317" s="9" t="str">
        <f t="shared" si="39"/>
        <v/>
      </c>
    </row>
    <row r="318" spans="1:25" x14ac:dyDescent="0.25">
      <c r="A318" s="24"/>
      <c r="B318" s="51"/>
      <c r="C318" s="52"/>
      <c r="D318" s="53"/>
      <c r="E318" s="54"/>
      <c r="F318" s="53"/>
      <c r="G318" s="54"/>
      <c r="H318" s="24"/>
      <c r="I318" s="19" t="str">
        <f t="shared" si="32"/>
        <v/>
      </c>
      <c r="J318" s="9" t="str">
        <f t="shared" si="33"/>
        <v/>
      </c>
      <c r="K318" s="24"/>
      <c r="N318" s="19" t="str">
        <f>IF($C318="", "", IF(COUNTIF('Intro &amp; Setup'!$T$17:$T$26, $C318)&gt;0, "", "X"))</f>
        <v/>
      </c>
      <c r="P318" s="33" t="str">
        <f t="shared" si="34"/>
        <v/>
      </c>
      <c r="Q318" s="36" t="str">
        <f t="shared" si="35"/>
        <v/>
      </c>
      <c r="S318" s="33" t="str">
        <f t="shared" si="36"/>
        <v/>
      </c>
      <c r="T318" s="36" t="str">
        <f t="shared" si="37"/>
        <v/>
      </c>
      <c r="X318" s="8" t="str">
        <f t="shared" si="38"/>
        <v/>
      </c>
      <c r="Y318" s="9" t="str">
        <f t="shared" si="39"/>
        <v/>
      </c>
    </row>
    <row r="319" spans="1:25" x14ac:dyDescent="0.25">
      <c r="A319" s="24"/>
      <c r="B319" s="51"/>
      <c r="C319" s="52"/>
      <c r="D319" s="53"/>
      <c r="E319" s="54"/>
      <c r="F319" s="53"/>
      <c r="G319" s="54"/>
      <c r="H319" s="24"/>
      <c r="I319" s="19" t="str">
        <f t="shared" si="32"/>
        <v/>
      </c>
      <c r="J319" s="9" t="str">
        <f t="shared" si="33"/>
        <v/>
      </c>
      <c r="K319" s="24"/>
      <c r="N319" s="19" t="str">
        <f>IF($C319="", "", IF(COUNTIF('Intro &amp; Setup'!$T$17:$T$26, $C319)&gt;0, "", "X"))</f>
        <v/>
      </c>
      <c r="P319" s="33" t="str">
        <f t="shared" si="34"/>
        <v/>
      </c>
      <c r="Q319" s="36" t="str">
        <f t="shared" si="35"/>
        <v/>
      </c>
      <c r="S319" s="33" t="str">
        <f t="shared" si="36"/>
        <v/>
      </c>
      <c r="T319" s="36" t="str">
        <f t="shared" si="37"/>
        <v/>
      </c>
      <c r="X319" s="8" t="str">
        <f t="shared" si="38"/>
        <v/>
      </c>
      <c r="Y319" s="9" t="str">
        <f t="shared" si="39"/>
        <v/>
      </c>
    </row>
    <row r="320" spans="1:25" x14ac:dyDescent="0.25">
      <c r="A320" s="24"/>
      <c r="B320" s="51"/>
      <c r="C320" s="52"/>
      <c r="D320" s="53"/>
      <c r="E320" s="54"/>
      <c r="F320" s="53"/>
      <c r="G320" s="54"/>
      <c r="H320" s="24"/>
      <c r="I320" s="19" t="str">
        <f t="shared" si="32"/>
        <v/>
      </c>
      <c r="J320" s="9" t="str">
        <f t="shared" si="33"/>
        <v/>
      </c>
      <c r="K320" s="24"/>
      <c r="N320" s="19" t="str">
        <f>IF($C320="", "", IF(COUNTIF('Intro &amp; Setup'!$T$17:$T$26, $C320)&gt;0, "", "X"))</f>
        <v/>
      </c>
      <c r="P320" s="33" t="str">
        <f t="shared" si="34"/>
        <v/>
      </c>
      <c r="Q320" s="36" t="str">
        <f t="shared" si="35"/>
        <v/>
      </c>
      <c r="S320" s="33" t="str">
        <f t="shared" si="36"/>
        <v/>
      </c>
      <c r="T320" s="36" t="str">
        <f t="shared" si="37"/>
        <v/>
      </c>
      <c r="X320" s="8" t="str">
        <f t="shared" si="38"/>
        <v/>
      </c>
      <c r="Y320" s="9" t="str">
        <f t="shared" si="39"/>
        <v/>
      </c>
    </row>
    <row r="321" spans="1:25" x14ac:dyDescent="0.25">
      <c r="A321" s="24"/>
      <c r="B321" s="51"/>
      <c r="C321" s="52"/>
      <c r="D321" s="53"/>
      <c r="E321" s="54"/>
      <c r="F321" s="53"/>
      <c r="G321" s="54"/>
      <c r="H321" s="24"/>
      <c r="I321" s="19" t="str">
        <f t="shared" si="32"/>
        <v/>
      </c>
      <c r="J321" s="9" t="str">
        <f t="shared" si="33"/>
        <v/>
      </c>
      <c r="K321" s="24"/>
      <c r="N321" s="19" t="str">
        <f>IF($C321="", "", IF(COUNTIF('Intro &amp; Setup'!$T$17:$T$26, $C321)&gt;0, "", "X"))</f>
        <v/>
      </c>
      <c r="P321" s="33" t="str">
        <f t="shared" si="34"/>
        <v/>
      </c>
      <c r="Q321" s="36" t="str">
        <f t="shared" si="35"/>
        <v/>
      </c>
      <c r="S321" s="33" t="str">
        <f t="shared" si="36"/>
        <v/>
      </c>
      <c r="T321" s="36" t="str">
        <f t="shared" si="37"/>
        <v/>
      </c>
      <c r="X321" s="8" t="str">
        <f t="shared" si="38"/>
        <v/>
      </c>
      <c r="Y321" s="9" t="str">
        <f t="shared" si="39"/>
        <v/>
      </c>
    </row>
    <row r="322" spans="1:25" x14ac:dyDescent="0.25">
      <c r="A322" s="24"/>
      <c r="B322" s="51"/>
      <c r="C322" s="52"/>
      <c r="D322" s="53"/>
      <c r="E322" s="54"/>
      <c r="F322" s="53"/>
      <c r="G322" s="54"/>
      <c r="H322" s="24"/>
      <c r="I322" s="19" t="str">
        <f t="shared" si="32"/>
        <v/>
      </c>
      <c r="J322" s="9" t="str">
        <f t="shared" si="33"/>
        <v/>
      </c>
      <c r="K322" s="24"/>
      <c r="N322" s="19" t="str">
        <f>IF($C322="", "", IF(COUNTIF('Intro &amp; Setup'!$T$17:$T$26, $C322)&gt;0, "", "X"))</f>
        <v/>
      </c>
      <c r="P322" s="33" t="str">
        <f t="shared" si="34"/>
        <v/>
      </c>
      <c r="Q322" s="36" t="str">
        <f t="shared" si="35"/>
        <v/>
      </c>
      <c r="S322" s="33" t="str">
        <f t="shared" si="36"/>
        <v/>
      </c>
      <c r="T322" s="36" t="str">
        <f t="shared" si="37"/>
        <v/>
      </c>
      <c r="X322" s="8" t="str">
        <f t="shared" si="38"/>
        <v/>
      </c>
      <c r="Y322" s="9" t="str">
        <f t="shared" si="39"/>
        <v/>
      </c>
    </row>
    <row r="323" spans="1:25" x14ac:dyDescent="0.25">
      <c r="A323" s="24"/>
      <c r="B323" s="51"/>
      <c r="C323" s="52"/>
      <c r="D323" s="53"/>
      <c r="E323" s="54"/>
      <c r="F323" s="53"/>
      <c r="G323" s="54"/>
      <c r="H323" s="24"/>
      <c r="I323" s="19" t="str">
        <f t="shared" si="32"/>
        <v/>
      </c>
      <c r="J323" s="9" t="str">
        <f t="shared" si="33"/>
        <v/>
      </c>
      <c r="K323" s="24"/>
      <c r="N323" s="19" t="str">
        <f>IF($C323="", "", IF(COUNTIF('Intro &amp; Setup'!$T$17:$T$26, $C323)&gt;0, "", "X"))</f>
        <v/>
      </c>
      <c r="P323" s="33" t="str">
        <f t="shared" si="34"/>
        <v/>
      </c>
      <c r="Q323" s="36" t="str">
        <f t="shared" si="35"/>
        <v/>
      </c>
      <c r="S323" s="33" t="str">
        <f t="shared" si="36"/>
        <v/>
      </c>
      <c r="T323" s="36" t="str">
        <f t="shared" si="37"/>
        <v/>
      </c>
      <c r="X323" s="8" t="str">
        <f t="shared" si="38"/>
        <v/>
      </c>
      <c r="Y323" s="9" t="str">
        <f t="shared" si="39"/>
        <v/>
      </c>
    </row>
    <row r="324" spans="1:25" x14ac:dyDescent="0.25">
      <c r="A324" s="24"/>
      <c r="B324" s="51"/>
      <c r="C324" s="52"/>
      <c r="D324" s="53"/>
      <c r="E324" s="54"/>
      <c r="F324" s="53"/>
      <c r="G324" s="54"/>
      <c r="H324" s="24"/>
      <c r="I324" s="19" t="str">
        <f t="shared" si="32"/>
        <v/>
      </c>
      <c r="J324" s="9" t="str">
        <f t="shared" si="33"/>
        <v/>
      </c>
      <c r="K324" s="24"/>
      <c r="N324" s="19" t="str">
        <f>IF($C324="", "", IF(COUNTIF('Intro &amp; Setup'!$T$17:$T$26, $C324)&gt;0, "", "X"))</f>
        <v/>
      </c>
      <c r="P324" s="33" t="str">
        <f t="shared" si="34"/>
        <v/>
      </c>
      <c r="Q324" s="36" t="str">
        <f t="shared" si="35"/>
        <v/>
      </c>
      <c r="S324" s="33" t="str">
        <f t="shared" si="36"/>
        <v/>
      </c>
      <c r="T324" s="36" t="str">
        <f t="shared" si="37"/>
        <v/>
      </c>
      <c r="X324" s="8" t="str">
        <f t="shared" si="38"/>
        <v/>
      </c>
      <c r="Y324" s="9" t="str">
        <f t="shared" si="39"/>
        <v/>
      </c>
    </row>
    <row r="325" spans="1:25" x14ac:dyDescent="0.25">
      <c r="A325" s="24"/>
      <c r="B325" s="51"/>
      <c r="C325" s="52"/>
      <c r="D325" s="53"/>
      <c r="E325" s="54"/>
      <c r="F325" s="53"/>
      <c r="G325" s="54"/>
      <c r="H325" s="24"/>
      <c r="I325" s="19" t="str">
        <f t="shared" si="32"/>
        <v/>
      </c>
      <c r="J325" s="9" t="str">
        <f t="shared" si="33"/>
        <v/>
      </c>
      <c r="K325" s="24"/>
      <c r="N325" s="19" t="str">
        <f>IF($C325="", "", IF(COUNTIF('Intro &amp; Setup'!$T$17:$T$26, $C325)&gt;0, "", "X"))</f>
        <v/>
      </c>
      <c r="P325" s="33" t="str">
        <f t="shared" si="34"/>
        <v/>
      </c>
      <c r="Q325" s="36" t="str">
        <f t="shared" si="35"/>
        <v/>
      </c>
      <c r="S325" s="33" t="str">
        <f t="shared" si="36"/>
        <v/>
      </c>
      <c r="T325" s="36" t="str">
        <f t="shared" si="37"/>
        <v/>
      </c>
      <c r="X325" s="8" t="str">
        <f t="shared" si="38"/>
        <v/>
      </c>
      <c r="Y325" s="9" t="str">
        <f t="shared" si="39"/>
        <v/>
      </c>
    </row>
    <row r="326" spans="1:25" x14ac:dyDescent="0.25">
      <c r="A326" s="24"/>
      <c r="B326" s="51"/>
      <c r="C326" s="52"/>
      <c r="D326" s="53"/>
      <c r="E326" s="54"/>
      <c r="F326" s="53"/>
      <c r="G326" s="54"/>
      <c r="H326" s="24"/>
      <c r="I326" s="19" t="str">
        <f t="shared" si="32"/>
        <v/>
      </c>
      <c r="J326" s="9" t="str">
        <f t="shared" si="33"/>
        <v/>
      </c>
      <c r="K326" s="24"/>
      <c r="N326" s="19" t="str">
        <f>IF($C326="", "", IF(COUNTIF('Intro &amp; Setup'!$T$17:$T$26, $C326)&gt;0, "", "X"))</f>
        <v/>
      </c>
      <c r="P326" s="33" t="str">
        <f t="shared" si="34"/>
        <v/>
      </c>
      <c r="Q326" s="36" t="str">
        <f t="shared" si="35"/>
        <v/>
      </c>
      <c r="S326" s="33" t="str">
        <f t="shared" si="36"/>
        <v/>
      </c>
      <c r="T326" s="36" t="str">
        <f t="shared" si="37"/>
        <v/>
      </c>
      <c r="X326" s="8" t="str">
        <f t="shared" si="38"/>
        <v/>
      </c>
      <c r="Y326" s="9" t="str">
        <f t="shared" si="39"/>
        <v/>
      </c>
    </row>
    <row r="327" spans="1:25" x14ac:dyDescent="0.25">
      <c r="A327" s="24"/>
      <c r="B327" s="51"/>
      <c r="C327" s="52"/>
      <c r="D327" s="53"/>
      <c r="E327" s="54"/>
      <c r="F327" s="53"/>
      <c r="G327" s="54"/>
      <c r="H327" s="24"/>
      <c r="I327" s="19" t="str">
        <f t="shared" si="32"/>
        <v/>
      </c>
      <c r="J327" s="9" t="str">
        <f t="shared" si="33"/>
        <v/>
      </c>
      <c r="K327" s="24"/>
      <c r="N327" s="19" t="str">
        <f>IF($C327="", "", IF(COUNTIF('Intro &amp; Setup'!$T$17:$T$26, $C327)&gt;0, "", "X"))</f>
        <v/>
      </c>
      <c r="P327" s="33" t="str">
        <f t="shared" si="34"/>
        <v/>
      </c>
      <c r="Q327" s="36" t="str">
        <f t="shared" si="35"/>
        <v/>
      </c>
      <c r="S327" s="33" t="str">
        <f t="shared" si="36"/>
        <v/>
      </c>
      <c r="T327" s="36" t="str">
        <f t="shared" si="37"/>
        <v/>
      </c>
      <c r="X327" s="8" t="str">
        <f t="shared" si="38"/>
        <v/>
      </c>
      <c r="Y327" s="9" t="str">
        <f t="shared" si="39"/>
        <v/>
      </c>
    </row>
    <row r="328" spans="1:25" x14ac:dyDescent="0.25">
      <c r="A328" s="24"/>
      <c r="B328" s="51"/>
      <c r="C328" s="52"/>
      <c r="D328" s="53"/>
      <c r="E328" s="54"/>
      <c r="F328" s="53"/>
      <c r="G328" s="54"/>
      <c r="H328" s="24"/>
      <c r="I328" s="19" t="str">
        <f t="shared" si="32"/>
        <v/>
      </c>
      <c r="J328" s="9" t="str">
        <f t="shared" si="33"/>
        <v/>
      </c>
      <c r="K328" s="24"/>
      <c r="N328" s="19" t="str">
        <f>IF($C328="", "", IF(COUNTIF('Intro &amp; Setup'!$T$17:$T$26, $C328)&gt;0, "", "X"))</f>
        <v/>
      </c>
      <c r="P328" s="33" t="str">
        <f t="shared" si="34"/>
        <v/>
      </c>
      <c r="Q328" s="36" t="str">
        <f t="shared" si="35"/>
        <v/>
      </c>
      <c r="S328" s="33" t="str">
        <f t="shared" si="36"/>
        <v/>
      </c>
      <c r="T328" s="36" t="str">
        <f t="shared" si="37"/>
        <v/>
      </c>
      <c r="X328" s="8" t="str">
        <f t="shared" si="38"/>
        <v/>
      </c>
      <c r="Y328" s="9" t="str">
        <f t="shared" si="39"/>
        <v/>
      </c>
    </row>
    <row r="329" spans="1:25" x14ac:dyDescent="0.25">
      <c r="A329" s="24"/>
      <c r="B329" s="51"/>
      <c r="C329" s="52"/>
      <c r="D329" s="53"/>
      <c r="E329" s="54"/>
      <c r="F329" s="53"/>
      <c r="G329" s="54"/>
      <c r="H329" s="24"/>
      <c r="I329" s="19" t="str">
        <f t="shared" si="32"/>
        <v/>
      </c>
      <c r="J329" s="9" t="str">
        <f t="shared" si="33"/>
        <v/>
      </c>
      <c r="K329" s="24"/>
      <c r="N329" s="19" t="str">
        <f>IF($C329="", "", IF(COUNTIF('Intro &amp; Setup'!$T$17:$T$26, $C329)&gt;0, "", "X"))</f>
        <v/>
      </c>
      <c r="P329" s="33" t="str">
        <f t="shared" si="34"/>
        <v/>
      </c>
      <c r="Q329" s="36" t="str">
        <f t="shared" si="35"/>
        <v/>
      </c>
      <c r="S329" s="33" t="str">
        <f t="shared" si="36"/>
        <v/>
      </c>
      <c r="T329" s="36" t="str">
        <f t="shared" si="37"/>
        <v/>
      </c>
      <c r="X329" s="8" t="str">
        <f t="shared" si="38"/>
        <v/>
      </c>
      <c r="Y329" s="9" t="str">
        <f t="shared" si="39"/>
        <v/>
      </c>
    </row>
    <row r="330" spans="1:25" x14ac:dyDescent="0.25">
      <c r="A330" s="24"/>
      <c r="B330" s="51"/>
      <c r="C330" s="52"/>
      <c r="D330" s="53"/>
      <c r="E330" s="54"/>
      <c r="F330" s="53"/>
      <c r="G330" s="54"/>
      <c r="H330" s="24"/>
      <c r="I330" s="19" t="str">
        <f t="shared" si="32"/>
        <v/>
      </c>
      <c r="J330" s="9" t="str">
        <f t="shared" si="33"/>
        <v/>
      </c>
      <c r="K330" s="24"/>
      <c r="N330" s="19" t="str">
        <f>IF($C330="", "", IF(COUNTIF('Intro &amp; Setup'!$T$17:$T$26, $C330)&gt;0, "", "X"))</f>
        <v/>
      </c>
      <c r="P330" s="33" t="str">
        <f t="shared" si="34"/>
        <v/>
      </c>
      <c r="Q330" s="36" t="str">
        <f t="shared" si="35"/>
        <v/>
      </c>
      <c r="S330" s="33" t="str">
        <f t="shared" si="36"/>
        <v/>
      </c>
      <c r="T330" s="36" t="str">
        <f t="shared" si="37"/>
        <v/>
      </c>
      <c r="X330" s="8" t="str">
        <f t="shared" si="38"/>
        <v/>
      </c>
      <c r="Y330" s="9" t="str">
        <f t="shared" si="39"/>
        <v/>
      </c>
    </row>
    <row r="331" spans="1:25" x14ac:dyDescent="0.25">
      <c r="A331" s="24"/>
      <c r="B331" s="51"/>
      <c r="C331" s="52"/>
      <c r="D331" s="53"/>
      <c r="E331" s="54"/>
      <c r="F331" s="53"/>
      <c r="G331" s="54"/>
      <c r="H331" s="24"/>
      <c r="I331" s="19" t="str">
        <f t="shared" si="32"/>
        <v/>
      </c>
      <c r="J331" s="9" t="str">
        <f t="shared" si="33"/>
        <v/>
      </c>
      <c r="K331" s="24"/>
      <c r="N331" s="19" t="str">
        <f>IF($C331="", "", IF(COUNTIF('Intro &amp; Setup'!$T$17:$T$26, $C331)&gt;0, "", "X"))</f>
        <v/>
      </c>
      <c r="P331" s="33" t="str">
        <f t="shared" si="34"/>
        <v/>
      </c>
      <c r="Q331" s="36" t="str">
        <f t="shared" si="35"/>
        <v/>
      </c>
      <c r="S331" s="33" t="str">
        <f t="shared" si="36"/>
        <v/>
      </c>
      <c r="T331" s="36" t="str">
        <f t="shared" si="37"/>
        <v/>
      </c>
      <c r="X331" s="8" t="str">
        <f t="shared" si="38"/>
        <v/>
      </c>
      <c r="Y331" s="9" t="str">
        <f t="shared" si="39"/>
        <v/>
      </c>
    </row>
    <row r="332" spans="1:25" x14ac:dyDescent="0.25">
      <c r="A332" s="24"/>
      <c r="B332" s="51"/>
      <c r="C332" s="52"/>
      <c r="D332" s="53"/>
      <c r="E332" s="54"/>
      <c r="F332" s="53"/>
      <c r="G332" s="54"/>
      <c r="H332" s="24"/>
      <c r="I332" s="19" t="str">
        <f t="shared" ref="I332:I395" si="40">IF(OR(D332="", F332=""), "", IF(F332&lt;=D332, $S$3, $S$4))</f>
        <v/>
      </c>
      <c r="J332" s="9" t="str">
        <f t="shared" ref="J332:J395" si="41">IF(OR(E332="", G332=""), "", IF(G332&lt;=E332, $S$3, $S$4))</f>
        <v/>
      </c>
      <c r="K332" s="24"/>
      <c r="N332" s="19" t="str">
        <f>IF($C332="", "", IF(COUNTIF('Intro &amp; Setup'!$T$17:$T$26, $C332)&gt;0, "", "X"))</f>
        <v/>
      </c>
      <c r="P332" s="33" t="str">
        <f t="shared" ref="P332:P395" si="42">IF($D332="", "", ROUND($D332*$P$4*24, 2))</f>
        <v/>
      </c>
      <c r="Q332" s="36" t="str">
        <f t="shared" ref="Q332:Q395" si="43">IF($E332="", "", $E332)</f>
        <v/>
      </c>
      <c r="S332" s="33" t="str">
        <f t="shared" ref="S332:S395" si="44">IF($F332="", "", $F332*$P$4*24)</f>
        <v/>
      </c>
      <c r="T332" s="36" t="str">
        <f t="shared" ref="T332:T395" si="45">IF($G332="", "", $G332)</f>
        <v/>
      </c>
      <c r="X332" s="8" t="str">
        <f t="shared" ref="X332:X395" si="46">IF(AND(NOT(D332=""), F332=""), "X", "")</f>
        <v/>
      </c>
      <c r="Y332" s="9" t="str">
        <f t="shared" ref="Y332:Y395" si="47">IF(AND(NOT(E332=""), G332=""), "X", "")</f>
        <v/>
      </c>
    </row>
    <row r="333" spans="1:25" x14ac:dyDescent="0.25">
      <c r="A333" s="24"/>
      <c r="B333" s="51"/>
      <c r="C333" s="52"/>
      <c r="D333" s="53"/>
      <c r="E333" s="54"/>
      <c r="F333" s="53"/>
      <c r="G333" s="54"/>
      <c r="H333" s="24"/>
      <c r="I333" s="19" t="str">
        <f t="shared" si="40"/>
        <v/>
      </c>
      <c r="J333" s="9" t="str">
        <f t="shared" si="41"/>
        <v/>
      </c>
      <c r="K333" s="24"/>
      <c r="N333" s="19" t="str">
        <f>IF($C333="", "", IF(COUNTIF('Intro &amp; Setup'!$T$17:$T$26, $C333)&gt;0, "", "X"))</f>
        <v/>
      </c>
      <c r="P333" s="33" t="str">
        <f t="shared" si="42"/>
        <v/>
      </c>
      <c r="Q333" s="36" t="str">
        <f t="shared" si="43"/>
        <v/>
      </c>
      <c r="S333" s="33" t="str">
        <f t="shared" si="44"/>
        <v/>
      </c>
      <c r="T333" s="36" t="str">
        <f t="shared" si="45"/>
        <v/>
      </c>
      <c r="X333" s="8" t="str">
        <f t="shared" si="46"/>
        <v/>
      </c>
      <c r="Y333" s="9" t="str">
        <f t="shared" si="47"/>
        <v/>
      </c>
    </row>
    <row r="334" spans="1:25" x14ac:dyDescent="0.25">
      <c r="A334" s="24"/>
      <c r="B334" s="51"/>
      <c r="C334" s="52"/>
      <c r="D334" s="53"/>
      <c r="E334" s="54"/>
      <c r="F334" s="53"/>
      <c r="G334" s="54"/>
      <c r="H334" s="24"/>
      <c r="I334" s="19" t="str">
        <f t="shared" si="40"/>
        <v/>
      </c>
      <c r="J334" s="9" t="str">
        <f t="shared" si="41"/>
        <v/>
      </c>
      <c r="K334" s="24"/>
      <c r="N334" s="19" t="str">
        <f>IF($C334="", "", IF(COUNTIF('Intro &amp; Setup'!$T$17:$T$26, $C334)&gt;0, "", "X"))</f>
        <v/>
      </c>
      <c r="P334" s="33" t="str">
        <f t="shared" si="42"/>
        <v/>
      </c>
      <c r="Q334" s="36" t="str">
        <f t="shared" si="43"/>
        <v/>
      </c>
      <c r="S334" s="33" t="str">
        <f t="shared" si="44"/>
        <v/>
      </c>
      <c r="T334" s="36" t="str">
        <f t="shared" si="45"/>
        <v/>
      </c>
      <c r="X334" s="8" t="str">
        <f t="shared" si="46"/>
        <v/>
      </c>
      <c r="Y334" s="9" t="str">
        <f t="shared" si="47"/>
        <v/>
      </c>
    </row>
    <row r="335" spans="1:25" x14ac:dyDescent="0.25">
      <c r="A335" s="24"/>
      <c r="B335" s="51"/>
      <c r="C335" s="52"/>
      <c r="D335" s="53"/>
      <c r="E335" s="54"/>
      <c r="F335" s="53"/>
      <c r="G335" s="54"/>
      <c r="H335" s="24"/>
      <c r="I335" s="19" t="str">
        <f t="shared" si="40"/>
        <v/>
      </c>
      <c r="J335" s="9" t="str">
        <f t="shared" si="41"/>
        <v/>
      </c>
      <c r="K335" s="24"/>
      <c r="N335" s="19" t="str">
        <f>IF($C335="", "", IF(COUNTIF('Intro &amp; Setup'!$T$17:$T$26, $C335)&gt;0, "", "X"))</f>
        <v/>
      </c>
      <c r="P335" s="33" t="str">
        <f t="shared" si="42"/>
        <v/>
      </c>
      <c r="Q335" s="36" t="str">
        <f t="shared" si="43"/>
        <v/>
      </c>
      <c r="S335" s="33" t="str">
        <f t="shared" si="44"/>
        <v/>
      </c>
      <c r="T335" s="36" t="str">
        <f t="shared" si="45"/>
        <v/>
      </c>
      <c r="X335" s="8" t="str">
        <f t="shared" si="46"/>
        <v/>
      </c>
      <c r="Y335" s="9" t="str">
        <f t="shared" si="47"/>
        <v/>
      </c>
    </row>
    <row r="336" spans="1:25" x14ac:dyDescent="0.25">
      <c r="A336" s="24"/>
      <c r="B336" s="51"/>
      <c r="C336" s="52"/>
      <c r="D336" s="53"/>
      <c r="E336" s="54"/>
      <c r="F336" s="53"/>
      <c r="G336" s="54"/>
      <c r="H336" s="24"/>
      <c r="I336" s="19" t="str">
        <f t="shared" si="40"/>
        <v/>
      </c>
      <c r="J336" s="9" t="str">
        <f t="shared" si="41"/>
        <v/>
      </c>
      <c r="K336" s="24"/>
      <c r="N336" s="19" t="str">
        <f>IF($C336="", "", IF(COUNTIF('Intro &amp; Setup'!$T$17:$T$26, $C336)&gt;0, "", "X"))</f>
        <v/>
      </c>
      <c r="P336" s="33" t="str">
        <f t="shared" si="42"/>
        <v/>
      </c>
      <c r="Q336" s="36" t="str">
        <f t="shared" si="43"/>
        <v/>
      </c>
      <c r="S336" s="33" t="str">
        <f t="shared" si="44"/>
        <v/>
      </c>
      <c r="T336" s="36" t="str">
        <f t="shared" si="45"/>
        <v/>
      </c>
      <c r="X336" s="8" t="str">
        <f t="shared" si="46"/>
        <v/>
      </c>
      <c r="Y336" s="9" t="str">
        <f t="shared" si="47"/>
        <v/>
      </c>
    </row>
    <row r="337" spans="1:25" x14ac:dyDescent="0.25">
      <c r="A337" s="24"/>
      <c r="B337" s="51"/>
      <c r="C337" s="52"/>
      <c r="D337" s="53"/>
      <c r="E337" s="54"/>
      <c r="F337" s="53"/>
      <c r="G337" s="54"/>
      <c r="H337" s="24"/>
      <c r="I337" s="19" t="str">
        <f t="shared" si="40"/>
        <v/>
      </c>
      <c r="J337" s="9" t="str">
        <f t="shared" si="41"/>
        <v/>
      </c>
      <c r="K337" s="24"/>
      <c r="N337" s="19" t="str">
        <f>IF($C337="", "", IF(COUNTIF('Intro &amp; Setup'!$T$17:$T$26, $C337)&gt;0, "", "X"))</f>
        <v/>
      </c>
      <c r="P337" s="33" t="str">
        <f t="shared" si="42"/>
        <v/>
      </c>
      <c r="Q337" s="36" t="str">
        <f t="shared" si="43"/>
        <v/>
      </c>
      <c r="S337" s="33" t="str">
        <f t="shared" si="44"/>
        <v/>
      </c>
      <c r="T337" s="36" t="str">
        <f t="shared" si="45"/>
        <v/>
      </c>
      <c r="X337" s="8" t="str">
        <f t="shared" si="46"/>
        <v/>
      </c>
      <c r="Y337" s="9" t="str">
        <f t="shared" si="47"/>
        <v/>
      </c>
    </row>
    <row r="338" spans="1:25" x14ac:dyDescent="0.25">
      <c r="A338" s="24"/>
      <c r="B338" s="51"/>
      <c r="C338" s="52"/>
      <c r="D338" s="53"/>
      <c r="E338" s="54"/>
      <c r="F338" s="53"/>
      <c r="G338" s="54"/>
      <c r="H338" s="24"/>
      <c r="I338" s="19" t="str">
        <f t="shared" si="40"/>
        <v/>
      </c>
      <c r="J338" s="9" t="str">
        <f t="shared" si="41"/>
        <v/>
      </c>
      <c r="K338" s="24"/>
      <c r="N338" s="19" t="str">
        <f>IF($C338="", "", IF(COUNTIF('Intro &amp; Setup'!$T$17:$T$26, $C338)&gt;0, "", "X"))</f>
        <v/>
      </c>
      <c r="P338" s="33" t="str">
        <f t="shared" si="42"/>
        <v/>
      </c>
      <c r="Q338" s="36" t="str">
        <f t="shared" si="43"/>
        <v/>
      </c>
      <c r="S338" s="33" t="str">
        <f t="shared" si="44"/>
        <v/>
      </c>
      <c r="T338" s="36" t="str">
        <f t="shared" si="45"/>
        <v/>
      </c>
      <c r="X338" s="8" t="str">
        <f t="shared" si="46"/>
        <v/>
      </c>
      <c r="Y338" s="9" t="str">
        <f t="shared" si="47"/>
        <v/>
      </c>
    </row>
    <row r="339" spans="1:25" x14ac:dyDescent="0.25">
      <c r="A339" s="24"/>
      <c r="B339" s="51"/>
      <c r="C339" s="52"/>
      <c r="D339" s="53"/>
      <c r="E339" s="54"/>
      <c r="F339" s="53"/>
      <c r="G339" s="54"/>
      <c r="H339" s="24"/>
      <c r="I339" s="19" t="str">
        <f t="shared" si="40"/>
        <v/>
      </c>
      <c r="J339" s="9" t="str">
        <f t="shared" si="41"/>
        <v/>
      </c>
      <c r="K339" s="24"/>
      <c r="N339" s="19" t="str">
        <f>IF($C339="", "", IF(COUNTIF('Intro &amp; Setup'!$T$17:$T$26, $C339)&gt;0, "", "X"))</f>
        <v/>
      </c>
      <c r="P339" s="33" t="str">
        <f t="shared" si="42"/>
        <v/>
      </c>
      <c r="Q339" s="36" t="str">
        <f t="shared" si="43"/>
        <v/>
      </c>
      <c r="S339" s="33" t="str">
        <f t="shared" si="44"/>
        <v/>
      </c>
      <c r="T339" s="36" t="str">
        <f t="shared" si="45"/>
        <v/>
      </c>
      <c r="X339" s="8" t="str">
        <f t="shared" si="46"/>
        <v/>
      </c>
      <c r="Y339" s="9" t="str">
        <f t="shared" si="47"/>
        <v/>
      </c>
    </row>
    <row r="340" spans="1:25" x14ac:dyDescent="0.25">
      <c r="A340" s="24"/>
      <c r="B340" s="51"/>
      <c r="C340" s="52"/>
      <c r="D340" s="53"/>
      <c r="E340" s="54"/>
      <c r="F340" s="53"/>
      <c r="G340" s="54"/>
      <c r="H340" s="24"/>
      <c r="I340" s="19" t="str">
        <f t="shared" si="40"/>
        <v/>
      </c>
      <c r="J340" s="9" t="str">
        <f t="shared" si="41"/>
        <v/>
      </c>
      <c r="K340" s="24"/>
      <c r="N340" s="19" t="str">
        <f>IF($C340="", "", IF(COUNTIF('Intro &amp; Setup'!$T$17:$T$26, $C340)&gt;0, "", "X"))</f>
        <v/>
      </c>
      <c r="P340" s="33" t="str">
        <f t="shared" si="42"/>
        <v/>
      </c>
      <c r="Q340" s="36" t="str">
        <f t="shared" si="43"/>
        <v/>
      </c>
      <c r="S340" s="33" t="str">
        <f t="shared" si="44"/>
        <v/>
      </c>
      <c r="T340" s="36" t="str">
        <f t="shared" si="45"/>
        <v/>
      </c>
      <c r="X340" s="8" t="str">
        <f t="shared" si="46"/>
        <v/>
      </c>
      <c r="Y340" s="9" t="str">
        <f t="shared" si="47"/>
        <v/>
      </c>
    </row>
    <row r="341" spans="1:25" x14ac:dyDescent="0.25">
      <c r="A341" s="24"/>
      <c r="B341" s="51"/>
      <c r="C341" s="52"/>
      <c r="D341" s="53"/>
      <c r="E341" s="54"/>
      <c r="F341" s="53"/>
      <c r="G341" s="54"/>
      <c r="H341" s="24"/>
      <c r="I341" s="19" t="str">
        <f t="shared" si="40"/>
        <v/>
      </c>
      <c r="J341" s="9" t="str">
        <f t="shared" si="41"/>
        <v/>
      </c>
      <c r="K341" s="24"/>
      <c r="N341" s="19" t="str">
        <f>IF($C341="", "", IF(COUNTIF('Intro &amp; Setup'!$T$17:$T$26, $C341)&gt;0, "", "X"))</f>
        <v/>
      </c>
      <c r="P341" s="33" t="str">
        <f t="shared" si="42"/>
        <v/>
      </c>
      <c r="Q341" s="36" t="str">
        <f t="shared" si="43"/>
        <v/>
      </c>
      <c r="S341" s="33" t="str">
        <f t="shared" si="44"/>
        <v/>
      </c>
      <c r="T341" s="36" t="str">
        <f t="shared" si="45"/>
        <v/>
      </c>
      <c r="X341" s="8" t="str">
        <f t="shared" si="46"/>
        <v/>
      </c>
      <c r="Y341" s="9" t="str">
        <f t="shared" si="47"/>
        <v/>
      </c>
    </row>
    <row r="342" spans="1:25" x14ac:dyDescent="0.25">
      <c r="A342" s="24"/>
      <c r="B342" s="51"/>
      <c r="C342" s="52"/>
      <c r="D342" s="53"/>
      <c r="E342" s="54"/>
      <c r="F342" s="53"/>
      <c r="G342" s="54"/>
      <c r="H342" s="24"/>
      <c r="I342" s="19" t="str">
        <f t="shared" si="40"/>
        <v/>
      </c>
      <c r="J342" s="9" t="str">
        <f t="shared" si="41"/>
        <v/>
      </c>
      <c r="K342" s="24"/>
      <c r="N342" s="19" t="str">
        <f>IF($C342="", "", IF(COUNTIF('Intro &amp; Setup'!$T$17:$T$26, $C342)&gt;0, "", "X"))</f>
        <v/>
      </c>
      <c r="P342" s="33" t="str">
        <f t="shared" si="42"/>
        <v/>
      </c>
      <c r="Q342" s="36" t="str">
        <f t="shared" si="43"/>
        <v/>
      </c>
      <c r="S342" s="33" t="str">
        <f t="shared" si="44"/>
        <v/>
      </c>
      <c r="T342" s="36" t="str">
        <f t="shared" si="45"/>
        <v/>
      </c>
      <c r="X342" s="8" t="str">
        <f t="shared" si="46"/>
        <v/>
      </c>
      <c r="Y342" s="9" t="str">
        <f t="shared" si="47"/>
        <v/>
      </c>
    </row>
    <row r="343" spans="1:25" x14ac:dyDescent="0.25">
      <c r="A343" s="24"/>
      <c r="B343" s="51"/>
      <c r="C343" s="52"/>
      <c r="D343" s="53"/>
      <c r="E343" s="54"/>
      <c r="F343" s="53"/>
      <c r="G343" s="54"/>
      <c r="H343" s="24"/>
      <c r="I343" s="19" t="str">
        <f t="shared" si="40"/>
        <v/>
      </c>
      <c r="J343" s="9" t="str">
        <f t="shared" si="41"/>
        <v/>
      </c>
      <c r="K343" s="24"/>
      <c r="N343" s="19" t="str">
        <f>IF($C343="", "", IF(COUNTIF('Intro &amp; Setup'!$T$17:$T$26, $C343)&gt;0, "", "X"))</f>
        <v/>
      </c>
      <c r="P343" s="33" t="str">
        <f t="shared" si="42"/>
        <v/>
      </c>
      <c r="Q343" s="36" t="str">
        <f t="shared" si="43"/>
        <v/>
      </c>
      <c r="S343" s="33" t="str">
        <f t="shared" si="44"/>
        <v/>
      </c>
      <c r="T343" s="36" t="str">
        <f t="shared" si="45"/>
        <v/>
      </c>
      <c r="X343" s="8" t="str">
        <f t="shared" si="46"/>
        <v/>
      </c>
      <c r="Y343" s="9" t="str">
        <f t="shared" si="47"/>
        <v/>
      </c>
    </row>
    <row r="344" spans="1:25" x14ac:dyDescent="0.25">
      <c r="A344" s="24"/>
      <c r="B344" s="51"/>
      <c r="C344" s="52"/>
      <c r="D344" s="53"/>
      <c r="E344" s="54"/>
      <c r="F344" s="53"/>
      <c r="G344" s="54"/>
      <c r="H344" s="24"/>
      <c r="I344" s="19" t="str">
        <f t="shared" si="40"/>
        <v/>
      </c>
      <c r="J344" s="9" t="str">
        <f t="shared" si="41"/>
        <v/>
      </c>
      <c r="K344" s="24"/>
      <c r="N344" s="19" t="str">
        <f>IF($C344="", "", IF(COUNTIF('Intro &amp; Setup'!$T$17:$T$26, $C344)&gt;0, "", "X"))</f>
        <v/>
      </c>
      <c r="P344" s="33" t="str">
        <f t="shared" si="42"/>
        <v/>
      </c>
      <c r="Q344" s="36" t="str">
        <f t="shared" si="43"/>
        <v/>
      </c>
      <c r="S344" s="33" t="str">
        <f t="shared" si="44"/>
        <v/>
      </c>
      <c r="T344" s="36" t="str">
        <f t="shared" si="45"/>
        <v/>
      </c>
      <c r="X344" s="8" t="str">
        <f t="shared" si="46"/>
        <v/>
      </c>
      <c r="Y344" s="9" t="str">
        <f t="shared" si="47"/>
        <v/>
      </c>
    </row>
    <row r="345" spans="1:25" x14ac:dyDescent="0.25">
      <c r="A345" s="24"/>
      <c r="B345" s="51"/>
      <c r="C345" s="52"/>
      <c r="D345" s="53"/>
      <c r="E345" s="54"/>
      <c r="F345" s="53"/>
      <c r="G345" s="54"/>
      <c r="H345" s="24"/>
      <c r="I345" s="19" t="str">
        <f t="shared" si="40"/>
        <v/>
      </c>
      <c r="J345" s="9" t="str">
        <f t="shared" si="41"/>
        <v/>
      </c>
      <c r="K345" s="24"/>
      <c r="N345" s="19" t="str">
        <f>IF($C345="", "", IF(COUNTIF('Intro &amp; Setup'!$T$17:$T$26, $C345)&gt;0, "", "X"))</f>
        <v/>
      </c>
      <c r="P345" s="33" t="str">
        <f t="shared" si="42"/>
        <v/>
      </c>
      <c r="Q345" s="36" t="str">
        <f t="shared" si="43"/>
        <v/>
      </c>
      <c r="S345" s="33" t="str">
        <f t="shared" si="44"/>
        <v/>
      </c>
      <c r="T345" s="36" t="str">
        <f t="shared" si="45"/>
        <v/>
      </c>
      <c r="X345" s="8" t="str">
        <f t="shared" si="46"/>
        <v/>
      </c>
      <c r="Y345" s="9" t="str">
        <f t="shared" si="47"/>
        <v/>
      </c>
    </row>
    <row r="346" spans="1:25" x14ac:dyDescent="0.25">
      <c r="A346" s="24"/>
      <c r="B346" s="51"/>
      <c r="C346" s="52"/>
      <c r="D346" s="53"/>
      <c r="E346" s="54"/>
      <c r="F346" s="53"/>
      <c r="G346" s="54"/>
      <c r="H346" s="24"/>
      <c r="I346" s="19" t="str">
        <f t="shared" si="40"/>
        <v/>
      </c>
      <c r="J346" s="9" t="str">
        <f t="shared" si="41"/>
        <v/>
      </c>
      <c r="K346" s="24"/>
      <c r="N346" s="19" t="str">
        <f>IF($C346="", "", IF(COUNTIF('Intro &amp; Setup'!$T$17:$T$26, $C346)&gt;0, "", "X"))</f>
        <v/>
      </c>
      <c r="P346" s="33" t="str">
        <f t="shared" si="42"/>
        <v/>
      </c>
      <c r="Q346" s="36" t="str">
        <f t="shared" si="43"/>
        <v/>
      </c>
      <c r="S346" s="33" t="str">
        <f t="shared" si="44"/>
        <v/>
      </c>
      <c r="T346" s="36" t="str">
        <f t="shared" si="45"/>
        <v/>
      </c>
      <c r="X346" s="8" t="str">
        <f t="shared" si="46"/>
        <v/>
      </c>
      <c r="Y346" s="9" t="str">
        <f t="shared" si="47"/>
        <v/>
      </c>
    </row>
    <row r="347" spans="1:25" x14ac:dyDescent="0.25">
      <c r="A347" s="24"/>
      <c r="B347" s="51"/>
      <c r="C347" s="52"/>
      <c r="D347" s="53"/>
      <c r="E347" s="54"/>
      <c r="F347" s="53"/>
      <c r="G347" s="54"/>
      <c r="H347" s="24"/>
      <c r="I347" s="19" t="str">
        <f t="shared" si="40"/>
        <v/>
      </c>
      <c r="J347" s="9" t="str">
        <f t="shared" si="41"/>
        <v/>
      </c>
      <c r="K347" s="24"/>
      <c r="N347" s="19" t="str">
        <f>IF($C347="", "", IF(COUNTIF('Intro &amp; Setup'!$T$17:$T$26, $C347)&gt;0, "", "X"))</f>
        <v/>
      </c>
      <c r="P347" s="33" t="str">
        <f t="shared" si="42"/>
        <v/>
      </c>
      <c r="Q347" s="36" t="str">
        <f t="shared" si="43"/>
        <v/>
      </c>
      <c r="S347" s="33" t="str">
        <f t="shared" si="44"/>
        <v/>
      </c>
      <c r="T347" s="36" t="str">
        <f t="shared" si="45"/>
        <v/>
      </c>
      <c r="X347" s="8" t="str">
        <f t="shared" si="46"/>
        <v/>
      </c>
      <c r="Y347" s="9" t="str">
        <f t="shared" si="47"/>
        <v/>
      </c>
    </row>
    <row r="348" spans="1:25" x14ac:dyDescent="0.25">
      <c r="A348" s="24"/>
      <c r="B348" s="51"/>
      <c r="C348" s="52"/>
      <c r="D348" s="53"/>
      <c r="E348" s="54"/>
      <c r="F348" s="53"/>
      <c r="G348" s="54"/>
      <c r="H348" s="24"/>
      <c r="I348" s="19" t="str">
        <f t="shared" si="40"/>
        <v/>
      </c>
      <c r="J348" s="9" t="str">
        <f t="shared" si="41"/>
        <v/>
      </c>
      <c r="K348" s="24"/>
      <c r="N348" s="19" t="str">
        <f>IF($C348="", "", IF(COUNTIF('Intro &amp; Setup'!$T$17:$T$26, $C348)&gt;0, "", "X"))</f>
        <v/>
      </c>
      <c r="P348" s="33" t="str">
        <f t="shared" si="42"/>
        <v/>
      </c>
      <c r="Q348" s="36" t="str">
        <f t="shared" si="43"/>
        <v/>
      </c>
      <c r="S348" s="33" t="str">
        <f t="shared" si="44"/>
        <v/>
      </c>
      <c r="T348" s="36" t="str">
        <f t="shared" si="45"/>
        <v/>
      </c>
      <c r="X348" s="8" t="str">
        <f t="shared" si="46"/>
        <v/>
      </c>
      <c r="Y348" s="9" t="str">
        <f t="shared" si="47"/>
        <v/>
      </c>
    </row>
    <row r="349" spans="1:25" x14ac:dyDescent="0.25">
      <c r="A349" s="24"/>
      <c r="B349" s="51"/>
      <c r="C349" s="52"/>
      <c r="D349" s="53"/>
      <c r="E349" s="54"/>
      <c r="F349" s="53"/>
      <c r="G349" s="54"/>
      <c r="H349" s="24"/>
      <c r="I349" s="19" t="str">
        <f t="shared" si="40"/>
        <v/>
      </c>
      <c r="J349" s="9" t="str">
        <f t="shared" si="41"/>
        <v/>
      </c>
      <c r="K349" s="24"/>
      <c r="N349" s="19" t="str">
        <f>IF($C349="", "", IF(COUNTIF('Intro &amp; Setup'!$T$17:$T$26, $C349)&gt;0, "", "X"))</f>
        <v/>
      </c>
      <c r="P349" s="33" t="str">
        <f t="shared" si="42"/>
        <v/>
      </c>
      <c r="Q349" s="36" t="str">
        <f t="shared" si="43"/>
        <v/>
      </c>
      <c r="S349" s="33" t="str">
        <f t="shared" si="44"/>
        <v/>
      </c>
      <c r="T349" s="36" t="str">
        <f t="shared" si="45"/>
        <v/>
      </c>
      <c r="X349" s="8" t="str">
        <f t="shared" si="46"/>
        <v/>
      </c>
      <c r="Y349" s="9" t="str">
        <f t="shared" si="47"/>
        <v/>
      </c>
    </row>
    <row r="350" spans="1:25" x14ac:dyDescent="0.25">
      <c r="A350" s="24"/>
      <c r="B350" s="51"/>
      <c r="C350" s="52"/>
      <c r="D350" s="53"/>
      <c r="E350" s="54"/>
      <c r="F350" s="53"/>
      <c r="G350" s="54"/>
      <c r="H350" s="24"/>
      <c r="I350" s="19" t="str">
        <f t="shared" si="40"/>
        <v/>
      </c>
      <c r="J350" s="9" t="str">
        <f t="shared" si="41"/>
        <v/>
      </c>
      <c r="K350" s="24"/>
      <c r="N350" s="19" t="str">
        <f>IF($C350="", "", IF(COUNTIF('Intro &amp; Setup'!$T$17:$T$26, $C350)&gt;0, "", "X"))</f>
        <v/>
      </c>
      <c r="P350" s="33" t="str">
        <f t="shared" si="42"/>
        <v/>
      </c>
      <c r="Q350" s="36" t="str">
        <f t="shared" si="43"/>
        <v/>
      </c>
      <c r="S350" s="33" t="str">
        <f t="shared" si="44"/>
        <v/>
      </c>
      <c r="T350" s="36" t="str">
        <f t="shared" si="45"/>
        <v/>
      </c>
      <c r="X350" s="8" t="str">
        <f t="shared" si="46"/>
        <v/>
      </c>
      <c r="Y350" s="9" t="str">
        <f t="shared" si="47"/>
        <v/>
      </c>
    </row>
    <row r="351" spans="1:25" x14ac:dyDescent="0.25">
      <c r="A351" s="24"/>
      <c r="B351" s="51"/>
      <c r="C351" s="52"/>
      <c r="D351" s="53"/>
      <c r="E351" s="54"/>
      <c r="F351" s="53"/>
      <c r="G351" s="54"/>
      <c r="H351" s="24"/>
      <c r="I351" s="19" t="str">
        <f t="shared" si="40"/>
        <v/>
      </c>
      <c r="J351" s="9" t="str">
        <f t="shared" si="41"/>
        <v/>
      </c>
      <c r="K351" s="24"/>
      <c r="N351" s="19" t="str">
        <f>IF($C351="", "", IF(COUNTIF('Intro &amp; Setup'!$T$17:$T$26, $C351)&gt;0, "", "X"))</f>
        <v/>
      </c>
      <c r="P351" s="33" t="str">
        <f t="shared" si="42"/>
        <v/>
      </c>
      <c r="Q351" s="36" t="str">
        <f t="shared" si="43"/>
        <v/>
      </c>
      <c r="S351" s="33" t="str">
        <f t="shared" si="44"/>
        <v/>
      </c>
      <c r="T351" s="36" t="str">
        <f t="shared" si="45"/>
        <v/>
      </c>
      <c r="X351" s="8" t="str">
        <f t="shared" si="46"/>
        <v/>
      </c>
      <c r="Y351" s="9" t="str">
        <f t="shared" si="47"/>
        <v/>
      </c>
    </row>
    <row r="352" spans="1:25" x14ac:dyDescent="0.25">
      <c r="A352" s="24"/>
      <c r="B352" s="51"/>
      <c r="C352" s="52"/>
      <c r="D352" s="53"/>
      <c r="E352" s="54"/>
      <c r="F352" s="53"/>
      <c r="G352" s="54"/>
      <c r="H352" s="24"/>
      <c r="I352" s="19" t="str">
        <f t="shared" si="40"/>
        <v/>
      </c>
      <c r="J352" s="9" t="str">
        <f t="shared" si="41"/>
        <v/>
      </c>
      <c r="K352" s="24"/>
      <c r="N352" s="19" t="str">
        <f>IF($C352="", "", IF(COUNTIF('Intro &amp; Setup'!$T$17:$T$26, $C352)&gt;0, "", "X"))</f>
        <v/>
      </c>
      <c r="P352" s="33" t="str">
        <f t="shared" si="42"/>
        <v/>
      </c>
      <c r="Q352" s="36" t="str">
        <f t="shared" si="43"/>
        <v/>
      </c>
      <c r="S352" s="33" t="str">
        <f t="shared" si="44"/>
        <v/>
      </c>
      <c r="T352" s="36" t="str">
        <f t="shared" si="45"/>
        <v/>
      </c>
      <c r="X352" s="8" t="str">
        <f t="shared" si="46"/>
        <v/>
      </c>
      <c r="Y352" s="9" t="str">
        <f t="shared" si="47"/>
        <v/>
      </c>
    </row>
    <row r="353" spans="1:25" x14ac:dyDescent="0.25">
      <c r="A353" s="24"/>
      <c r="B353" s="51"/>
      <c r="C353" s="52"/>
      <c r="D353" s="53"/>
      <c r="E353" s="54"/>
      <c r="F353" s="53"/>
      <c r="G353" s="54"/>
      <c r="H353" s="24"/>
      <c r="I353" s="19" t="str">
        <f t="shared" si="40"/>
        <v/>
      </c>
      <c r="J353" s="9" t="str">
        <f t="shared" si="41"/>
        <v/>
      </c>
      <c r="K353" s="24"/>
      <c r="N353" s="19" t="str">
        <f>IF($C353="", "", IF(COUNTIF('Intro &amp; Setup'!$T$17:$T$26, $C353)&gt;0, "", "X"))</f>
        <v/>
      </c>
      <c r="P353" s="33" t="str">
        <f t="shared" si="42"/>
        <v/>
      </c>
      <c r="Q353" s="36" t="str">
        <f t="shared" si="43"/>
        <v/>
      </c>
      <c r="S353" s="33" t="str">
        <f t="shared" si="44"/>
        <v/>
      </c>
      <c r="T353" s="36" t="str">
        <f t="shared" si="45"/>
        <v/>
      </c>
      <c r="X353" s="8" t="str">
        <f t="shared" si="46"/>
        <v/>
      </c>
      <c r="Y353" s="9" t="str">
        <f t="shared" si="47"/>
        <v/>
      </c>
    </row>
    <row r="354" spans="1:25" x14ac:dyDescent="0.25">
      <c r="A354" s="24"/>
      <c r="B354" s="51"/>
      <c r="C354" s="52"/>
      <c r="D354" s="53"/>
      <c r="E354" s="54"/>
      <c r="F354" s="53"/>
      <c r="G354" s="54"/>
      <c r="H354" s="24"/>
      <c r="I354" s="19" t="str">
        <f t="shared" si="40"/>
        <v/>
      </c>
      <c r="J354" s="9" t="str">
        <f t="shared" si="41"/>
        <v/>
      </c>
      <c r="K354" s="24"/>
      <c r="N354" s="19" t="str">
        <f>IF($C354="", "", IF(COUNTIF('Intro &amp; Setup'!$T$17:$T$26, $C354)&gt;0, "", "X"))</f>
        <v/>
      </c>
      <c r="P354" s="33" t="str">
        <f t="shared" si="42"/>
        <v/>
      </c>
      <c r="Q354" s="36" t="str">
        <f t="shared" si="43"/>
        <v/>
      </c>
      <c r="S354" s="33" t="str">
        <f t="shared" si="44"/>
        <v/>
      </c>
      <c r="T354" s="36" t="str">
        <f t="shared" si="45"/>
        <v/>
      </c>
      <c r="X354" s="8" t="str">
        <f t="shared" si="46"/>
        <v/>
      </c>
      <c r="Y354" s="9" t="str">
        <f t="shared" si="47"/>
        <v/>
      </c>
    </row>
    <row r="355" spans="1:25" x14ac:dyDescent="0.25">
      <c r="A355" s="24"/>
      <c r="B355" s="51"/>
      <c r="C355" s="52"/>
      <c r="D355" s="53"/>
      <c r="E355" s="54"/>
      <c r="F355" s="53"/>
      <c r="G355" s="54"/>
      <c r="H355" s="24"/>
      <c r="I355" s="19" t="str">
        <f t="shared" si="40"/>
        <v/>
      </c>
      <c r="J355" s="9" t="str">
        <f t="shared" si="41"/>
        <v/>
      </c>
      <c r="K355" s="24"/>
      <c r="N355" s="19" t="str">
        <f>IF($C355="", "", IF(COUNTIF('Intro &amp; Setup'!$T$17:$T$26, $C355)&gt;0, "", "X"))</f>
        <v/>
      </c>
      <c r="P355" s="33" t="str">
        <f t="shared" si="42"/>
        <v/>
      </c>
      <c r="Q355" s="36" t="str">
        <f t="shared" si="43"/>
        <v/>
      </c>
      <c r="S355" s="33" t="str">
        <f t="shared" si="44"/>
        <v/>
      </c>
      <c r="T355" s="36" t="str">
        <f t="shared" si="45"/>
        <v/>
      </c>
      <c r="X355" s="8" t="str">
        <f t="shared" si="46"/>
        <v/>
      </c>
      <c r="Y355" s="9" t="str">
        <f t="shared" si="47"/>
        <v/>
      </c>
    </row>
    <row r="356" spans="1:25" x14ac:dyDescent="0.25">
      <c r="A356" s="24"/>
      <c r="B356" s="51"/>
      <c r="C356" s="52"/>
      <c r="D356" s="53"/>
      <c r="E356" s="54"/>
      <c r="F356" s="53"/>
      <c r="G356" s="54"/>
      <c r="H356" s="24"/>
      <c r="I356" s="19" t="str">
        <f t="shared" si="40"/>
        <v/>
      </c>
      <c r="J356" s="9" t="str">
        <f t="shared" si="41"/>
        <v/>
      </c>
      <c r="K356" s="24"/>
      <c r="N356" s="19" t="str">
        <f>IF($C356="", "", IF(COUNTIF('Intro &amp; Setup'!$T$17:$T$26, $C356)&gt;0, "", "X"))</f>
        <v/>
      </c>
      <c r="P356" s="33" t="str">
        <f t="shared" si="42"/>
        <v/>
      </c>
      <c r="Q356" s="36" t="str">
        <f t="shared" si="43"/>
        <v/>
      </c>
      <c r="S356" s="33" t="str">
        <f t="shared" si="44"/>
        <v/>
      </c>
      <c r="T356" s="36" t="str">
        <f t="shared" si="45"/>
        <v/>
      </c>
      <c r="X356" s="8" t="str">
        <f t="shared" si="46"/>
        <v/>
      </c>
      <c r="Y356" s="9" t="str">
        <f t="shared" si="47"/>
        <v/>
      </c>
    </row>
    <row r="357" spans="1:25" x14ac:dyDescent="0.25">
      <c r="A357" s="24"/>
      <c r="B357" s="51"/>
      <c r="C357" s="52"/>
      <c r="D357" s="53"/>
      <c r="E357" s="54"/>
      <c r="F357" s="53"/>
      <c r="G357" s="54"/>
      <c r="H357" s="24"/>
      <c r="I357" s="19" t="str">
        <f t="shared" si="40"/>
        <v/>
      </c>
      <c r="J357" s="9" t="str">
        <f t="shared" si="41"/>
        <v/>
      </c>
      <c r="K357" s="24"/>
      <c r="N357" s="19" t="str">
        <f>IF($C357="", "", IF(COUNTIF('Intro &amp; Setup'!$T$17:$T$26, $C357)&gt;0, "", "X"))</f>
        <v/>
      </c>
      <c r="P357" s="33" t="str">
        <f t="shared" si="42"/>
        <v/>
      </c>
      <c r="Q357" s="36" t="str">
        <f t="shared" si="43"/>
        <v/>
      </c>
      <c r="S357" s="33" t="str">
        <f t="shared" si="44"/>
        <v/>
      </c>
      <c r="T357" s="36" t="str">
        <f t="shared" si="45"/>
        <v/>
      </c>
      <c r="X357" s="8" t="str">
        <f t="shared" si="46"/>
        <v/>
      </c>
      <c r="Y357" s="9" t="str">
        <f t="shared" si="47"/>
        <v/>
      </c>
    </row>
    <row r="358" spans="1:25" x14ac:dyDescent="0.25">
      <c r="A358" s="24"/>
      <c r="B358" s="51"/>
      <c r="C358" s="52"/>
      <c r="D358" s="53"/>
      <c r="E358" s="54"/>
      <c r="F358" s="53"/>
      <c r="G358" s="54"/>
      <c r="H358" s="24"/>
      <c r="I358" s="19" t="str">
        <f t="shared" si="40"/>
        <v/>
      </c>
      <c r="J358" s="9" t="str">
        <f t="shared" si="41"/>
        <v/>
      </c>
      <c r="K358" s="24"/>
      <c r="N358" s="19" t="str">
        <f>IF($C358="", "", IF(COUNTIF('Intro &amp; Setup'!$T$17:$T$26, $C358)&gt;0, "", "X"))</f>
        <v/>
      </c>
      <c r="P358" s="33" t="str">
        <f t="shared" si="42"/>
        <v/>
      </c>
      <c r="Q358" s="36" t="str">
        <f t="shared" si="43"/>
        <v/>
      </c>
      <c r="S358" s="33" t="str">
        <f t="shared" si="44"/>
        <v/>
      </c>
      <c r="T358" s="36" t="str">
        <f t="shared" si="45"/>
        <v/>
      </c>
      <c r="X358" s="8" t="str">
        <f t="shared" si="46"/>
        <v/>
      </c>
      <c r="Y358" s="9" t="str">
        <f t="shared" si="47"/>
        <v/>
      </c>
    </row>
    <row r="359" spans="1:25" x14ac:dyDescent="0.25">
      <c r="A359" s="24"/>
      <c r="B359" s="51"/>
      <c r="C359" s="52"/>
      <c r="D359" s="53"/>
      <c r="E359" s="54"/>
      <c r="F359" s="53"/>
      <c r="G359" s="54"/>
      <c r="H359" s="24"/>
      <c r="I359" s="19" t="str">
        <f t="shared" si="40"/>
        <v/>
      </c>
      <c r="J359" s="9" t="str">
        <f t="shared" si="41"/>
        <v/>
      </c>
      <c r="K359" s="24"/>
      <c r="N359" s="19" t="str">
        <f>IF($C359="", "", IF(COUNTIF('Intro &amp; Setup'!$T$17:$T$26, $C359)&gt;0, "", "X"))</f>
        <v/>
      </c>
      <c r="P359" s="33" t="str">
        <f t="shared" si="42"/>
        <v/>
      </c>
      <c r="Q359" s="36" t="str">
        <f t="shared" si="43"/>
        <v/>
      </c>
      <c r="S359" s="33" t="str">
        <f t="shared" si="44"/>
        <v/>
      </c>
      <c r="T359" s="36" t="str">
        <f t="shared" si="45"/>
        <v/>
      </c>
      <c r="X359" s="8" t="str">
        <f t="shared" si="46"/>
        <v/>
      </c>
      <c r="Y359" s="9" t="str">
        <f t="shared" si="47"/>
        <v/>
      </c>
    </row>
    <row r="360" spans="1:25" x14ac:dyDescent="0.25">
      <c r="A360" s="24"/>
      <c r="B360" s="51"/>
      <c r="C360" s="52"/>
      <c r="D360" s="53"/>
      <c r="E360" s="54"/>
      <c r="F360" s="53"/>
      <c r="G360" s="54"/>
      <c r="H360" s="24"/>
      <c r="I360" s="19" t="str">
        <f t="shared" si="40"/>
        <v/>
      </c>
      <c r="J360" s="9" t="str">
        <f t="shared" si="41"/>
        <v/>
      </c>
      <c r="K360" s="24"/>
      <c r="N360" s="19" t="str">
        <f>IF($C360="", "", IF(COUNTIF('Intro &amp; Setup'!$T$17:$T$26, $C360)&gt;0, "", "X"))</f>
        <v/>
      </c>
      <c r="P360" s="33" t="str">
        <f t="shared" si="42"/>
        <v/>
      </c>
      <c r="Q360" s="36" t="str">
        <f t="shared" si="43"/>
        <v/>
      </c>
      <c r="S360" s="33" t="str">
        <f t="shared" si="44"/>
        <v/>
      </c>
      <c r="T360" s="36" t="str">
        <f t="shared" si="45"/>
        <v/>
      </c>
      <c r="X360" s="8" t="str">
        <f t="shared" si="46"/>
        <v/>
      </c>
      <c r="Y360" s="9" t="str">
        <f t="shared" si="47"/>
        <v/>
      </c>
    </row>
    <row r="361" spans="1:25" x14ac:dyDescent="0.25">
      <c r="A361" s="24"/>
      <c r="B361" s="51"/>
      <c r="C361" s="52"/>
      <c r="D361" s="53"/>
      <c r="E361" s="54"/>
      <c r="F361" s="53"/>
      <c r="G361" s="54"/>
      <c r="H361" s="24"/>
      <c r="I361" s="19" t="str">
        <f t="shared" si="40"/>
        <v/>
      </c>
      <c r="J361" s="9" t="str">
        <f t="shared" si="41"/>
        <v/>
      </c>
      <c r="K361" s="24"/>
      <c r="N361" s="19" t="str">
        <f>IF($C361="", "", IF(COUNTIF('Intro &amp; Setup'!$T$17:$T$26, $C361)&gt;0, "", "X"))</f>
        <v/>
      </c>
      <c r="P361" s="33" t="str">
        <f t="shared" si="42"/>
        <v/>
      </c>
      <c r="Q361" s="36" t="str">
        <f t="shared" si="43"/>
        <v/>
      </c>
      <c r="S361" s="33" t="str">
        <f t="shared" si="44"/>
        <v/>
      </c>
      <c r="T361" s="36" t="str">
        <f t="shared" si="45"/>
        <v/>
      </c>
      <c r="X361" s="8" t="str">
        <f t="shared" si="46"/>
        <v/>
      </c>
      <c r="Y361" s="9" t="str">
        <f t="shared" si="47"/>
        <v/>
      </c>
    </row>
    <row r="362" spans="1:25" x14ac:dyDescent="0.25">
      <c r="A362" s="24"/>
      <c r="B362" s="51"/>
      <c r="C362" s="52"/>
      <c r="D362" s="53"/>
      <c r="E362" s="54"/>
      <c r="F362" s="53"/>
      <c r="G362" s="54"/>
      <c r="H362" s="24"/>
      <c r="I362" s="19" t="str">
        <f t="shared" si="40"/>
        <v/>
      </c>
      <c r="J362" s="9" t="str">
        <f t="shared" si="41"/>
        <v/>
      </c>
      <c r="K362" s="24"/>
      <c r="N362" s="19" t="str">
        <f>IF($C362="", "", IF(COUNTIF('Intro &amp; Setup'!$T$17:$T$26, $C362)&gt;0, "", "X"))</f>
        <v/>
      </c>
      <c r="P362" s="33" t="str">
        <f t="shared" si="42"/>
        <v/>
      </c>
      <c r="Q362" s="36" t="str">
        <f t="shared" si="43"/>
        <v/>
      </c>
      <c r="S362" s="33" t="str">
        <f t="shared" si="44"/>
        <v/>
      </c>
      <c r="T362" s="36" t="str">
        <f t="shared" si="45"/>
        <v/>
      </c>
      <c r="X362" s="8" t="str">
        <f t="shared" si="46"/>
        <v/>
      </c>
      <c r="Y362" s="9" t="str">
        <f t="shared" si="47"/>
        <v/>
      </c>
    </row>
    <row r="363" spans="1:25" x14ac:dyDescent="0.25">
      <c r="A363" s="24"/>
      <c r="B363" s="51"/>
      <c r="C363" s="52"/>
      <c r="D363" s="53"/>
      <c r="E363" s="54"/>
      <c r="F363" s="53"/>
      <c r="G363" s="54"/>
      <c r="H363" s="24"/>
      <c r="I363" s="19" t="str">
        <f t="shared" si="40"/>
        <v/>
      </c>
      <c r="J363" s="9" t="str">
        <f t="shared" si="41"/>
        <v/>
      </c>
      <c r="K363" s="24"/>
      <c r="N363" s="19" t="str">
        <f>IF($C363="", "", IF(COUNTIF('Intro &amp; Setup'!$T$17:$T$26, $C363)&gt;0, "", "X"))</f>
        <v/>
      </c>
      <c r="P363" s="33" t="str">
        <f t="shared" si="42"/>
        <v/>
      </c>
      <c r="Q363" s="36" t="str">
        <f t="shared" si="43"/>
        <v/>
      </c>
      <c r="S363" s="33" t="str">
        <f t="shared" si="44"/>
        <v/>
      </c>
      <c r="T363" s="36" t="str">
        <f t="shared" si="45"/>
        <v/>
      </c>
      <c r="X363" s="8" t="str">
        <f t="shared" si="46"/>
        <v/>
      </c>
      <c r="Y363" s="9" t="str">
        <f t="shared" si="47"/>
        <v/>
      </c>
    </row>
    <row r="364" spans="1:25" x14ac:dyDescent="0.25">
      <c r="A364" s="24"/>
      <c r="B364" s="51"/>
      <c r="C364" s="52"/>
      <c r="D364" s="53"/>
      <c r="E364" s="54"/>
      <c r="F364" s="53"/>
      <c r="G364" s="54"/>
      <c r="H364" s="24"/>
      <c r="I364" s="19" t="str">
        <f t="shared" si="40"/>
        <v/>
      </c>
      <c r="J364" s="9" t="str">
        <f t="shared" si="41"/>
        <v/>
      </c>
      <c r="K364" s="24"/>
      <c r="N364" s="19" t="str">
        <f>IF($C364="", "", IF(COUNTIF('Intro &amp; Setup'!$T$17:$T$26, $C364)&gt;0, "", "X"))</f>
        <v/>
      </c>
      <c r="P364" s="33" t="str">
        <f t="shared" si="42"/>
        <v/>
      </c>
      <c r="Q364" s="36" t="str">
        <f t="shared" si="43"/>
        <v/>
      </c>
      <c r="S364" s="33" t="str">
        <f t="shared" si="44"/>
        <v/>
      </c>
      <c r="T364" s="36" t="str">
        <f t="shared" si="45"/>
        <v/>
      </c>
      <c r="X364" s="8" t="str">
        <f t="shared" si="46"/>
        <v/>
      </c>
      <c r="Y364" s="9" t="str">
        <f t="shared" si="47"/>
        <v/>
      </c>
    </row>
    <row r="365" spans="1:25" x14ac:dyDescent="0.25">
      <c r="A365" s="24"/>
      <c r="B365" s="51"/>
      <c r="C365" s="52"/>
      <c r="D365" s="53"/>
      <c r="E365" s="54"/>
      <c r="F365" s="53"/>
      <c r="G365" s="54"/>
      <c r="H365" s="24"/>
      <c r="I365" s="19" t="str">
        <f t="shared" si="40"/>
        <v/>
      </c>
      <c r="J365" s="9" t="str">
        <f t="shared" si="41"/>
        <v/>
      </c>
      <c r="K365" s="24"/>
      <c r="N365" s="19" t="str">
        <f>IF($C365="", "", IF(COUNTIF('Intro &amp; Setup'!$T$17:$T$26, $C365)&gt;0, "", "X"))</f>
        <v/>
      </c>
      <c r="P365" s="33" t="str">
        <f t="shared" si="42"/>
        <v/>
      </c>
      <c r="Q365" s="36" t="str">
        <f t="shared" si="43"/>
        <v/>
      </c>
      <c r="S365" s="33" t="str">
        <f t="shared" si="44"/>
        <v/>
      </c>
      <c r="T365" s="36" t="str">
        <f t="shared" si="45"/>
        <v/>
      </c>
      <c r="X365" s="8" t="str">
        <f t="shared" si="46"/>
        <v/>
      </c>
      <c r="Y365" s="9" t="str">
        <f t="shared" si="47"/>
        <v/>
      </c>
    </row>
    <row r="366" spans="1:25" x14ac:dyDescent="0.25">
      <c r="A366" s="24"/>
      <c r="B366" s="51"/>
      <c r="C366" s="52"/>
      <c r="D366" s="53"/>
      <c r="E366" s="54"/>
      <c r="F366" s="53"/>
      <c r="G366" s="54"/>
      <c r="H366" s="24"/>
      <c r="I366" s="19" t="str">
        <f t="shared" si="40"/>
        <v/>
      </c>
      <c r="J366" s="9" t="str">
        <f t="shared" si="41"/>
        <v/>
      </c>
      <c r="K366" s="24"/>
      <c r="N366" s="19" t="str">
        <f>IF($C366="", "", IF(COUNTIF('Intro &amp; Setup'!$T$17:$T$26, $C366)&gt;0, "", "X"))</f>
        <v/>
      </c>
      <c r="P366" s="33" t="str">
        <f t="shared" si="42"/>
        <v/>
      </c>
      <c r="Q366" s="36" t="str">
        <f t="shared" si="43"/>
        <v/>
      </c>
      <c r="S366" s="33" t="str">
        <f t="shared" si="44"/>
        <v/>
      </c>
      <c r="T366" s="36" t="str">
        <f t="shared" si="45"/>
        <v/>
      </c>
      <c r="X366" s="8" t="str">
        <f t="shared" si="46"/>
        <v/>
      </c>
      <c r="Y366" s="9" t="str">
        <f t="shared" si="47"/>
        <v/>
      </c>
    </row>
    <row r="367" spans="1:25" x14ac:dyDescent="0.25">
      <c r="A367" s="24"/>
      <c r="B367" s="51"/>
      <c r="C367" s="52"/>
      <c r="D367" s="53"/>
      <c r="E367" s="54"/>
      <c r="F367" s="53"/>
      <c r="G367" s="54"/>
      <c r="H367" s="24"/>
      <c r="I367" s="19" t="str">
        <f t="shared" si="40"/>
        <v/>
      </c>
      <c r="J367" s="9" t="str">
        <f t="shared" si="41"/>
        <v/>
      </c>
      <c r="K367" s="24"/>
      <c r="N367" s="19" t="str">
        <f>IF($C367="", "", IF(COUNTIF('Intro &amp; Setup'!$T$17:$T$26, $C367)&gt;0, "", "X"))</f>
        <v/>
      </c>
      <c r="P367" s="33" t="str">
        <f t="shared" si="42"/>
        <v/>
      </c>
      <c r="Q367" s="36" t="str">
        <f t="shared" si="43"/>
        <v/>
      </c>
      <c r="S367" s="33" t="str">
        <f t="shared" si="44"/>
        <v/>
      </c>
      <c r="T367" s="36" t="str">
        <f t="shared" si="45"/>
        <v/>
      </c>
      <c r="X367" s="8" t="str">
        <f t="shared" si="46"/>
        <v/>
      </c>
      <c r="Y367" s="9" t="str">
        <f t="shared" si="47"/>
        <v/>
      </c>
    </row>
    <row r="368" spans="1:25" x14ac:dyDescent="0.25">
      <c r="A368" s="24"/>
      <c r="B368" s="51"/>
      <c r="C368" s="52"/>
      <c r="D368" s="53"/>
      <c r="E368" s="54"/>
      <c r="F368" s="53"/>
      <c r="G368" s="54"/>
      <c r="H368" s="24"/>
      <c r="I368" s="19" t="str">
        <f t="shared" si="40"/>
        <v/>
      </c>
      <c r="J368" s="9" t="str">
        <f t="shared" si="41"/>
        <v/>
      </c>
      <c r="K368" s="24"/>
      <c r="N368" s="19" t="str">
        <f>IF($C368="", "", IF(COUNTIF('Intro &amp; Setup'!$T$17:$T$26, $C368)&gt;0, "", "X"))</f>
        <v/>
      </c>
      <c r="P368" s="33" t="str">
        <f t="shared" si="42"/>
        <v/>
      </c>
      <c r="Q368" s="36" t="str">
        <f t="shared" si="43"/>
        <v/>
      </c>
      <c r="S368" s="33" t="str">
        <f t="shared" si="44"/>
        <v/>
      </c>
      <c r="T368" s="36" t="str">
        <f t="shared" si="45"/>
        <v/>
      </c>
      <c r="X368" s="8" t="str">
        <f t="shared" si="46"/>
        <v/>
      </c>
      <c r="Y368" s="9" t="str">
        <f t="shared" si="47"/>
        <v/>
      </c>
    </row>
    <row r="369" spans="1:25" x14ac:dyDescent="0.25">
      <c r="A369" s="24"/>
      <c r="B369" s="51"/>
      <c r="C369" s="52"/>
      <c r="D369" s="53"/>
      <c r="E369" s="54"/>
      <c r="F369" s="53"/>
      <c r="G369" s="54"/>
      <c r="H369" s="24"/>
      <c r="I369" s="19" t="str">
        <f t="shared" si="40"/>
        <v/>
      </c>
      <c r="J369" s="9" t="str">
        <f t="shared" si="41"/>
        <v/>
      </c>
      <c r="K369" s="24"/>
      <c r="N369" s="19" t="str">
        <f>IF($C369="", "", IF(COUNTIF('Intro &amp; Setup'!$T$17:$T$26, $C369)&gt;0, "", "X"))</f>
        <v/>
      </c>
      <c r="P369" s="33" t="str">
        <f t="shared" si="42"/>
        <v/>
      </c>
      <c r="Q369" s="36" t="str">
        <f t="shared" si="43"/>
        <v/>
      </c>
      <c r="S369" s="33" t="str">
        <f t="shared" si="44"/>
        <v/>
      </c>
      <c r="T369" s="36" t="str">
        <f t="shared" si="45"/>
        <v/>
      </c>
      <c r="X369" s="8" t="str">
        <f t="shared" si="46"/>
        <v/>
      </c>
      <c r="Y369" s="9" t="str">
        <f t="shared" si="47"/>
        <v/>
      </c>
    </row>
    <row r="370" spans="1:25" x14ac:dyDescent="0.25">
      <c r="A370" s="24"/>
      <c r="B370" s="51"/>
      <c r="C370" s="52"/>
      <c r="D370" s="53"/>
      <c r="E370" s="54"/>
      <c r="F370" s="53"/>
      <c r="G370" s="54"/>
      <c r="H370" s="24"/>
      <c r="I370" s="19" t="str">
        <f t="shared" si="40"/>
        <v/>
      </c>
      <c r="J370" s="9" t="str">
        <f t="shared" si="41"/>
        <v/>
      </c>
      <c r="K370" s="24"/>
      <c r="N370" s="19" t="str">
        <f>IF($C370="", "", IF(COUNTIF('Intro &amp; Setup'!$T$17:$T$26, $C370)&gt;0, "", "X"))</f>
        <v/>
      </c>
      <c r="P370" s="33" t="str">
        <f t="shared" si="42"/>
        <v/>
      </c>
      <c r="Q370" s="36" t="str">
        <f t="shared" si="43"/>
        <v/>
      </c>
      <c r="S370" s="33" t="str">
        <f t="shared" si="44"/>
        <v/>
      </c>
      <c r="T370" s="36" t="str">
        <f t="shared" si="45"/>
        <v/>
      </c>
      <c r="X370" s="8" t="str">
        <f t="shared" si="46"/>
        <v/>
      </c>
      <c r="Y370" s="9" t="str">
        <f t="shared" si="47"/>
        <v/>
      </c>
    </row>
    <row r="371" spans="1:25" x14ac:dyDescent="0.25">
      <c r="A371" s="24"/>
      <c r="B371" s="51"/>
      <c r="C371" s="52"/>
      <c r="D371" s="53"/>
      <c r="E371" s="54"/>
      <c r="F371" s="53"/>
      <c r="G371" s="54"/>
      <c r="H371" s="24"/>
      <c r="I371" s="19" t="str">
        <f t="shared" si="40"/>
        <v/>
      </c>
      <c r="J371" s="9" t="str">
        <f t="shared" si="41"/>
        <v/>
      </c>
      <c r="K371" s="24"/>
      <c r="N371" s="19" t="str">
        <f>IF($C371="", "", IF(COUNTIF('Intro &amp; Setup'!$T$17:$T$26, $C371)&gt;0, "", "X"))</f>
        <v/>
      </c>
      <c r="P371" s="33" t="str">
        <f t="shared" si="42"/>
        <v/>
      </c>
      <c r="Q371" s="36" t="str">
        <f t="shared" si="43"/>
        <v/>
      </c>
      <c r="S371" s="33" t="str">
        <f t="shared" si="44"/>
        <v/>
      </c>
      <c r="T371" s="36" t="str">
        <f t="shared" si="45"/>
        <v/>
      </c>
      <c r="X371" s="8" t="str">
        <f t="shared" si="46"/>
        <v/>
      </c>
      <c r="Y371" s="9" t="str">
        <f t="shared" si="47"/>
        <v/>
      </c>
    </row>
    <row r="372" spans="1:25" x14ac:dyDescent="0.25">
      <c r="A372" s="24"/>
      <c r="B372" s="51"/>
      <c r="C372" s="52"/>
      <c r="D372" s="53"/>
      <c r="E372" s="54"/>
      <c r="F372" s="53"/>
      <c r="G372" s="54"/>
      <c r="H372" s="24"/>
      <c r="I372" s="19" t="str">
        <f t="shared" si="40"/>
        <v/>
      </c>
      <c r="J372" s="9" t="str">
        <f t="shared" si="41"/>
        <v/>
      </c>
      <c r="K372" s="24"/>
      <c r="N372" s="19" t="str">
        <f>IF($C372="", "", IF(COUNTIF('Intro &amp; Setup'!$T$17:$T$26, $C372)&gt;0, "", "X"))</f>
        <v/>
      </c>
      <c r="P372" s="33" t="str">
        <f t="shared" si="42"/>
        <v/>
      </c>
      <c r="Q372" s="36" t="str">
        <f t="shared" si="43"/>
        <v/>
      </c>
      <c r="S372" s="33" t="str">
        <f t="shared" si="44"/>
        <v/>
      </c>
      <c r="T372" s="36" t="str">
        <f t="shared" si="45"/>
        <v/>
      </c>
      <c r="X372" s="8" t="str">
        <f t="shared" si="46"/>
        <v/>
      </c>
      <c r="Y372" s="9" t="str">
        <f t="shared" si="47"/>
        <v/>
      </c>
    </row>
    <row r="373" spans="1:25" x14ac:dyDescent="0.25">
      <c r="A373" s="24"/>
      <c r="B373" s="51"/>
      <c r="C373" s="52"/>
      <c r="D373" s="53"/>
      <c r="E373" s="54"/>
      <c r="F373" s="53"/>
      <c r="G373" s="54"/>
      <c r="H373" s="24"/>
      <c r="I373" s="19" t="str">
        <f t="shared" si="40"/>
        <v/>
      </c>
      <c r="J373" s="9" t="str">
        <f t="shared" si="41"/>
        <v/>
      </c>
      <c r="K373" s="24"/>
      <c r="N373" s="19" t="str">
        <f>IF($C373="", "", IF(COUNTIF('Intro &amp; Setup'!$T$17:$T$26, $C373)&gt;0, "", "X"))</f>
        <v/>
      </c>
      <c r="P373" s="33" t="str">
        <f t="shared" si="42"/>
        <v/>
      </c>
      <c r="Q373" s="36" t="str">
        <f t="shared" si="43"/>
        <v/>
      </c>
      <c r="S373" s="33" t="str">
        <f t="shared" si="44"/>
        <v/>
      </c>
      <c r="T373" s="36" t="str">
        <f t="shared" si="45"/>
        <v/>
      </c>
      <c r="X373" s="8" t="str">
        <f t="shared" si="46"/>
        <v/>
      </c>
      <c r="Y373" s="9" t="str">
        <f t="shared" si="47"/>
        <v/>
      </c>
    </row>
    <row r="374" spans="1:25" x14ac:dyDescent="0.25">
      <c r="A374" s="24"/>
      <c r="B374" s="51"/>
      <c r="C374" s="52"/>
      <c r="D374" s="53"/>
      <c r="E374" s="54"/>
      <c r="F374" s="53"/>
      <c r="G374" s="54"/>
      <c r="H374" s="24"/>
      <c r="I374" s="19" t="str">
        <f t="shared" si="40"/>
        <v/>
      </c>
      <c r="J374" s="9" t="str">
        <f t="shared" si="41"/>
        <v/>
      </c>
      <c r="K374" s="24"/>
      <c r="N374" s="19" t="str">
        <f>IF($C374="", "", IF(COUNTIF('Intro &amp; Setup'!$T$17:$T$26, $C374)&gt;0, "", "X"))</f>
        <v/>
      </c>
      <c r="P374" s="33" t="str">
        <f t="shared" si="42"/>
        <v/>
      </c>
      <c r="Q374" s="36" t="str">
        <f t="shared" si="43"/>
        <v/>
      </c>
      <c r="S374" s="33" t="str">
        <f t="shared" si="44"/>
        <v/>
      </c>
      <c r="T374" s="36" t="str">
        <f t="shared" si="45"/>
        <v/>
      </c>
      <c r="X374" s="8" t="str">
        <f t="shared" si="46"/>
        <v/>
      </c>
      <c r="Y374" s="9" t="str">
        <f t="shared" si="47"/>
        <v/>
      </c>
    </row>
    <row r="375" spans="1:25" x14ac:dyDescent="0.25">
      <c r="A375" s="24"/>
      <c r="B375" s="51"/>
      <c r="C375" s="52"/>
      <c r="D375" s="53"/>
      <c r="E375" s="54"/>
      <c r="F375" s="53"/>
      <c r="G375" s="54"/>
      <c r="H375" s="24"/>
      <c r="I375" s="19" t="str">
        <f t="shared" si="40"/>
        <v/>
      </c>
      <c r="J375" s="9" t="str">
        <f t="shared" si="41"/>
        <v/>
      </c>
      <c r="K375" s="24"/>
      <c r="N375" s="19" t="str">
        <f>IF($C375="", "", IF(COUNTIF('Intro &amp; Setup'!$T$17:$T$26, $C375)&gt;0, "", "X"))</f>
        <v/>
      </c>
      <c r="P375" s="33" t="str">
        <f t="shared" si="42"/>
        <v/>
      </c>
      <c r="Q375" s="36" t="str">
        <f t="shared" si="43"/>
        <v/>
      </c>
      <c r="S375" s="33" t="str">
        <f t="shared" si="44"/>
        <v/>
      </c>
      <c r="T375" s="36" t="str">
        <f t="shared" si="45"/>
        <v/>
      </c>
      <c r="X375" s="8" t="str">
        <f t="shared" si="46"/>
        <v/>
      </c>
      <c r="Y375" s="9" t="str">
        <f t="shared" si="47"/>
        <v/>
      </c>
    </row>
    <row r="376" spans="1:25" x14ac:dyDescent="0.25">
      <c r="A376" s="24"/>
      <c r="B376" s="51"/>
      <c r="C376" s="52"/>
      <c r="D376" s="53"/>
      <c r="E376" s="54"/>
      <c r="F376" s="53"/>
      <c r="G376" s="54"/>
      <c r="H376" s="24"/>
      <c r="I376" s="19" t="str">
        <f t="shared" si="40"/>
        <v/>
      </c>
      <c r="J376" s="9" t="str">
        <f t="shared" si="41"/>
        <v/>
      </c>
      <c r="K376" s="24"/>
      <c r="N376" s="19" t="str">
        <f>IF($C376="", "", IF(COUNTIF('Intro &amp; Setup'!$T$17:$T$26, $C376)&gt;0, "", "X"))</f>
        <v/>
      </c>
      <c r="P376" s="33" t="str">
        <f t="shared" si="42"/>
        <v/>
      </c>
      <c r="Q376" s="36" t="str">
        <f t="shared" si="43"/>
        <v/>
      </c>
      <c r="S376" s="33" t="str">
        <f t="shared" si="44"/>
        <v/>
      </c>
      <c r="T376" s="36" t="str">
        <f t="shared" si="45"/>
        <v/>
      </c>
      <c r="X376" s="8" t="str">
        <f t="shared" si="46"/>
        <v/>
      </c>
      <c r="Y376" s="9" t="str">
        <f t="shared" si="47"/>
        <v/>
      </c>
    </row>
    <row r="377" spans="1:25" x14ac:dyDescent="0.25">
      <c r="A377" s="24"/>
      <c r="B377" s="51"/>
      <c r="C377" s="52"/>
      <c r="D377" s="53"/>
      <c r="E377" s="54"/>
      <c r="F377" s="53"/>
      <c r="G377" s="54"/>
      <c r="H377" s="24"/>
      <c r="I377" s="19" t="str">
        <f t="shared" si="40"/>
        <v/>
      </c>
      <c r="J377" s="9" t="str">
        <f t="shared" si="41"/>
        <v/>
      </c>
      <c r="K377" s="24"/>
      <c r="N377" s="19" t="str">
        <f>IF($C377="", "", IF(COUNTIF('Intro &amp; Setup'!$T$17:$T$26, $C377)&gt;0, "", "X"))</f>
        <v/>
      </c>
      <c r="P377" s="33" t="str">
        <f t="shared" si="42"/>
        <v/>
      </c>
      <c r="Q377" s="36" t="str">
        <f t="shared" si="43"/>
        <v/>
      </c>
      <c r="S377" s="33" t="str">
        <f t="shared" si="44"/>
        <v/>
      </c>
      <c r="T377" s="36" t="str">
        <f t="shared" si="45"/>
        <v/>
      </c>
      <c r="X377" s="8" t="str">
        <f t="shared" si="46"/>
        <v/>
      </c>
      <c r="Y377" s="9" t="str">
        <f t="shared" si="47"/>
        <v/>
      </c>
    </row>
    <row r="378" spans="1:25" x14ac:dyDescent="0.25">
      <c r="A378" s="24"/>
      <c r="B378" s="51"/>
      <c r="C378" s="52"/>
      <c r="D378" s="53"/>
      <c r="E378" s="54"/>
      <c r="F378" s="53"/>
      <c r="G378" s="54"/>
      <c r="H378" s="24"/>
      <c r="I378" s="19" t="str">
        <f t="shared" si="40"/>
        <v/>
      </c>
      <c r="J378" s="9" t="str">
        <f t="shared" si="41"/>
        <v/>
      </c>
      <c r="K378" s="24"/>
      <c r="N378" s="19" t="str">
        <f>IF($C378="", "", IF(COUNTIF('Intro &amp; Setup'!$T$17:$T$26, $C378)&gt;0, "", "X"))</f>
        <v/>
      </c>
      <c r="P378" s="33" t="str">
        <f t="shared" si="42"/>
        <v/>
      </c>
      <c r="Q378" s="36" t="str">
        <f t="shared" si="43"/>
        <v/>
      </c>
      <c r="S378" s="33" t="str">
        <f t="shared" si="44"/>
        <v/>
      </c>
      <c r="T378" s="36" t="str">
        <f t="shared" si="45"/>
        <v/>
      </c>
      <c r="X378" s="8" t="str">
        <f t="shared" si="46"/>
        <v/>
      </c>
      <c r="Y378" s="9" t="str">
        <f t="shared" si="47"/>
        <v/>
      </c>
    </row>
    <row r="379" spans="1:25" x14ac:dyDescent="0.25">
      <c r="A379" s="24"/>
      <c r="B379" s="51"/>
      <c r="C379" s="52"/>
      <c r="D379" s="53"/>
      <c r="E379" s="54"/>
      <c r="F379" s="53"/>
      <c r="G379" s="54"/>
      <c r="H379" s="24"/>
      <c r="I379" s="19" t="str">
        <f t="shared" si="40"/>
        <v/>
      </c>
      <c r="J379" s="9" t="str">
        <f t="shared" si="41"/>
        <v/>
      </c>
      <c r="K379" s="24"/>
      <c r="N379" s="19" t="str">
        <f>IF($C379="", "", IF(COUNTIF('Intro &amp; Setup'!$T$17:$T$26, $C379)&gt;0, "", "X"))</f>
        <v/>
      </c>
      <c r="P379" s="33" t="str">
        <f t="shared" si="42"/>
        <v/>
      </c>
      <c r="Q379" s="36" t="str">
        <f t="shared" si="43"/>
        <v/>
      </c>
      <c r="S379" s="33" t="str">
        <f t="shared" si="44"/>
        <v/>
      </c>
      <c r="T379" s="36" t="str">
        <f t="shared" si="45"/>
        <v/>
      </c>
      <c r="X379" s="8" t="str">
        <f t="shared" si="46"/>
        <v/>
      </c>
      <c r="Y379" s="9" t="str">
        <f t="shared" si="47"/>
        <v/>
      </c>
    </row>
    <row r="380" spans="1:25" x14ac:dyDescent="0.25">
      <c r="A380" s="24"/>
      <c r="B380" s="51"/>
      <c r="C380" s="52"/>
      <c r="D380" s="53"/>
      <c r="E380" s="54"/>
      <c r="F380" s="53"/>
      <c r="G380" s="54"/>
      <c r="H380" s="24"/>
      <c r="I380" s="19" t="str">
        <f t="shared" si="40"/>
        <v/>
      </c>
      <c r="J380" s="9" t="str">
        <f t="shared" si="41"/>
        <v/>
      </c>
      <c r="K380" s="24"/>
      <c r="N380" s="19" t="str">
        <f>IF($C380="", "", IF(COUNTIF('Intro &amp; Setup'!$T$17:$T$26, $C380)&gt;0, "", "X"))</f>
        <v/>
      </c>
      <c r="P380" s="33" t="str">
        <f t="shared" si="42"/>
        <v/>
      </c>
      <c r="Q380" s="36" t="str">
        <f t="shared" si="43"/>
        <v/>
      </c>
      <c r="S380" s="33" t="str">
        <f t="shared" si="44"/>
        <v/>
      </c>
      <c r="T380" s="36" t="str">
        <f t="shared" si="45"/>
        <v/>
      </c>
      <c r="X380" s="8" t="str">
        <f t="shared" si="46"/>
        <v/>
      </c>
      <c r="Y380" s="9" t="str">
        <f t="shared" si="47"/>
        <v/>
      </c>
    </row>
    <row r="381" spans="1:25" x14ac:dyDescent="0.25">
      <c r="A381" s="24"/>
      <c r="B381" s="51"/>
      <c r="C381" s="52"/>
      <c r="D381" s="53"/>
      <c r="E381" s="54"/>
      <c r="F381" s="53"/>
      <c r="G381" s="54"/>
      <c r="H381" s="24"/>
      <c r="I381" s="19" t="str">
        <f t="shared" si="40"/>
        <v/>
      </c>
      <c r="J381" s="9" t="str">
        <f t="shared" si="41"/>
        <v/>
      </c>
      <c r="K381" s="24"/>
      <c r="N381" s="19" t="str">
        <f>IF($C381="", "", IF(COUNTIF('Intro &amp; Setup'!$T$17:$T$26, $C381)&gt;0, "", "X"))</f>
        <v/>
      </c>
      <c r="P381" s="33" t="str">
        <f t="shared" si="42"/>
        <v/>
      </c>
      <c r="Q381" s="36" t="str">
        <f t="shared" si="43"/>
        <v/>
      </c>
      <c r="S381" s="33" t="str">
        <f t="shared" si="44"/>
        <v/>
      </c>
      <c r="T381" s="36" t="str">
        <f t="shared" si="45"/>
        <v/>
      </c>
      <c r="X381" s="8" t="str">
        <f t="shared" si="46"/>
        <v/>
      </c>
      <c r="Y381" s="9" t="str">
        <f t="shared" si="47"/>
        <v/>
      </c>
    </row>
    <row r="382" spans="1:25" x14ac:dyDescent="0.25">
      <c r="A382" s="24"/>
      <c r="B382" s="51"/>
      <c r="C382" s="52"/>
      <c r="D382" s="53"/>
      <c r="E382" s="54"/>
      <c r="F382" s="53"/>
      <c r="G382" s="54"/>
      <c r="H382" s="24"/>
      <c r="I382" s="19" t="str">
        <f t="shared" si="40"/>
        <v/>
      </c>
      <c r="J382" s="9" t="str">
        <f t="shared" si="41"/>
        <v/>
      </c>
      <c r="K382" s="24"/>
      <c r="N382" s="19" t="str">
        <f>IF($C382="", "", IF(COUNTIF('Intro &amp; Setup'!$T$17:$T$26, $C382)&gt;0, "", "X"))</f>
        <v/>
      </c>
      <c r="P382" s="33" t="str">
        <f t="shared" si="42"/>
        <v/>
      </c>
      <c r="Q382" s="36" t="str">
        <f t="shared" si="43"/>
        <v/>
      </c>
      <c r="S382" s="33" t="str">
        <f t="shared" si="44"/>
        <v/>
      </c>
      <c r="T382" s="36" t="str">
        <f t="shared" si="45"/>
        <v/>
      </c>
      <c r="X382" s="8" t="str">
        <f t="shared" si="46"/>
        <v/>
      </c>
      <c r="Y382" s="9" t="str">
        <f t="shared" si="47"/>
        <v/>
      </c>
    </row>
    <row r="383" spans="1:25" x14ac:dyDescent="0.25">
      <c r="A383" s="24"/>
      <c r="B383" s="51"/>
      <c r="C383" s="52"/>
      <c r="D383" s="53"/>
      <c r="E383" s="54"/>
      <c r="F383" s="53"/>
      <c r="G383" s="54"/>
      <c r="H383" s="24"/>
      <c r="I383" s="19" t="str">
        <f t="shared" si="40"/>
        <v/>
      </c>
      <c r="J383" s="9" t="str">
        <f t="shared" si="41"/>
        <v/>
      </c>
      <c r="K383" s="24"/>
      <c r="N383" s="19" t="str">
        <f>IF($C383="", "", IF(COUNTIF('Intro &amp; Setup'!$T$17:$T$26, $C383)&gt;0, "", "X"))</f>
        <v/>
      </c>
      <c r="P383" s="33" t="str">
        <f t="shared" si="42"/>
        <v/>
      </c>
      <c r="Q383" s="36" t="str">
        <f t="shared" si="43"/>
        <v/>
      </c>
      <c r="S383" s="33" t="str">
        <f t="shared" si="44"/>
        <v/>
      </c>
      <c r="T383" s="36" t="str">
        <f t="shared" si="45"/>
        <v/>
      </c>
      <c r="X383" s="8" t="str">
        <f t="shared" si="46"/>
        <v/>
      </c>
      <c r="Y383" s="9" t="str">
        <f t="shared" si="47"/>
        <v/>
      </c>
    </row>
    <row r="384" spans="1:25" x14ac:dyDescent="0.25">
      <c r="A384" s="24"/>
      <c r="B384" s="51"/>
      <c r="C384" s="52"/>
      <c r="D384" s="53"/>
      <c r="E384" s="54"/>
      <c r="F384" s="53"/>
      <c r="G384" s="54"/>
      <c r="H384" s="24"/>
      <c r="I384" s="19" t="str">
        <f t="shared" si="40"/>
        <v/>
      </c>
      <c r="J384" s="9" t="str">
        <f t="shared" si="41"/>
        <v/>
      </c>
      <c r="K384" s="24"/>
      <c r="N384" s="19" t="str">
        <f>IF($C384="", "", IF(COUNTIF('Intro &amp; Setup'!$T$17:$T$26, $C384)&gt;0, "", "X"))</f>
        <v/>
      </c>
      <c r="P384" s="33" t="str">
        <f t="shared" si="42"/>
        <v/>
      </c>
      <c r="Q384" s="36" t="str">
        <f t="shared" si="43"/>
        <v/>
      </c>
      <c r="S384" s="33" t="str">
        <f t="shared" si="44"/>
        <v/>
      </c>
      <c r="T384" s="36" t="str">
        <f t="shared" si="45"/>
        <v/>
      </c>
      <c r="X384" s="8" t="str">
        <f t="shared" si="46"/>
        <v/>
      </c>
      <c r="Y384" s="9" t="str">
        <f t="shared" si="47"/>
        <v/>
      </c>
    </row>
    <row r="385" spans="1:25" x14ac:dyDescent="0.25">
      <c r="A385" s="24"/>
      <c r="B385" s="51"/>
      <c r="C385" s="52"/>
      <c r="D385" s="53"/>
      <c r="E385" s="54"/>
      <c r="F385" s="53"/>
      <c r="G385" s="54"/>
      <c r="H385" s="24"/>
      <c r="I385" s="19" t="str">
        <f t="shared" si="40"/>
        <v/>
      </c>
      <c r="J385" s="9" t="str">
        <f t="shared" si="41"/>
        <v/>
      </c>
      <c r="K385" s="24"/>
      <c r="N385" s="19" t="str">
        <f>IF($C385="", "", IF(COUNTIF('Intro &amp; Setup'!$T$17:$T$26, $C385)&gt;0, "", "X"))</f>
        <v/>
      </c>
      <c r="P385" s="33" t="str">
        <f t="shared" si="42"/>
        <v/>
      </c>
      <c r="Q385" s="36" t="str">
        <f t="shared" si="43"/>
        <v/>
      </c>
      <c r="S385" s="33" t="str">
        <f t="shared" si="44"/>
        <v/>
      </c>
      <c r="T385" s="36" t="str">
        <f t="shared" si="45"/>
        <v/>
      </c>
      <c r="X385" s="8" t="str">
        <f t="shared" si="46"/>
        <v/>
      </c>
      <c r="Y385" s="9" t="str">
        <f t="shared" si="47"/>
        <v/>
      </c>
    </row>
    <row r="386" spans="1:25" x14ac:dyDescent="0.25">
      <c r="A386" s="24"/>
      <c r="B386" s="51"/>
      <c r="C386" s="52"/>
      <c r="D386" s="53"/>
      <c r="E386" s="54"/>
      <c r="F386" s="53"/>
      <c r="G386" s="54"/>
      <c r="H386" s="24"/>
      <c r="I386" s="19" t="str">
        <f t="shared" si="40"/>
        <v/>
      </c>
      <c r="J386" s="9" t="str">
        <f t="shared" si="41"/>
        <v/>
      </c>
      <c r="K386" s="24"/>
      <c r="N386" s="19" t="str">
        <f>IF($C386="", "", IF(COUNTIF('Intro &amp; Setup'!$T$17:$T$26, $C386)&gt;0, "", "X"))</f>
        <v/>
      </c>
      <c r="P386" s="33" t="str">
        <f t="shared" si="42"/>
        <v/>
      </c>
      <c r="Q386" s="36" t="str">
        <f t="shared" si="43"/>
        <v/>
      </c>
      <c r="S386" s="33" t="str">
        <f t="shared" si="44"/>
        <v/>
      </c>
      <c r="T386" s="36" t="str">
        <f t="shared" si="45"/>
        <v/>
      </c>
      <c r="X386" s="8" t="str">
        <f t="shared" si="46"/>
        <v/>
      </c>
      <c r="Y386" s="9" t="str">
        <f t="shared" si="47"/>
        <v/>
      </c>
    </row>
    <row r="387" spans="1:25" x14ac:dyDescent="0.25">
      <c r="A387" s="24"/>
      <c r="B387" s="51"/>
      <c r="C387" s="52"/>
      <c r="D387" s="53"/>
      <c r="E387" s="54"/>
      <c r="F387" s="53"/>
      <c r="G387" s="54"/>
      <c r="H387" s="24"/>
      <c r="I387" s="19" t="str">
        <f t="shared" si="40"/>
        <v/>
      </c>
      <c r="J387" s="9" t="str">
        <f t="shared" si="41"/>
        <v/>
      </c>
      <c r="K387" s="24"/>
      <c r="N387" s="19" t="str">
        <f>IF($C387="", "", IF(COUNTIF('Intro &amp; Setup'!$T$17:$T$26, $C387)&gt;0, "", "X"))</f>
        <v/>
      </c>
      <c r="P387" s="33" t="str">
        <f t="shared" si="42"/>
        <v/>
      </c>
      <c r="Q387" s="36" t="str">
        <f t="shared" si="43"/>
        <v/>
      </c>
      <c r="S387" s="33" t="str">
        <f t="shared" si="44"/>
        <v/>
      </c>
      <c r="T387" s="36" t="str">
        <f t="shared" si="45"/>
        <v/>
      </c>
      <c r="X387" s="8" t="str">
        <f t="shared" si="46"/>
        <v/>
      </c>
      <c r="Y387" s="9" t="str">
        <f t="shared" si="47"/>
        <v/>
      </c>
    </row>
    <row r="388" spans="1:25" x14ac:dyDescent="0.25">
      <c r="A388" s="24"/>
      <c r="B388" s="51"/>
      <c r="C388" s="52"/>
      <c r="D388" s="53"/>
      <c r="E388" s="54"/>
      <c r="F388" s="53"/>
      <c r="G388" s="54"/>
      <c r="H388" s="24"/>
      <c r="I388" s="19" t="str">
        <f t="shared" si="40"/>
        <v/>
      </c>
      <c r="J388" s="9" t="str">
        <f t="shared" si="41"/>
        <v/>
      </c>
      <c r="K388" s="24"/>
      <c r="N388" s="19" t="str">
        <f>IF($C388="", "", IF(COUNTIF('Intro &amp; Setup'!$T$17:$T$26, $C388)&gt;0, "", "X"))</f>
        <v/>
      </c>
      <c r="P388" s="33" t="str">
        <f t="shared" si="42"/>
        <v/>
      </c>
      <c r="Q388" s="36" t="str">
        <f t="shared" si="43"/>
        <v/>
      </c>
      <c r="S388" s="33" t="str">
        <f t="shared" si="44"/>
        <v/>
      </c>
      <c r="T388" s="36" t="str">
        <f t="shared" si="45"/>
        <v/>
      </c>
      <c r="X388" s="8" t="str">
        <f t="shared" si="46"/>
        <v/>
      </c>
      <c r="Y388" s="9" t="str">
        <f t="shared" si="47"/>
        <v/>
      </c>
    </row>
    <row r="389" spans="1:25" x14ac:dyDescent="0.25">
      <c r="A389" s="24"/>
      <c r="B389" s="51"/>
      <c r="C389" s="52"/>
      <c r="D389" s="53"/>
      <c r="E389" s="54"/>
      <c r="F389" s="53"/>
      <c r="G389" s="54"/>
      <c r="H389" s="24"/>
      <c r="I389" s="19" t="str">
        <f t="shared" si="40"/>
        <v/>
      </c>
      <c r="J389" s="9" t="str">
        <f t="shared" si="41"/>
        <v/>
      </c>
      <c r="K389" s="24"/>
      <c r="N389" s="19" t="str">
        <f>IF($C389="", "", IF(COUNTIF('Intro &amp; Setup'!$T$17:$T$26, $C389)&gt;0, "", "X"))</f>
        <v/>
      </c>
      <c r="P389" s="33" t="str">
        <f t="shared" si="42"/>
        <v/>
      </c>
      <c r="Q389" s="36" t="str">
        <f t="shared" si="43"/>
        <v/>
      </c>
      <c r="S389" s="33" t="str">
        <f t="shared" si="44"/>
        <v/>
      </c>
      <c r="T389" s="36" t="str">
        <f t="shared" si="45"/>
        <v/>
      </c>
      <c r="X389" s="8" t="str">
        <f t="shared" si="46"/>
        <v/>
      </c>
      <c r="Y389" s="9" t="str">
        <f t="shared" si="47"/>
        <v/>
      </c>
    </row>
    <row r="390" spans="1:25" x14ac:dyDescent="0.25">
      <c r="A390" s="24"/>
      <c r="B390" s="51"/>
      <c r="C390" s="52"/>
      <c r="D390" s="53"/>
      <c r="E390" s="54"/>
      <c r="F390" s="53"/>
      <c r="G390" s="54"/>
      <c r="H390" s="24"/>
      <c r="I390" s="19" t="str">
        <f t="shared" si="40"/>
        <v/>
      </c>
      <c r="J390" s="9" t="str">
        <f t="shared" si="41"/>
        <v/>
      </c>
      <c r="K390" s="24"/>
      <c r="N390" s="19" t="str">
        <f>IF($C390="", "", IF(COUNTIF('Intro &amp; Setup'!$T$17:$T$26, $C390)&gt;0, "", "X"))</f>
        <v/>
      </c>
      <c r="P390" s="33" t="str">
        <f t="shared" si="42"/>
        <v/>
      </c>
      <c r="Q390" s="36" t="str">
        <f t="shared" si="43"/>
        <v/>
      </c>
      <c r="S390" s="33" t="str">
        <f t="shared" si="44"/>
        <v/>
      </c>
      <c r="T390" s="36" t="str">
        <f t="shared" si="45"/>
        <v/>
      </c>
      <c r="X390" s="8" t="str">
        <f t="shared" si="46"/>
        <v/>
      </c>
      <c r="Y390" s="9" t="str">
        <f t="shared" si="47"/>
        <v/>
      </c>
    </row>
    <row r="391" spans="1:25" x14ac:dyDescent="0.25">
      <c r="A391" s="24"/>
      <c r="B391" s="51"/>
      <c r="C391" s="52"/>
      <c r="D391" s="53"/>
      <c r="E391" s="54"/>
      <c r="F391" s="53"/>
      <c r="G391" s="54"/>
      <c r="H391" s="24"/>
      <c r="I391" s="19" t="str">
        <f t="shared" si="40"/>
        <v/>
      </c>
      <c r="J391" s="9" t="str">
        <f t="shared" si="41"/>
        <v/>
      </c>
      <c r="K391" s="24"/>
      <c r="N391" s="19" t="str">
        <f>IF($C391="", "", IF(COUNTIF('Intro &amp; Setup'!$T$17:$T$26, $C391)&gt;0, "", "X"))</f>
        <v/>
      </c>
      <c r="P391" s="33" t="str">
        <f t="shared" si="42"/>
        <v/>
      </c>
      <c r="Q391" s="36" t="str">
        <f t="shared" si="43"/>
        <v/>
      </c>
      <c r="S391" s="33" t="str">
        <f t="shared" si="44"/>
        <v/>
      </c>
      <c r="T391" s="36" t="str">
        <f t="shared" si="45"/>
        <v/>
      </c>
      <c r="X391" s="8" t="str">
        <f t="shared" si="46"/>
        <v/>
      </c>
      <c r="Y391" s="9" t="str">
        <f t="shared" si="47"/>
        <v/>
      </c>
    </row>
    <row r="392" spans="1:25" x14ac:dyDescent="0.25">
      <c r="A392" s="24"/>
      <c r="B392" s="51"/>
      <c r="C392" s="52"/>
      <c r="D392" s="53"/>
      <c r="E392" s="54"/>
      <c r="F392" s="53"/>
      <c r="G392" s="54"/>
      <c r="H392" s="24"/>
      <c r="I392" s="19" t="str">
        <f t="shared" si="40"/>
        <v/>
      </c>
      <c r="J392" s="9" t="str">
        <f t="shared" si="41"/>
        <v/>
      </c>
      <c r="K392" s="24"/>
      <c r="N392" s="19" t="str">
        <f>IF($C392="", "", IF(COUNTIF('Intro &amp; Setup'!$T$17:$T$26, $C392)&gt;0, "", "X"))</f>
        <v/>
      </c>
      <c r="P392" s="33" t="str">
        <f t="shared" si="42"/>
        <v/>
      </c>
      <c r="Q392" s="36" t="str">
        <f t="shared" si="43"/>
        <v/>
      </c>
      <c r="S392" s="33" t="str">
        <f t="shared" si="44"/>
        <v/>
      </c>
      <c r="T392" s="36" t="str">
        <f t="shared" si="45"/>
        <v/>
      </c>
      <c r="X392" s="8" t="str">
        <f t="shared" si="46"/>
        <v/>
      </c>
      <c r="Y392" s="9" t="str">
        <f t="shared" si="47"/>
        <v/>
      </c>
    </row>
    <row r="393" spans="1:25" x14ac:dyDescent="0.25">
      <c r="A393" s="24"/>
      <c r="B393" s="51"/>
      <c r="C393" s="52"/>
      <c r="D393" s="53"/>
      <c r="E393" s="54"/>
      <c r="F393" s="53"/>
      <c r="G393" s="54"/>
      <c r="H393" s="24"/>
      <c r="I393" s="19" t="str">
        <f t="shared" si="40"/>
        <v/>
      </c>
      <c r="J393" s="9" t="str">
        <f t="shared" si="41"/>
        <v/>
      </c>
      <c r="K393" s="24"/>
      <c r="N393" s="19" t="str">
        <f>IF($C393="", "", IF(COUNTIF('Intro &amp; Setup'!$T$17:$T$26, $C393)&gt;0, "", "X"))</f>
        <v/>
      </c>
      <c r="P393" s="33" t="str">
        <f t="shared" si="42"/>
        <v/>
      </c>
      <c r="Q393" s="36" t="str">
        <f t="shared" si="43"/>
        <v/>
      </c>
      <c r="S393" s="33" t="str">
        <f t="shared" si="44"/>
        <v/>
      </c>
      <c r="T393" s="36" t="str">
        <f t="shared" si="45"/>
        <v/>
      </c>
      <c r="X393" s="8" t="str">
        <f t="shared" si="46"/>
        <v/>
      </c>
      <c r="Y393" s="9" t="str">
        <f t="shared" si="47"/>
        <v/>
      </c>
    </row>
    <row r="394" spans="1:25" x14ac:dyDescent="0.25">
      <c r="A394" s="24"/>
      <c r="B394" s="51"/>
      <c r="C394" s="52"/>
      <c r="D394" s="53"/>
      <c r="E394" s="54"/>
      <c r="F394" s="53"/>
      <c r="G394" s="54"/>
      <c r="H394" s="24"/>
      <c r="I394" s="19" t="str">
        <f t="shared" si="40"/>
        <v/>
      </c>
      <c r="J394" s="9" t="str">
        <f t="shared" si="41"/>
        <v/>
      </c>
      <c r="K394" s="24"/>
      <c r="N394" s="19" t="str">
        <f>IF($C394="", "", IF(COUNTIF('Intro &amp; Setup'!$T$17:$T$26, $C394)&gt;0, "", "X"))</f>
        <v/>
      </c>
      <c r="P394" s="33" t="str">
        <f t="shared" si="42"/>
        <v/>
      </c>
      <c r="Q394" s="36" t="str">
        <f t="shared" si="43"/>
        <v/>
      </c>
      <c r="S394" s="33" t="str">
        <f t="shared" si="44"/>
        <v/>
      </c>
      <c r="T394" s="36" t="str">
        <f t="shared" si="45"/>
        <v/>
      </c>
      <c r="X394" s="8" t="str">
        <f t="shared" si="46"/>
        <v/>
      </c>
      <c r="Y394" s="9" t="str">
        <f t="shared" si="47"/>
        <v/>
      </c>
    </row>
    <row r="395" spans="1:25" x14ac:dyDescent="0.25">
      <c r="A395" s="24"/>
      <c r="B395" s="51"/>
      <c r="C395" s="52"/>
      <c r="D395" s="53"/>
      <c r="E395" s="54"/>
      <c r="F395" s="53"/>
      <c r="G395" s="54"/>
      <c r="H395" s="24"/>
      <c r="I395" s="19" t="str">
        <f t="shared" si="40"/>
        <v/>
      </c>
      <c r="J395" s="9" t="str">
        <f t="shared" si="41"/>
        <v/>
      </c>
      <c r="K395" s="24"/>
      <c r="N395" s="19" t="str">
        <f>IF($C395="", "", IF(COUNTIF('Intro &amp; Setup'!$T$17:$T$26, $C395)&gt;0, "", "X"))</f>
        <v/>
      </c>
      <c r="P395" s="33" t="str">
        <f t="shared" si="42"/>
        <v/>
      </c>
      <c r="Q395" s="36" t="str">
        <f t="shared" si="43"/>
        <v/>
      </c>
      <c r="S395" s="33" t="str">
        <f t="shared" si="44"/>
        <v/>
      </c>
      <c r="T395" s="36" t="str">
        <f t="shared" si="45"/>
        <v/>
      </c>
      <c r="X395" s="8" t="str">
        <f t="shared" si="46"/>
        <v/>
      </c>
      <c r="Y395" s="9" t="str">
        <f t="shared" si="47"/>
        <v/>
      </c>
    </row>
    <row r="396" spans="1:25" x14ac:dyDescent="0.25">
      <c r="A396" s="24"/>
      <c r="B396" s="51"/>
      <c r="C396" s="52"/>
      <c r="D396" s="53"/>
      <c r="E396" s="54"/>
      <c r="F396" s="53"/>
      <c r="G396" s="54"/>
      <c r="H396" s="24"/>
      <c r="I396" s="19" t="str">
        <f t="shared" ref="I396:I459" si="48">IF(OR(D396="", F396=""), "", IF(F396&lt;=D396, $S$3, $S$4))</f>
        <v/>
      </c>
      <c r="J396" s="9" t="str">
        <f t="shared" ref="J396:J459" si="49">IF(OR(E396="", G396=""), "", IF(G396&lt;=E396, $S$3, $S$4))</f>
        <v/>
      </c>
      <c r="K396" s="24"/>
      <c r="N396" s="19" t="str">
        <f>IF($C396="", "", IF(COUNTIF('Intro &amp; Setup'!$T$17:$T$26, $C396)&gt;0, "", "X"))</f>
        <v/>
      </c>
      <c r="P396" s="33" t="str">
        <f t="shared" ref="P396:P459" si="50">IF($D396="", "", ROUND($D396*$P$4*24, 2))</f>
        <v/>
      </c>
      <c r="Q396" s="36" t="str">
        <f t="shared" ref="Q396:Q459" si="51">IF($E396="", "", $E396)</f>
        <v/>
      </c>
      <c r="S396" s="33" t="str">
        <f t="shared" ref="S396:S459" si="52">IF($F396="", "", $F396*$P$4*24)</f>
        <v/>
      </c>
      <c r="T396" s="36" t="str">
        <f t="shared" ref="T396:T459" si="53">IF($G396="", "", $G396)</f>
        <v/>
      </c>
      <c r="X396" s="8" t="str">
        <f t="shared" ref="X396:X459" si="54">IF(AND(NOT(D396=""), F396=""), "X", "")</f>
        <v/>
      </c>
      <c r="Y396" s="9" t="str">
        <f t="shared" ref="Y396:Y459" si="55">IF(AND(NOT(E396=""), G396=""), "X", "")</f>
        <v/>
      </c>
    </row>
    <row r="397" spans="1:25" x14ac:dyDescent="0.25">
      <c r="A397" s="24"/>
      <c r="B397" s="51"/>
      <c r="C397" s="52"/>
      <c r="D397" s="53"/>
      <c r="E397" s="54"/>
      <c r="F397" s="53"/>
      <c r="G397" s="54"/>
      <c r="H397" s="24"/>
      <c r="I397" s="19" t="str">
        <f t="shared" si="48"/>
        <v/>
      </c>
      <c r="J397" s="9" t="str">
        <f t="shared" si="49"/>
        <v/>
      </c>
      <c r="K397" s="24"/>
      <c r="N397" s="19" t="str">
        <f>IF($C397="", "", IF(COUNTIF('Intro &amp; Setup'!$T$17:$T$26, $C397)&gt;0, "", "X"))</f>
        <v/>
      </c>
      <c r="P397" s="33" t="str">
        <f t="shared" si="50"/>
        <v/>
      </c>
      <c r="Q397" s="36" t="str">
        <f t="shared" si="51"/>
        <v/>
      </c>
      <c r="S397" s="33" t="str">
        <f t="shared" si="52"/>
        <v/>
      </c>
      <c r="T397" s="36" t="str">
        <f t="shared" si="53"/>
        <v/>
      </c>
      <c r="X397" s="8" t="str">
        <f t="shared" si="54"/>
        <v/>
      </c>
      <c r="Y397" s="9" t="str">
        <f t="shared" si="55"/>
        <v/>
      </c>
    </row>
    <row r="398" spans="1:25" x14ac:dyDescent="0.25">
      <c r="A398" s="24"/>
      <c r="B398" s="51"/>
      <c r="C398" s="52"/>
      <c r="D398" s="53"/>
      <c r="E398" s="54"/>
      <c r="F398" s="53"/>
      <c r="G398" s="54"/>
      <c r="H398" s="24"/>
      <c r="I398" s="19" t="str">
        <f t="shared" si="48"/>
        <v/>
      </c>
      <c r="J398" s="9" t="str">
        <f t="shared" si="49"/>
        <v/>
      </c>
      <c r="K398" s="24"/>
      <c r="N398" s="19" t="str">
        <f>IF($C398="", "", IF(COUNTIF('Intro &amp; Setup'!$T$17:$T$26, $C398)&gt;0, "", "X"))</f>
        <v/>
      </c>
      <c r="P398" s="33" t="str">
        <f t="shared" si="50"/>
        <v/>
      </c>
      <c r="Q398" s="36" t="str">
        <f t="shared" si="51"/>
        <v/>
      </c>
      <c r="S398" s="33" t="str">
        <f t="shared" si="52"/>
        <v/>
      </c>
      <c r="T398" s="36" t="str">
        <f t="shared" si="53"/>
        <v/>
      </c>
      <c r="X398" s="8" t="str">
        <f t="shared" si="54"/>
        <v/>
      </c>
      <c r="Y398" s="9" t="str">
        <f t="shared" si="55"/>
        <v/>
      </c>
    </row>
    <row r="399" spans="1:25" x14ac:dyDescent="0.25">
      <c r="A399" s="24"/>
      <c r="B399" s="51"/>
      <c r="C399" s="52"/>
      <c r="D399" s="53"/>
      <c r="E399" s="54"/>
      <c r="F399" s="53"/>
      <c r="G399" s="54"/>
      <c r="H399" s="24"/>
      <c r="I399" s="19" t="str">
        <f t="shared" si="48"/>
        <v/>
      </c>
      <c r="J399" s="9" t="str">
        <f t="shared" si="49"/>
        <v/>
      </c>
      <c r="K399" s="24"/>
      <c r="N399" s="19" t="str">
        <f>IF($C399="", "", IF(COUNTIF('Intro &amp; Setup'!$T$17:$T$26, $C399)&gt;0, "", "X"))</f>
        <v/>
      </c>
      <c r="P399" s="33" t="str">
        <f t="shared" si="50"/>
        <v/>
      </c>
      <c r="Q399" s="36" t="str">
        <f t="shared" si="51"/>
        <v/>
      </c>
      <c r="S399" s="33" t="str">
        <f t="shared" si="52"/>
        <v/>
      </c>
      <c r="T399" s="36" t="str">
        <f t="shared" si="53"/>
        <v/>
      </c>
      <c r="X399" s="8" t="str">
        <f t="shared" si="54"/>
        <v/>
      </c>
      <c r="Y399" s="9" t="str">
        <f t="shared" si="55"/>
        <v/>
      </c>
    </row>
    <row r="400" spans="1:25" x14ac:dyDescent="0.25">
      <c r="A400" s="24"/>
      <c r="B400" s="51"/>
      <c r="C400" s="52"/>
      <c r="D400" s="53"/>
      <c r="E400" s="54"/>
      <c r="F400" s="53"/>
      <c r="G400" s="54"/>
      <c r="H400" s="24"/>
      <c r="I400" s="19" t="str">
        <f t="shared" si="48"/>
        <v/>
      </c>
      <c r="J400" s="9" t="str">
        <f t="shared" si="49"/>
        <v/>
      </c>
      <c r="K400" s="24"/>
      <c r="N400" s="19" t="str">
        <f>IF($C400="", "", IF(COUNTIF('Intro &amp; Setup'!$T$17:$T$26, $C400)&gt;0, "", "X"))</f>
        <v/>
      </c>
      <c r="P400" s="33" t="str">
        <f t="shared" si="50"/>
        <v/>
      </c>
      <c r="Q400" s="36" t="str">
        <f t="shared" si="51"/>
        <v/>
      </c>
      <c r="S400" s="33" t="str">
        <f t="shared" si="52"/>
        <v/>
      </c>
      <c r="T400" s="36" t="str">
        <f t="shared" si="53"/>
        <v/>
      </c>
      <c r="X400" s="8" t="str">
        <f t="shared" si="54"/>
        <v/>
      </c>
      <c r="Y400" s="9" t="str">
        <f t="shared" si="55"/>
        <v/>
      </c>
    </row>
    <row r="401" spans="1:25" x14ac:dyDescent="0.25">
      <c r="A401" s="24"/>
      <c r="B401" s="51"/>
      <c r="C401" s="52"/>
      <c r="D401" s="53"/>
      <c r="E401" s="54"/>
      <c r="F401" s="53"/>
      <c r="G401" s="54"/>
      <c r="H401" s="24"/>
      <c r="I401" s="19" t="str">
        <f t="shared" si="48"/>
        <v/>
      </c>
      <c r="J401" s="9" t="str">
        <f t="shared" si="49"/>
        <v/>
      </c>
      <c r="K401" s="24"/>
      <c r="N401" s="19" t="str">
        <f>IF($C401="", "", IF(COUNTIF('Intro &amp; Setup'!$T$17:$T$26, $C401)&gt;0, "", "X"))</f>
        <v/>
      </c>
      <c r="P401" s="33" t="str">
        <f t="shared" si="50"/>
        <v/>
      </c>
      <c r="Q401" s="36" t="str">
        <f t="shared" si="51"/>
        <v/>
      </c>
      <c r="S401" s="33" t="str">
        <f t="shared" si="52"/>
        <v/>
      </c>
      <c r="T401" s="36" t="str">
        <f t="shared" si="53"/>
        <v/>
      </c>
      <c r="X401" s="8" t="str">
        <f t="shared" si="54"/>
        <v/>
      </c>
      <c r="Y401" s="9" t="str">
        <f t="shared" si="55"/>
        <v/>
      </c>
    </row>
    <row r="402" spans="1:25" x14ac:dyDescent="0.25">
      <c r="A402" s="24"/>
      <c r="B402" s="51"/>
      <c r="C402" s="52"/>
      <c r="D402" s="53"/>
      <c r="E402" s="54"/>
      <c r="F402" s="53"/>
      <c r="G402" s="54"/>
      <c r="H402" s="24"/>
      <c r="I402" s="19" t="str">
        <f t="shared" si="48"/>
        <v/>
      </c>
      <c r="J402" s="9" t="str">
        <f t="shared" si="49"/>
        <v/>
      </c>
      <c r="K402" s="24"/>
      <c r="N402" s="19" t="str">
        <f>IF($C402="", "", IF(COUNTIF('Intro &amp; Setup'!$T$17:$T$26, $C402)&gt;0, "", "X"))</f>
        <v/>
      </c>
      <c r="P402" s="33" t="str">
        <f t="shared" si="50"/>
        <v/>
      </c>
      <c r="Q402" s="36" t="str">
        <f t="shared" si="51"/>
        <v/>
      </c>
      <c r="S402" s="33" t="str">
        <f t="shared" si="52"/>
        <v/>
      </c>
      <c r="T402" s="36" t="str">
        <f t="shared" si="53"/>
        <v/>
      </c>
      <c r="X402" s="8" t="str">
        <f t="shared" si="54"/>
        <v/>
      </c>
      <c r="Y402" s="9" t="str">
        <f t="shared" si="55"/>
        <v/>
      </c>
    </row>
    <row r="403" spans="1:25" x14ac:dyDescent="0.25">
      <c r="A403" s="24"/>
      <c r="B403" s="51"/>
      <c r="C403" s="52"/>
      <c r="D403" s="53"/>
      <c r="E403" s="54"/>
      <c r="F403" s="53"/>
      <c r="G403" s="54"/>
      <c r="H403" s="24"/>
      <c r="I403" s="19" t="str">
        <f t="shared" si="48"/>
        <v/>
      </c>
      <c r="J403" s="9" t="str">
        <f t="shared" si="49"/>
        <v/>
      </c>
      <c r="K403" s="24"/>
      <c r="N403" s="19" t="str">
        <f>IF($C403="", "", IF(COUNTIF('Intro &amp; Setup'!$T$17:$T$26, $C403)&gt;0, "", "X"))</f>
        <v/>
      </c>
      <c r="P403" s="33" t="str">
        <f t="shared" si="50"/>
        <v/>
      </c>
      <c r="Q403" s="36" t="str">
        <f t="shared" si="51"/>
        <v/>
      </c>
      <c r="S403" s="33" t="str">
        <f t="shared" si="52"/>
        <v/>
      </c>
      <c r="T403" s="36" t="str">
        <f t="shared" si="53"/>
        <v/>
      </c>
      <c r="X403" s="8" t="str">
        <f t="shared" si="54"/>
        <v/>
      </c>
      <c r="Y403" s="9" t="str">
        <f t="shared" si="55"/>
        <v/>
      </c>
    </row>
    <row r="404" spans="1:25" x14ac:dyDescent="0.25">
      <c r="A404" s="24"/>
      <c r="B404" s="51"/>
      <c r="C404" s="52"/>
      <c r="D404" s="53"/>
      <c r="E404" s="54"/>
      <c r="F404" s="53"/>
      <c r="G404" s="54"/>
      <c r="H404" s="24"/>
      <c r="I404" s="19" t="str">
        <f t="shared" si="48"/>
        <v/>
      </c>
      <c r="J404" s="9" t="str">
        <f t="shared" si="49"/>
        <v/>
      </c>
      <c r="K404" s="24"/>
      <c r="N404" s="19" t="str">
        <f>IF($C404="", "", IF(COUNTIF('Intro &amp; Setup'!$T$17:$T$26, $C404)&gt;0, "", "X"))</f>
        <v/>
      </c>
      <c r="P404" s="33" t="str">
        <f t="shared" si="50"/>
        <v/>
      </c>
      <c r="Q404" s="36" t="str">
        <f t="shared" si="51"/>
        <v/>
      </c>
      <c r="S404" s="33" t="str">
        <f t="shared" si="52"/>
        <v/>
      </c>
      <c r="T404" s="36" t="str">
        <f t="shared" si="53"/>
        <v/>
      </c>
      <c r="X404" s="8" t="str">
        <f t="shared" si="54"/>
        <v/>
      </c>
      <c r="Y404" s="9" t="str">
        <f t="shared" si="55"/>
        <v/>
      </c>
    </row>
    <row r="405" spans="1:25" x14ac:dyDescent="0.25">
      <c r="A405" s="24"/>
      <c r="B405" s="51"/>
      <c r="C405" s="52"/>
      <c r="D405" s="53"/>
      <c r="E405" s="54"/>
      <c r="F405" s="53"/>
      <c r="G405" s="54"/>
      <c r="H405" s="24"/>
      <c r="I405" s="19" t="str">
        <f t="shared" si="48"/>
        <v/>
      </c>
      <c r="J405" s="9" t="str">
        <f t="shared" si="49"/>
        <v/>
      </c>
      <c r="K405" s="24"/>
      <c r="N405" s="19" t="str">
        <f>IF($C405="", "", IF(COUNTIF('Intro &amp; Setup'!$T$17:$T$26, $C405)&gt;0, "", "X"))</f>
        <v/>
      </c>
      <c r="P405" s="33" t="str">
        <f t="shared" si="50"/>
        <v/>
      </c>
      <c r="Q405" s="36" t="str">
        <f t="shared" si="51"/>
        <v/>
      </c>
      <c r="S405" s="33" t="str">
        <f t="shared" si="52"/>
        <v/>
      </c>
      <c r="T405" s="36" t="str">
        <f t="shared" si="53"/>
        <v/>
      </c>
      <c r="X405" s="8" t="str">
        <f t="shared" si="54"/>
        <v/>
      </c>
      <c r="Y405" s="9" t="str">
        <f t="shared" si="55"/>
        <v/>
      </c>
    </row>
    <row r="406" spans="1:25" x14ac:dyDescent="0.25">
      <c r="A406" s="24"/>
      <c r="B406" s="51"/>
      <c r="C406" s="52"/>
      <c r="D406" s="53"/>
      <c r="E406" s="54"/>
      <c r="F406" s="53"/>
      <c r="G406" s="54"/>
      <c r="H406" s="24"/>
      <c r="I406" s="19" t="str">
        <f t="shared" si="48"/>
        <v/>
      </c>
      <c r="J406" s="9" t="str">
        <f t="shared" si="49"/>
        <v/>
      </c>
      <c r="K406" s="24"/>
      <c r="N406" s="19" t="str">
        <f>IF($C406="", "", IF(COUNTIF('Intro &amp; Setup'!$T$17:$T$26, $C406)&gt;0, "", "X"))</f>
        <v/>
      </c>
      <c r="P406" s="33" t="str">
        <f t="shared" si="50"/>
        <v/>
      </c>
      <c r="Q406" s="36" t="str">
        <f t="shared" si="51"/>
        <v/>
      </c>
      <c r="S406" s="33" t="str">
        <f t="shared" si="52"/>
        <v/>
      </c>
      <c r="T406" s="36" t="str">
        <f t="shared" si="53"/>
        <v/>
      </c>
      <c r="X406" s="8" t="str">
        <f t="shared" si="54"/>
        <v/>
      </c>
      <c r="Y406" s="9" t="str">
        <f t="shared" si="55"/>
        <v/>
      </c>
    </row>
    <row r="407" spans="1:25" x14ac:dyDescent="0.25">
      <c r="A407" s="24"/>
      <c r="B407" s="51"/>
      <c r="C407" s="52"/>
      <c r="D407" s="53"/>
      <c r="E407" s="54"/>
      <c r="F407" s="53"/>
      <c r="G407" s="54"/>
      <c r="H407" s="24"/>
      <c r="I407" s="19" t="str">
        <f t="shared" si="48"/>
        <v/>
      </c>
      <c r="J407" s="9" t="str">
        <f t="shared" si="49"/>
        <v/>
      </c>
      <c r="K407" s="24"/>
      <c r="N407" s="19" t="str">
        <f>IF($C407="", "", IF(COUNTIF('Intro &amp; Setup'!$T$17:$T$26, $C407)&gt;0, "", "X"))</f>
        <v/>
      </c>
      <c r="P407" s="33" t="str">
        <f t="shared" si="50"/>
        <v/>
      </c>
      <c r="Q407" s="36" t="str">
        <f t="shared" si="51"/>
        <v/>
      </c>
      <c r="S407" s="33" t="str">
        <f t="shared" si="52"/>
        <v/>
      </c>
      <c r="T407" s="36" t="str">
        <f t="shared" si="53"/>
        <v/>
      </c>
      <c r="X407" s="8" t="str">
        <f t="shared" si="54"/>
        <v/>
      </c>
      <c r="Y407" s="9" t="str">
        <f t="shared" si="55"/>
        <v/>
      </c>
    </row>
    <row r="408" spans="1:25" x14ac:dyDescent="0.25">
      <c r="A408" s="24"/>
      <c r="B408" s="51"/>
      <c r="C408" s="52"/>
      <c r="D408" s="53"/>
      <c r="E408" s="54"/>
      <c r="F408" s="53"/>
      <c r="G408" s="54"/>
      <c r="H408" s="24"/>
      <c r="I408" s="19" t="str">
        <f t="shared" si="48"/>
        <v/>
      </c>
      <c r="J408" s="9" t="str">
        <f t="shared" si="49"/>
        <v/>
      </c>
      <c r="K408" s="24"/>
      <c r="N408" s="19" t="str">
        <f>IF($C408="", "", IF(COUNTIF('Intro &amp; Setup'!$T$17:$T$26, $C408)&gt;0, "", "X"))</f>
        <v/>
      </c>
      <c r="P408" s="33" t="str">
        <f t="shared" si="50"/>
        <v/>
      </c>
      <c r="Q408" s="36" t="str">
        <f t="shared" si="51"/>
        <v/>
      </c>
      <c r="S408" s="33" t="str">
        <f t="shared" si="52"/>
        <v/>
      </c>
      <c r="T408" s="36" t="str">
        <f t="shared" si="53"/>
        <v/>
      </c>
      <c r="X408" s="8" t="str">
        <f t="shared" si="54"/>
        <v/>
      </c>
      <c r="Y408" s="9" t="str">
        <f t="shared" si="55"/>
        <v/>
      </c>
    </row>
    <row r="409" spans="1:25" x14ac:dyDescent="0.25">
      <c r="A409" s="24"/>
      <c r="B409" s="51"/>
      <c r="C409" s="52"/>
      <c r="D409" s="53"/>
      <c r="E409" s="54"/>
      <c r="F409" s="53"/>
      <c r="G409" s="54"/>
      <c r="H409" s="24"/>
      <c r="I409" s="19" t="str">
        <f t="shared" si="48"/>
        <v/>
      </c>
      <c r="J409" s="9" t="str">
        <f t="shared" si="49"/>
        <v/>
      </c>
      <c r="K409" s="24"/>
      <c r="N409" s="19" t="str">
        <f>IF($C409="", "", IF(COUNTIF('Intro &amp; Setup'!$T$17:$T$26, $C409)&gt;0, "", "X"))</f>
        <v/>
      </c>
      <c r="P409" s="33" t="str">
        <f t="shared" si="50"/>
        <v/>
      </c>
      <c r="Q409" s="36" t="str">
        <f t="shared" si="51"/>
        <v/>
      </c>
      <c r="S409" s="33" t="str">
        <f t="shared" si="52"/>
        <v/>
      </c>
      <c r="T409" s="36" t="str">
        <f t="shared" si="53"/>
        <v/>
      </c>
      <c r="X409" s="8" t="str">
        <f t="shared" si="54"/>
        <v/>
      </c>
      <c r="Y409" s="9" t="str">
        <f t="shared" si="55"/>
        <v/>
      </c>
    </row>
    <row r="410" spans="1:25" x14ac:dyDescent="0.25">
      <c r="A410" s="24"/>
      <c r="B410" s="51"/>
      <c r="C410" s="52"/>
      <c r="D410" s="53"/>
      <c r="E410" s="54"/>
      <c r="F410" s="53"/>
      <c r="G410" s="54"/>
      <c r="H410" s="24"/>
      <c r="I410" s="19" t="str">
        <f t="shared" si="48"/>
        <v/>
      </c>
      <c r="J410" s="9" t="str">
        <f t="shared" si="49"/>
        <v/>
      </c>
      <c r="K410" s="24"/>
      <c r="N410" s="19" t="str">
        <f>IF($C410="", "", IF(COUNTIF('Intro &amp; Setup'!$T$17:$T$26, $C410)&gt;0, "", "X"))</f>
        <v/>
      </c>
      <c r="P410" s="33" t="str">
        <f t="shared" si="50"/>
        <v/>
      </c>
      <c r="Q410" s="36" t="str">
        <f t="shared" si="51"/>
        <v/>
      </c>
      <c r="S410" s="33" t="str">
        <f t="shared" si="52"/>
        <v/>
      </c>
      <c r="T410" s="36" t="str">
        <f t="shared" si="53"/>
        <v/>
      </c>
      <c r="X410" s="8" t="str">
        <f t="shared" si="54"/>
        <v/>
      </c>
      <c r="Y410" s="9" t="str">
        <f t="shared" si="55"/>
        <v/>
      </c>
    </row>
    <row r="411" spans="1:25" x14ac:dyDescent="0.25">
      <c r="A411" s="24"/>
      <c r="B411" s="51"/>
      <c r="C411" s="52"/>
      <c r="D411" s="53"/>
      <c r="E411" s="54"/>
      <c r="F411" s="53"/>
      <c r="G411" s="54"/>
      <c r="H411" s="24"/>
      <c r="I411" s="19" t="str">
        <f t="shared" si="48"/>
        <v/>
      </c>
      <c r="J411" s="9" t="str">
        <f t="shared" si="49"/>
        <v/>
      </c>
      <c r="K411" s="24"/>
      <c r="N411" s="19" t="str">
        <f>IF($C411="", "", IF(COUNTIF('Intro &amp; Setup'!$T$17:$T$26, $C411)&gt;0, "", "X"))</f>
        <v/>
      </c>
      <c r="P411" s="33" t="str">
        <f t="shared" si="50"/>
        <v/>
      </c>
      <c r="Q411" s="36" t="str">
        <f t="shared" si="51"/>
        <v/>
      </c>
      <c r="S411" s="33" t="str">
        <f t="shared" si="52"/>
        <v/>
      </c>
      <c r="T411" s="36" t="str">
        <f t="shared" si="53"/>
        <v/>
      </c>
      <c r="X411" s="8" t="str">
        <f t="shared" si="54"/>
        <v/>
      </c>
      <c r="Y411" s="9" t="str">
        <f t="shared" si="55"/>
        <v/>
      </c>
    </row>
    <row r="412" spans="1:25" x14ac:dyDescent="0.25">
      <c r="A412" s="24"/>
      <c r="B412" s="51"/>
      <c r="C412" s="52"/>
      <c r="D412" s="53"/>
      <c r="E412" s="54"/>
      <c r="F412" s="53"/>
      <c r="G412" s="54"/>
      <c r="H412" s="24"/>
      <c r="I412" s="19" t="str">
        <f t="shared" si="48"/>
        <v/>
      </c>
      <c r="J412" s="9" t="str">
        <f t="shared" si="49"/>
        <v/>
      </c>
      <c r="K412" s="24"/>
      <c r="N412" s="19" t="str">
        <f>IF($C412="", "", IF(COUNTIF('Intro &amp; Setup'!$T$17:$T$26, $C412)&gt;0, "", "X"))</f>
        <v/>
      </c>
      <c r="P412" s="33" t="str">
        <f t="shared" si="50"/>
        <v/>
      </c>
      <c r="Q412" s="36" t="str">
        <f t="shared" si="51"/>
        <v/>
      </c>
      <c r="S412" s="33" t="str">
        <f t="shared" si="52"/>
        <v/>
      </c>
      <c r="T412" s="36" t="str">
        <f t="shared" si="53"/>
        <v/>
      </c>
      <c r="X412" s="8" t="str">
        <f t="shared" si="54"/>
        <v/>
      </c>
      <c r="Y412" s="9" t="str">
        <f t="shared" si="55"/>
        <v/>
      </c>
    </row>
    <row r="413" spans="1:25" x14ac:dyDescent="0.25">
      <c r="A413" s="24"/>
      <c r="B413" s="51"/>
      <c r="C413" s="52"/>
      <c r="D413" s="53"/>
      <c r="E413" s="54"/>
      <c r="F413" s="53"/>
      <c r="G413" s="54"/>
      <c r="H413" s="24"/>
      <c r="I413" s="19" t="str">
        <f t="shared" si="48"/>
        <v/>
      </c>
      <c r="J413" s="9" t="str">
        <f t="shared" si="49"/>
        <v/>
      </c>
      <c r="K413" s="24"/>
      <c r="N413" s="19" t="str">
        <f>IF($C413="", "", IF(COUNTIF('Intro &amp; Setup'!$T$17:$T$26, $C413)&gt;0, "", "X"))</f>
        <v/>
      </c>
      <c r="P413" s="33" t="str">
        <f t="shared" si="50"/>
        <v/>
      </c>
      <c r="Q413" s="36" t="str">
        <f t="shared" si="51"/>
        <v/>
      </c>
      <c r="S413" s="33" t="str">
        <f t="shared" si="52"/>
        <v/>
      </c>
      <c r="T413" s="36" t="str">
        <f t="shared" si="53"/>
        <v/>
      </c>
      <c r="X413" s="8" t="str">
        <f t="shared" si="54"/>
        <v/>
      </c>
      <c r="Y413" s="9" t="str">
        <f t="shared" si="55"/>
        <v/>
      </c>
    </row>
    <row r="414" spans="1:25" x14ac:dyDescent="0.25">
      <c r="A414" s="24"/>
      <c r="B414" s="51"/>
      <c r="C414" s="52"/>
      <c r="D414" s="53"/>
      <c r="E414" s="54"/>
      <c r="F414" s="53"/>
      <c r="G414" s="54"/>
      <c r="H414" s="24"/>
      <c r="I414" s="19" t="str">
        <f t="shared" si="48"/>
        <v/>
      </c>
      <c r="J414" s="9" t="str">
        <f t="shared" si="49"/>
        <v/>
      </c>
      <c r="K414" s="24"/>
      <c r="N414" s="19" t="str">
        <f>IF($C414="", "", IF(COUNTIF('Intro &amp; Setup'!$T$17:$T$26, $C414)&gt;0, "", "X"))</f>
        <v/>
      </c>
      <c r="P414" s="33" t="str">
        <f t="shared" si="50"/>
        <v/>
      </c>
      <c r="Q414" s="36" t="str">
        <f t="shared" si="51"/>
        <v/>
      </c>
      <c r="S414" s="33" t="str">
        <f t="shared" si="52"/>
        <v/>
      </c>
      <c r="T414" s="36" t="str">
        <f t="shared" si="53"/>
        <v/>
      </c>
      <c r="X414" s="8" t="str">
        <f t="shared" si="54"/>
        <v/>
      </c>
      <c r="Y414" s="9" t="str">
        <f t="shared" si="55"/>
        <v/>
      </c>
    </row>
    <row r="415" spans="1:25" x14ac:dyDescent="0.25">
      <c r="A415" s="24"/>
      <c r="B415" s="51"/>
      <c r="C415" s="52"/>
      <c r="D415" s="53"/>
      <c r="E415" s="54"/>
      <c r="F415" s="53"/>
      <c r="G415" s="54"/>
      <c r="H415" s="24"/>
      <c r="I415" s="19" t="str">
        <f t="shared" si="48"/>
        <v/>
      </c>
      <c r="J415" s="9" t="str">
        <f t="shared" si="49"/>
        <v/>
      </c>
      <c r="K415" s="24"/>
      <c r="N415" s="19" t="str">
        <f>IF($C415="", "", IF(COUNTIF('Intro &amp; Setup'!$T$17:$T$26, $C415)&gt;0, "", "X"))</f>
        <v/>
      </c>
      <c r="P415" s="33" t="str">
        <f t="shared" si="50"/>
        <v/>
      </c>
      <c r="Q415" s="36" t="str">
        <f t="shared" si="51"/>
        <v/>
      </c>
      <c r="S415" s="33" t="str">
        <f t="shared" si="52"/>
        <v/>
      </c>
      <c r="T415" s="36" t="str">
        <f t="shared" si="53"/>
        <v/>
      </c>
      <c r="X415" s="8" t="str">
        <f t="shared" si="54"/>
        <v/>
      </c>
      <c r="Y415" s="9" t="str">
        <f t="shared" si="55"/>
        <v/>
      </c>
    </row>
    <row r="416" spans="1:25" x14ac:dyDescent="0.25">
      <c r="A416" s="24"/>
      <c r="B416" s="51"/>
      <c r="C416" s="52"/>
      <c r="D416" s="53"/>
      <c r="E416" s="54"/>
      <c r="F416" s="53"/>
      <c r="G416" s="54"/>
      <c r="H416" s="24"/>
      <c r="I416" s="19" t="str">
        <f t="shared" si="48"/>
        <v/>
      </c>
      <c r="J416" s="9" t="str">
        <f t="shared" si="49"/>
        <v/>
      </c>
      <c r="K416" s="24"/>
      <c r="N416" s="19" t="str">
        <f>IF($C416="", "", IF(COUNTIF('Intro &amp; Setup'!$T$17:$T$26, $C416)&gt;0, "", "X"))</f>
        <v/>
      </c>
      <c r="P416" s="33" t="str">
        <f t="shared" si="50"/>
        <v/>
      </c>
      <c r="Q416" s="36" t="str">
        <f t="shared" si="51"/>
        <v/>
      </c>
      <c r="S416" s="33" t="str">
        <f t="shared" si="52"/>
        <v/>
      </c>
      <c r="T416" s="36" t="str">
        <f t="shared" si="53"/>
        <v/>
      </c>
      <c r="X416" s="8" t="str">
        <f t="shared" si="54"/>
        <v/>
      </c>
      <c r="Y416" s="9" t="str">
        <f t="shared" si="55"/>
        <v/>
      </c>
    </row>
    <row r="417" spans="1:25" x14ac:dyDescent="0.25">
      <c r="A417" s="24"/>
      <c r="B417" s="51"/>
      <c r="C417" s="52"/>
      <c r="D417" s="53"/>
      <c r="E417" s="54"/>
      <c r="F417" s="53"/>
      <c r="G417" s="54"/>
      <c r="H417" s="24"/>
      <c r="I417" s="19" t="str">
        <f t="shared" si="48"/>
        <v/>
      </c>
      <c r="J417" s="9" t="str">
        <f t="shared" si="49"/>
        <v/>
      </c>
      <c r="K417" s="24"/>
      <c r="N417" s="19" t="str">
        <f>IF($C417="", "", IF(COUNTIF('Intro &amp; Setup'!$T$17:$T$26, $C417)&gt;0, "", "X"))</f>
        <v/>
      </c>
      <c r="P417" s="33" t="str">
        <f t="shared" si="50"/>
        <v/>
      </c>
      <c r="Q417" s="36" t="str">
        <f t="shared" si="51"/>
        <v/>
      </c>
      <c r="S417" s="33" t="str">
        <f t="shared" si="52"/>
        <v/>
      </c>
      <c r="T417" s="36" t="str">
        <f t="shared" si="53"/>
        <v/>
      </c>
      <c r="X417" s="8" t="str">
        <f t="shared" si="54"/>
        <v/>
      </c>
      <c r="Y417" s="9" t="str">
        <f t="shared" si="55"/>
        <v/>
      </c>
    </row>
    <row r="418" spans="1:25" x14ac:dyDescent="0.25">
      <c r="A418" s="24"/>
      <c r="B418" s="51"/>
      <c r="C418" s="52"/>
      <c r="D418" s="53"/>
      <c r="E418" s="54"/>
      <c r="F418" s="53"/>
      <c r="G418" s="54"/>
      <c r="H418" s="24"/>
      <c r="I418" s="19" t="str">
        <f t="shared" si="48"/>
        <v/>
      </c>
      <c r="J418" s="9" t="str">
        <f t="shared" si="49"/>
        <v/>
      </c>
      <c r="K418" s="24"/>
      <c r="N418" s="19" t="str">
        <f>IF($C418="", "", IF(COUNTIF('Intro &amp; Setup'!$T$17:$T$26, $C418)&gt;0, "", "X"))</f>
        <v/>
      </c>
      <c r="P418" s="33" t="str">
        <f t="shared" si="50"/>
        <v/>
      </c>
      <c r="Q418" s="36" t="str">
        <f t="shared" si="51"/>
        <v/>
      </c>
      <c r="S418" s="33" t="str">
        <f t="shared" si="52"/>
        <v/>
      </c>
      <c r="T418" s="36" t="str">
        <f t="shared" si="53"/>
        <v/>
      </c>
      <c r="X418" s="8" t="str">
        <f t="shared" si="54"/>
        <v/>
      </c>
      <c r="Y418" s="9" t="str">
        <f t="shared" si="55"/>
        <v/>
      </c>
    </row>
    <row r="419" spans="1:25" x14ac:dyDescent="0.25">
      <c r="A419" s="24"/>
      <c r="B419" s="51"/>
      <c r="C419" s="52"/>
      <c r="D419" s="53"/>
      <c r="E419" s="54"/>
      <c r="F419" s="53"/>
      <c r="G419" s="54"/>
      <c r="H419" s="24"/>
      <c r="I419" s="19" t="str">
        <f t="shared" si="48"/>
        <v/>
      </c>
      <c r="J419" s="9" t="str">
        <f t="shared" si="49"/>
        <v/>
      </c>
      <c r="K419" s="24"/>
      <c r="N419" s="19" t="str">
        <f>IF($C419="", "", IF(COUNTIF('Intro &amp; Setup'!$T$17:$T$26, $C419)&gt;0, "", "X"))</f>
        <v/>
      </c>
      <c r="P419" s="33" t="str">
        <f t="shared" si="50"/>
        <v/>
      </c>
      <c r="Q419" s="36" t="str">
        <f t="shared" si="51"/>
        <v/>
      </c>
      <c r="S419" s="33" t="str">
        <f t="shared" si="52"/>
        <v/>
      </c>
      <c r="T419" s="36" t="str">
        <f t="shared" si="53"/>
        <v/>
      </c>
      <c r="X419" s="8" t="str">
        <f t="shared" si="54"/>
        <v/>
      </c>
      <c r="Y419" s="9" t="str">
        <f t="shared" si="55"/>
        <v/>
      </c>
    </row>
    <row r="420" spans="1:25" x14ac:dyDescent="0.25">
      <c r="A420" s="24"/>
      <c r="B420" s="51"/>
      <c r="C420" s="52"/>
      <c r="D420" s="53"/>
      <c r="E420" s="54"/>
      <c r="F420" s="53"/>
      <c r="G420" s="54"/>
      <c r="H420" s="24"/>
      <c r="I420" s="19" t="str">
        <f t="shared" si="48"/>
        <v/>
      </c>
      <c r="J420" s="9" t="str">
        <f t="shared" si="49"/>
        <v/>
      </c>
      <c r="K420" s="24"/>
      <c r="N420" s="19" t="str">
        <f>IF($C420="", "", IF(COUNTIF('Intro &amp; Setup'!$T$17:$T$26, $C420)&gt;0, "", "X"))</f>
        <v/>
      </c>
      <c r="P420" s="33" t="str">
        <f t="shared" si="50"/>
        <v/>
      </c>
      <c r="Q420" s="36" t="str">
        <f t="shared" si="51"/>
        <v/>
      </c>
      <c r="S420" s="33" t="str">
        <f t="shared" si="52"/>
        <v/>
      </c>
      <c r="T420" s="36" t="str">
        <f t="shared" si="53"/>
        <v/>
      </c>
      <c r="X420" s="8" t="str">
        <f t="shared" si="54"/>
        <v/>
      </c>
      <c r="Y420" s="9" t="str">
        <f t="shared" si="55"/>
        <v/>
      </c>
    </row>
    <row r="421" spans="1:25" x14ac:dyDescent="0.25">
      <c r="A421" s="24"/>
      <c r="B421" s="51"/>
      <c r="C421" s="52"/>
      <c r="D421" s="53"/>
      <c r="E421" s="54"/>
      <c r="F421" s="53"/>
      <c r="G421" s="54"/>
      <c r="H421" s="24"/>
      <c r="I421" s="19" t="str">
        <f t="shared" si="48"/>
        <v/>
      </c>
      <c r="J421" s="9" t="str">
        <f t="shared" si="49"/>
        <v/>
      </c>
      <c r="K421" s="24"/>
      <c r="N421" s="19" t="str">
        <f>IF($C421="", "", IF(COUNTIF('Intro &amp; Setup'!$T$17:$T$26, $C421)&gt;0, "", "X"))</f>
        <v/>
      </c>
      <c r="P421" s="33" t="str">
        <f t="shared" si="50"/>
        <v/>
      </c>
      <c r="Q421" s="36" t="str">
        <f t="shared" si="51"/>
        <v/>
      </c>
      <c r="S421" s="33" t="str">
        <f t="shared" si="52"/>
        <v/>
      </c>
      <c r="T421" s="36" t="str">
        <f t="shared" si="53"/>
        <v/>
      </c>
      <c r="X421" s="8" t="str">
        <f t="shared" si="54"/>
        <v/>
      </c>
      <c r="Y421" s="9" t="str">
        <f t="shared" si="55"/>
        <v/>
      </c>
    </row>
    <row r="422" spans="1:25" x14ac:dyDescent="0.25">
      <c r="A422" s="24"/>
      <c r="B422" s="51"/>
      <c r="C422" s="52"/>
      <c r="D422" s="53"/>
      <c r="E422" s="54"/>
      <c r="F422" s="53"/>
      <c r="G422" s="54"/>
      <c r="H422" s="24"/>
      <c r="I422" s="19" t="str">
        <f t="shared" si="48"/>
        <v/>
      </c>
      <c r="J422" s="9" t="str">
        <f t="shared" si="49"/>
        <v/>
      </c>
      <c r="K422" s="24"/>
      <c r="N422" s="19" t="str">
        <f>IF($C422="", "", IF(COUNTIF('Intro &amp; Setup'!$T$17:$T$26, $C422)&gt;0, "", "X"))</f>
        <v/>
      </c>
      <c r="P422" s="33" t="str">
        <f t="shared" si="50"/>
        <v/>
      </c>
      <c r="Q422" s="36" t="str">
        <f t="shared" si="51"/>
        <v/>
      </c>
      <c r="S422" s="33" t="str">
        <f t="shared" si="52"/>
        <v/>
      </c>
      <c r="T422" s="36" t="str">
        <f t="shared" si="53"/>
        <v/>
      </c>
      <c r="X422" s="8" t="str">
        <f t="shared" si="54"/>
        <v/>
      </c>
      <c r="Y422" s="9" t="str">
        <f t="shared" si="55"/>
        <v/>
      </c>
    </row>
    <row r="423" spans="1:25" x14ac:dyDescent="0.25">
      <c r="A423" s="24"/>
      <c r="B423" s="51"/>
      <c r="C423" s="52"/>
      <c r="D423" s="53"/>
      <c r="E423" s="54"/>
      <c r="F423" s="53"/>
      <c r="G423" s="54"/>
      <c r="H423" s="24"/>
      <c r="I423" s="19" t="str">
        <f t="shared" si="48"/>
        <v/>
      </c>
      <c r="J423" s="9" t="str">
        <f t="shared" si="49"/>
        <v/>
      </c>
      <c r="K423" s="24"/>
      <c r="N423" s="19" t="str">
        <f>IF($C423="", "", IF(COUNTIF('Intro &amp; Setup'!$T$17:$T$26, $C423)&gt;0, "", "X"))</f>
        <v/>
      </c>
      <c r="P423" s="33" t="str">
        <f t="shared" si="50"/>
        <v/>
      </c>
      <c r="Q423" s="36" t="str">
        <f t="shared" si="51"/>
        <v/>
      </c>
      <c r="S423" s="33" t="str">
        <f t="shared" si="52"/>
        <v/>
      </c>
      <c r="T423" s="36" t="str">
        <f t="shared" si="53"/>
        <v/>
      </c>
      <c r="X423" s="8" t="str">
        <f t="shared" si="54"/>
        <v/>
      </c>
      <c r="Y423" s="9" t="str">
        <f t="shared" si="55"/>
        <v/>
      </c>
    </row>
    <row r="424" spans="1:25" x14ac:dyDescent="0.25">
      <c r="A424" s="24"/>
      <c r="B424" s="51"/>
      <c r="C424" s="52"/>
      <c r="D424" s="53"/>
      <c r="E424" s="54"/>
      <c r="F424" s="53"/>
      <c r="G424" s="54"/>
      <c r="H424" s="24"/>
      <c r="I424" s="19" t="str">
        <f t="shared" si="48"/>
        <v/>
      </c>
      <c r="J424" s="9" t="str">
        <f t="shared" si="49"/>
        <v/>
      </c>
      <c r="K424" s="24"/>
      <c r="N424" s="19" t="str">
        <f>IF($C424="", "", IF(COUNTIF('Intro &amp; Setup'!$T$17:$T$26, $C424)&gt;0, "", "X"))</f>
        <v/>
      </c>
      <c r="P424" s="33" t="str">
        <f t="shared" si="50"/>
        <v/>
      </c>
      <c r="Q424" s="36" t="str">
        <f t="shared" si="51"/>
        <v/>
      </c>
      <c r="S424" s="33" t="str">
        <f t="shared" si="52"/>
        <v/>
      </c>
      <c r="T424" s="36" t="str">
        <f t="shared" si="53"/>
        <v/>
      </c>
      <c r="X424" s="8" t="str">
        <f t="shared" si="54"/>
        <v/>
      </c>
      <c r="Y424" s="9" t="str">
        <f t="shared" si="55"/>
        <v/>
      </c>
    </row>
    <row r="425" spans="1:25" x14ac:dyDescent="0.25">
      <c r="A425" s="24"/>
      <c r="B425" s="51"/>
      <c r="C425" s="52"/>
      <c r="D425" s="53"/>
      <c r="E425" s="54"/>
      <c r="F425" s="53"/>
      <c r="G425" s="54"/>
      <c r="H425" s="24"/>
      <c r="I425" s="19" t="str">
        <f t="shared" si="48"/>
        <v/>
      </c>
      <c r="J425" s="9" t="str">
        <f t="shared" si="49"/>
        <v/>
      </c>
      <c r="K425" s="24"/>
      <c r="N425" s="19" t="str">
        <f>IF($C425="", "", IF(COUNTIF('Intro &amp; Setup'!$T$17:$T$26, $C425)&gt;0, "", "X"))</f>
        <v/>
      </c>
      <c r="P425" s="33" t="str">
        <f t="shared" si="50"/>
        <v/>
      </c>
      <c r="Q425" s="36" t="str">
        <f t="shared" si="51"/>
        <v/>
      </c>
      <c r="S425" s="33" t="str">
        <f t="shared" si="52"/>
        <v/>
      </c>
      <c r="T425" s="36" t="str">
        <f t="shared" si="53"/>
        <v/>
      </c>
      <c r="X425" s="8" t="str">
        <f t="shared" si="54"/>
        <v/>
      </c>
      <c r="Y425" s="9" t="str">
        <f t="shared" si="55"/>
        <v/>
      </c>
    </row>
    <row r="426" spans="1:25" x14ac:dyDescent="0.25">
      <c r="A426" s="24"/>
      <c r="B426" s="51"/>
      <c r="C426" s="52"/>
      <c r="D426" s="53"/>
      <c r="E426" s="54"/>
      <c r="F426" s="53"/>
      <c r="G426" s="54"/>
      <c r="H426" s="24"/>
      <c r="I426" s="19" t="str">
        <f t="shared" si="48"/>
        <v/>
      </c>
      <c r="J426" s="9" t="str">
        <f t="shared" si="49"/>
        <v/>
      </c>
      <c r="K426" s="24"/>
      <c r="N426" s="19" t="str">
        <f>IF($C426="", "", IF(COUNTIF('Intro &amp; Setup'!$T$17:$T$26, $C426)&gt;0, "", "X"))</f>
        <v/>
      </c>
      <c r="P426" s="33" t="str">
        <f t="shared" si="50"/>
        <v/>
      </c>
      <c r="Q426" s="36" t="str">
        <f t="shared" si="51"/>
        <v/>
      </c>
      <c r="S426" s="33" t="str">
        <f t="shared" si="52"/>
        <v/>
      </c>
      <c r="T426" s="36" t="str">
        <f t="shared" si="53"/>
        <v/>
      </c>
      <c r="X426" s="8" t="str">
        <f t="shared" si="54"/>
        <v/>
      </c>
      <c r="Y426" s="9" t="str">
        <f t="shared" si="55"/>
        <v/>
      </c>
    </row>
    <row r="427" spans="1:25" x14ac:dyDescent="0.25">
      <c r="A427" s="24"/>
      <c r="B427" s="51"/>
      <c r="C427" s="52"/>
      <c r="D427" s="53"/>
      <c r="E427" s="54"/>
      <c r="F427" s="53"/>
      <c r="G427" s="54"/>
      <c r="H427" s="24"/>
      <c r="I427" s="19" t="str">
        <f t="shared" si="48"/>
        <v/>
      </c>
      <c r="J427" s="9" t="str">
        <f t="shared" si="49"/>
        <v/>
      </c>
      <c r="K427" s="24"/>
      <c r="N427" s="19" t="str">
        <f>IF($C427="", "", IF(COUNTIF('Intro &amp; Setup'!$T$17:$T$26, $C427)&gt;0, "", "X"))</f>
        <v/>
      </c>
      <c r="P427" s="33" t="str">
        <f t="shared" si="50"/>
        <v/>
      </c>
      <c r="Q427" s="36" t="str">
        <f t="shared" si="51"/>
        <v/>
      </c>
      <c r="S427" s="33" t="str">
        <f t="shared" si="52"/>
        <v/>
      </c>
      <c r="T427" s="36" t="str">
        <f t="shared" si="53"/>
        <v/>
      </c>
      <c r="X427" s="8" t="str">
        <f t="shared" si="54"/>
        <v/>
      </c>
      <c r="Y427" s="9" t="str">
        <f t="shared" si="55"/>
        <v/>
      </c>
    </row>
    <row r="428" spans="1:25" x14ac:dyDescent="0.25">
      <c r="A428" s="24"/>
      <c r="B428" s="51"/>
      <c r="C428" s="52"/>
      <c r="D428" s="53"/>
      <c r="E428" s="54"/>
      <c r="F428" s="53"/>
      <c r="G428" s="54"/>
      <c r="H428" s="24"/>
      <c r="I428" s="19" t="str">
        <f t="shared" si="48"/>
        <v/>
      </c>
      <c r="J428" s="9" t="str">
        <f t="shared" si="49"/>
        <v/>
      </c>
      <c r="K428" s="24"/>
      <c r="N428" s="19" t="str">
        <f>IF($C428="", "", IF(COUNTIF('Intro &amp; Setup'!$T$17:$T$26, $C428)&gt;0, "", "X"))</f>
        <v/>
      </c>
      <c r="P428" s="33" t="str">
        <f t="shared" si="50"/>
        <v/>
      </c>
      <c r="Q428" s="36" t="str">
        <f t="shared" si="51"/>
        <v/>
      </c>
      <c r="S428" s="33" t="str">
        <f t="shared" si="52"/>
        <v/>
      </c>
      <c r="T428" s="36" t="str">
        <f t="shared" si="53"/>
        <v/>
      </c>
      <c r="X428" s="8" t="str">
        <f t="shared" si="54"/>
        <v/>
      </c>
      <c r="Y428" s="9" t="str">
        <f t="shared" si="55"/>
        <v/>
      </c>
    </row>
    <row r="429" spans="1:25" x14ac:dyDescent="0.25">
      <c r="A429" s="24"/>
      <c r="B429" s="51"/>
      <c r="C429" s="52"/>
      <c r="D429" s="53"/>
      <c r="E429" s="54"/>
      <c r="F429" s="53"/>
      <c r="G429" s="54"/>
      <c r="H429" s="24"/>
      <c r="I429" s="19" t="str">
        <f t="shared" si="48"/>
        <v/>
      </c>
      <c r="J429" s="9" t="str">
        <f t="shared" si="49"/>
        <v/>
      </c>
      <c r="K429" s="24"/>
      <c r="N429" s="19" t="str">
        <f>IF($C429="", "", IF(COUNTIF('Intro &amp; Setup'!$T$17:$T$26, $C429)&gt;0, "", "X"))</f>
        <v/>
      </c>
      <c r="P429" s="33" t="str">
        <f t="shared" si="50"/>
        <v/>
      </c>
      <c r="Q429" s="36" t="str">
        <f t="shared" si="51"/>
        <v/>
      </c>
      <c r="S429" s="33" t="str">
        <f t="shared" si="52"/>
        <v/>
      </c>
      <c r="T429" s="36" t="str">
        <f t="shared" si="53"/>
        <v/>
      </c>
      <c r="X429" s="8" t="str">
        <f t="shared" si="54"/>
        <v/>
      </c>
      <c r="Y429" s="9" t="str">
        <f t="shared" si="55"/>
        <v/>
      </c>
    </row>
    <row r="430" spans="1:25" x14ac:dyDescent="0.25">
      <c r="A430" s="24"/>
      <c r="B430" s="51"/>
      <c r="C430" s="52"/>
      <c r="D430" s="53"/>
      <c r="E430" s="54"/>
      <c r="F430" s="53"/>
      <c r="G430" s="54"/>
      <c r="H430" s="24"/>
      <c r="I430" s="19" t="str">
        <f t="shared" si="48"/>
        <v/>
      </c>
      <c r="J430" s="9" t="str">
        <f t="shared" si="49"/>
        <v/>
      </c>
      <c r="K430" s="24"/>
      <c r="N430" s="19" t="str">
        <f>IF($C430="", "", IF(COUNTIF('Intro &amp; Setup'!$T$17:$T$26, $C430)&gt;0, "", "X"))</f>
        <v/>
      </c>
      <c r="P430" s="33" t="str">
        <f t="shared" si="50"/>
        <v/>
      </c>
      <c r="Q430" s="36" t="str">
        <f t="shared" si="51"/>
        <v/>
      </c>
      <c r="S430" s="33" t="str">
        <f t="shared" si="52"/>
        <v/>
      </c>
      <c r="T430" s="36" t="str">
        <f t="shared" si="53"/>
        <v/>
      </c>
      <c r="X430" s="8" t="str">
        <f t="shared" si="54"/>
        <v/>
      </c>
      <c r="Y430" s="9" t="str">
        <f t="shared" si="55"/>
        <v/>
      </c>
    </row>
    <row r="431" spans="1:25" x14ac:dyDescent="0.25">
      <c r="A431" s="24"/>
      <c r="B431" s="51"/>
      <c r="C431" s="52"/>
      <c r="D431" s="53"/>
      <c r="E431" s="54"/>
      <c r="F431" s="53"/>
      <c r="G431" s="54"/>
      <c r="H431" s="24"/>
      <c r="I431" s="19" t="str">
        <f t="shared" si="48"/>
        <v/>
      </c>
      <c r="J431" s="9" t="str">
        <f t="shared" si="49"/>
        <v/>
      </c>
      <c r="K431" s="24"/>
      <c r="N431" s="19" t="str">
        <f>IF($C431="", "", IF(COUNTIF('Intro &amp; Setup'!$T$17:$T$26, $C431)&gt;0, "", "X"))</f>
        <v/>
      </c>
      <c r="P431" s="33" t="str">
        <f t="shared" si="50"/>
        <v/>
      </c>
      <c r="Q431" s="36" t="str">
        <f t="shared" si="51"/>
        <v/>
      </c>
      <c r="S431" s="33" t="str">
        <f t="shared" si="52"/>
        <v/>
      </c>
      <c r="T431" s="36" t="str">
        <f t="shared" si="53"/>
        <v/>
      </c>
      <c r="X431" s="8" t="str">
        <f t="shared" si="54"/>
        <v/>
      </c>
      <c r="Y431" s="9" t="str">
        <f t="shared" si="55"/>
        <v/>
      </c>
    </row>
    <row r="432" spans="1:25" x14ac:dyDescent="0.25">
      <c r="A432" s="24"/>
      <c r="B432" s="51"/>
      <c r="C432" s="52"/>
      <c r="D432" s="53"/>
      <c r="E432" s="54"/>
      <c r="F432" s="53"/>
      <c r="G432" s="54"/>
      <c r="H432" s="24"/>
      <c r="I432" s="19" t="str">
        <f t="shared" si="48"/>
        <v/>
      </c>
      <c r="J432" s="9" t="str">
        <f t="shared" si="49"/>
        <v/>
      </c>
      <c r="K432" s="24"/>
      <c r="N432" s="19" t="str">
        <f>IF($C432="", "", IF(COUNTIF('Intro &amp; Setup'!$T$17:$T$26, $C432)&gt;0, "", "X"))</f>
        <v/>
      </c>
      <c r="P432" s="33" t="str">
        <f t="shared" si="50"/>
        <v/>
      </c>
      <c r="Q432" s="36" t="str">
        <f t="shared" si="51"/>
        <v/>
      </c>
      <c r="S432" s="33" t="str">
        <f t="shared" si="52"/>
        <v/>
      </c>
      <c r="T432" s="36" t="str">
        <f t="shared" si="53"/>
        <v/>
      </c>
      <c r="X432" s="8" t="str">
        <f t="shared" si="54"/>
        <v/>
      </c>
      <c r="Y432" s="9" t="str">
        <f t="shared" si="55"/>
        <v/>
      </c>
    </row>
    <row r="433" spans="1:25" x14ac:dyDescent="0.25">
      <c r="A433" s="24"/>
      <c r="B433" s="51"/>
      <c r="C433" s="52"/>
      <c r="D433" s="53"/>
      <c r="E433" s="54"/>
      <c r="F433" s="53"/>
      <c r="G433" s="54"/>
      <c r="H433" s="24"/>
      <c r="I433" s="19" t="str">
        <f t="shared" si="48"/>
        <v/>
      </c>
      <c r="J433" s="9" t="str">
        <f t="shared" si="49"/>
        <v/>
      </c>
      <c r="K433" s="24"/>
      <c r="N433" s="19" t="str">
        <f>IF($C433="", "", IF(COUNTIF('Intro &amp; Setup'!$T$17:$T$26, $C433)&gt;0, "", "X"))</f>
        <v/>
      </c>
      <c r="P433" s="33" t="str">
        <f t="shared" si="50"/>
        <v/>
      </c>
      <c r="Q433" s="36" t="str">
        <f t="shared" si="51"/>
        <v/>
      </c>
      <c r="S433" s="33" t="str">
        <f t="shared" si="52"/>
        <v/>
      </c>
      <c r="T433" s="36" t="str">
        <f t="shared" si="53"/>
        <v/>
      </c>
      <c r="X433" s="8" t="str">
        <f t="shared" si="54"/>
        <v/>
      </c>
      <c r="Y433" s="9" t="str">
        <f t="shared" si="55"/>
        <v/>
      </c>
    </row>
    <row r="434" spans="1:25" x14ac:dyDescent="0.25">
      <c r="A434" s="24"/>
      <c r="B434" s="51"/>
      <c r="C434" s="52"/>
      <c r="D434" s="53"/>
      <c r="E434" s="54"/>
      <c r="F434" s="53"/>
      <c r="G434" s="54"/>
      <c r="H434" s="24"/>
      <c r="I434" s="19" t="str">
        <f t="shared" si="48"/>
        <v/>
      </c>
      <c r="J434" s="9" t="str">
        <f t="shared" si="49"/>
        <v/>
      </c>
      <c r="K434" s="24"/>
      <c r="N434" s="19" t="str">
        <f>IF($C434="", "", IF(COUNTIF('Intro &amp; Setup'!$T$17:$T$26, $C434)&gt;0, "", "X"))</f>
        <v/>
      </c>
      <c r="P434" s="33" t="str">
        <f t="shared" si="50"/>
        <v/>
      </c>
      <c r="Q434" s="36" t="str">
        <f t="shared" si="51"/>
        <v/>
      </c>
      <c r="S434" s="33" t="str">
        <f t="shared" si="52"/>
        <v/>
      </c>
      <c r="T434" s="36" t="str">
        <f t="shared" si="53"/>
        <v/>
      </c>
      <c r="X434" s="8" t="str">
        <f t="shared" si="54"/>
        <v/>
      </c>
      <c r="Y434" s="9" t="str">
        <f t="shared" si="55"/>
        <v/>
      </c>
    </row>
    <row r="435" spans="1:25" x14ac:dyDescent="0.25">
      <c r="A435" s="24"/>
      <c r="B435" s="51"/>
      <c r="C435" s="52"/>
      <c r="D435" s="53"/>
      <c r="E435" s="54"/>
      <c r="F435" s="53"/>
      <c r="G435" s="54"/>
      <c r="H435" s="24"/>
      <c r="I435" s="19" t="str">
        <f t="shared" si="48"/>
        <v/>
      </c>
      <c r="J435" s="9" t="str">
        <f t="shared" si="49"/>
        <v/>
      </c>
      <c r="K435" s="24"/>
      <c r="N435" s="19" t="str">
        <f>IF($C435="", "", IF(COUNTIF('Intro &amp; Setup'!$T$17:$T$26, $C435)&gt;0, "", "X"))</f>
        <v/>
      </c>
      <c r="P435" s="33" t="str">
        <f t="shared" si="50"/>
        <v/>
      </c>
      <c r="Q435" s="36" t="str">
        <f t="shared" si="51"/>
        <v/>
      </c>
      <c r="S435" s="33" t="str">
        <f t="shared" si="52"/>
        <v/>
      </c>
      <c r="T435" s="36" t="str">
        <f t="shared" si="53"/>
        <v/>
      </c>
      <c r="X435" s="8" t="str">
        <f t="shared" si="54"/>
        <v/>
      </c>
      <c r="Y435" s="9" t="str">
        <f t="shared" si="55"/>
        <v/>
      </c>
    </row>
    <row r="436" spans="1:25" x14ac:dyDescent="0.25">
      <c r="A436" s="24"/>
      <c r="B436" s="51"/>
      <c r="C436" s="52"/>
      <c r="D436" s="53"/>
      <c r="E436" s="54"/>
      <c r="F436" s="53"/>
      <c r="G436" s="54"/>
      <c r="H436" s="24"/>
      <c r="I436" s="19" t="str">
        <f t="shared" si="48"/>
        <v/>
      </c>
      <c r="J436" s="9" t="str">
        <f t="shared" si="49"/>
        <v/>
      </c>
      <c r="K436" s="24"/>
      <c r="N436" s="19" t="str">
        <f>IF($C436="", "", IF(COUNTIF('Intro &amp; Setup'!$T$17:$T$26, $C436)&gt;0, "", "X"))</f>
        <v/>
      </c>
      <c r="P436" s="33" t="str">
        <f t="shared" si="50"/>
        <v/>
      </c>
      <c r="Q436" s="36" t="str">
        <f t="shared" si="51"/>
        <v/>
      </c>
      <c r="S436" s="33" t="str">
        <f t="shared" si="52"/>
        <v/>
      </c>
      <c r="T436" s="36" t="str">
        <f t="shared" si="53"/>
        <v/>
      </c>
      <c r="X436" s="8" t="str">
        <f t="shared" si="54"/>
        <v/>
      </c>
      <c r="Y436" s="9" t="str">
        <f t="shared" si="55"/>
        <v/>
      </c>
    </row>
    <row r="437" spans="1:25" x14ac:dyDescent="0.25">
      <c r="A437" s="24"/>
      <c r="B437" s="51"/>
      <c r="C437" s="52"/>
      <c r="D437" s="53"/>
      <c r="E437" s="54"/>
      <c r="F437" s="53"/>
      <c r="G437" s="54"/>
      <c r="H437" s="24"/>
      <c r="I437" s="19" t="str">
        <f t="shared" si="48"/>
        <v/>
      </c>
      <c r="J437" s="9" t="str">
        <f t="shared" si="49"/>
        <v/>
      </c>
      <c r="K437" s="24"/>
      <c r="N437" s="19" t="str">
        <f>IF($C437="", "", IF(COUNTIF('Intro &amp; Setup'!$T$17:$T$26, $C437)&gt;0, "", "X"))</f>
        <v/>
      </c>
      <c r="P437" s="33" t="str">
        <f t="shared" si="50"/>
        <v/>
      </c>
      <c r="Q437" s="36" t="str">
        <f t="shared" si="51"/>
        <v/>
      </c>
      <c r="S437" s="33" t="str">
        <f t="shared" si="52"/>
        <v/>
      </c>
      <c r="T437" s="36" t="str">
        <f t="shared" si="53"/>
        <v/>
      </c>
      <c r="X437" s="8" t="str">
        <f t="shared" si="54"/>
        <v/>
      </c>
      <c r="Y437" s="9" t="str">
        <f t="shared" si="55"/>
        <v/>
      </c>
    </row>
    <row r="438" spans="1:25" x14ac:dyDescent="0.25">
      <c r="A438" s="24"/>
      <c r="B438" s="51"/>
      <c r="C438" s="52"/>
      <c r="D438" s="53"/>
      <c r="E438" s="54"/>
      <c r="F438" s="53"/>
      <c r="G438" s="54"/>
      <c r="H438" s="24"/>
      <c r="I438" s="19" t="str">
        <f t="shared" si="48"/>
        <v/>
      </c>
      <c r="J438" s="9" t="str">
        <f t="shared" si="49"/>
        <v/>
      </c>
      <c r="K438" s="24"/>
      <c r="N438" s="19" t="str">
        <f>IF($C438="", "", IF(COUNTIF('Intro &amp; Setup'!$T$17:$T$26, $C438)&gt;0, "", "X"))</f>
        <v/>
      </c>
      <c r="P438" s="33" t="str">
        <f t="shared" si="50"/>
        <v/>
      </c>
      <c r="Q438" s="36" t="str">
        <f t="shared" si="51"/>
        <v/>
      </c>
      <c r="S438" s="33" t="str">
        <f t="shared" si="52"/>
        <v/>
      </c>
      <c r="T438" s="36" t="str">
        <f t="shared" si="53"/>
        <v/>
      </c>
      <c r="X438" s="8" t="str">
        <f t="shared" si="54"/>
        <v/>
      </c>
      <c r="Y438" s="9" t="str">
        <f t="shared" si="55"/>
        <v/>
      </c>
    </row>
    <row r="439" spans="1:25" x14ac:dyDescent="0.25">
      <c r="A439" s="24"/>
      <c r="B439" s="51"/>
      <c r="C439" s="52"/>
      <c r="D439" s="53"/>
      <c r="E439" s="54"/>
      <c r="F439" s="53"/>
      <c r="G439" s="54"/>
      <c r="H439" s="24"/>
      <c r="I439" s="19" t="str">
        <f t="shared" si="48"/>
        <v/>
      </c>
      <c r="J439" s="9" t="str">
        <f t="shared" si="49"/>
        <v/>
      </c>
      <c r="K439" s="24"/>
      <c r="N439" s="19" t="str">
        <f>IF($C439="", "", IF(COUNTIF('Intro &amp; Setup'!$T$17:$T$26, $C439)&gt;0, "", "X"))</f>
        <v/>
      </c>
      <c r="P439" s="33" t="str">
        <f t="shared" si="50"/>
        <v/>
      </c>
      <c r="Q439" s="36" t="str">
        <f t="shared" si="51"/>
        <v/>
      </c>
      <c r="S439" s="33" t="str">
        <f t="shared" si="52"/>
        <v/>
      </c>
      <c r="T439" s="36" t="str">
        <f t="shared" si="53"/>
        <v/>
      </c>
      <c r="X439" s="8" t="str">
        <f t="shared" si="54"/>
        <v/>
      </c>
      <c r="Y439" s="9" t="str">
        <f t="shared" si="55"/>
        <v/>
      </c>
    </row>
    <row r="440" spans="1:25" x14ac:dyDescent="0.25">
      <c r="A440" s="24"/>
      <c r="B440" s="51"/>
      <c r="C440" s="52"/>
      <c r="D440" s="53"/>
      <c r="E440" s="54"/>
      <c r="F440" s="53"/>
      <c r="G440" s="54"/>
      <c r="H440" s="24"/>
      <c r="I440" s="19" t="str">
        <f t="shared" si="48"/>
        <v/>
      </c>
      <c r="J440" s="9" t="str">
        <f t="shared" si="49"/>
        <v/>
      </c>
      <c r="K440" s="24"/>
      <c r="N440" s="19" t="str">
        <f>IF($C440="", "", IF(COUNTIF('Intro &amp; Setup'!$T$17:$T$26, $C440)&gt;0, "", "X"))</f>
        <v/>
      </c>
      <c r="P440" s="33" t="str">
        <f t="shared" si="50"/>
        <v/>
      </c>
      <c r="Q440" s="36" t="str">
        <f t="shared" si="51"/>
        <v/>
      </c>
      <c r="S440" s="33" t="str">
        <f t="shared" si="52"/>
        <v/>
      </c>
      <c r="T440" s="36" t="str">
        <f t="shared" si="53"/>
        <v/>
      </c>
      <c r="X440" s="8" t="str">
        <f t="shared" si="54"/>
        <v/>
      </c>
      <c r="Y440" s="9" t="str">
        <f t="shared" si="55"/>
        <v/>
      </c>
    </row>
    <row r="441" spans="1:25" x14ac:dyDescent="0.25">
      <c r="A441" s="24"/>
      <c r="B441" s="51"/>
      <c r="C441" s="52"/>
      <c r="D441" s="53"/>
      <c r="E441" s="54"/>
      <c r="F441" s="53"/>
      <c r="G441" s="54"/>
      <c r="H441" s="24"/>
      <c r="I441" s="19" t="str">
        <f t="shared" si="48"/>
        <v/>
      </c>
      <c r="J441" s="9" t="str">
        <f t="shared" si="49"/>
        <v/>
      </c>
      <c r="K441" s="24"/>
      <c r="N441" s="19" t="str">
        <f>IF($C441="", "", IF(COUNTIF('Intro &amp; Setup'!$T$17:$T$26, $C441)&gt;0, "", "X"))</f>
        <v/>
      </c>
      <c r="P441" s="33" t="str">
        <f t="shared" si="50"/>
        <v/>
      </c>
      <c r="Q441" s="36" t="str">
        <f t="shared" si="51"/>
        <v/>
      </c>
      <c r="S441" s="33" t="str">
        <f t="shared" si="52"/>
        <v/>
      </c>
      <c r="T441" s="36" t="str">
        <f t="shared" si="53"/>
        <v/>
      </c>
      <c r="X441" s="8" t="str">
        <f t="shared" si="54"/>
        <v/>
      </c>
      <c r="Y441" s="9" t="str">
        <f t="shared" si="55"/>
        <v/>
      </c>
    </row>
    <row r="442" spans="1:25" x14ac:dyDescent="0.25">
      <c r="A442" s="24"/>
      <c r="B442" s="51"/>
      <c r="C442" s="52"/>
      <c r="D442" s="53"/>
      <c r="E442" s="54"/>
      <c r="F442" s="53"/>
      <c r="G442" s="54"/>
      <c r="H442" s="24"/>
      <c r="I442" s="19" t="str">
        <f t="shared" si="48"/>
        <v/>
      </c>
      <c r="J442" s="9" t="str">
        <f t="shared" si="49"/>
        <v/>
      </c>
      <c r="K442" s="24"/>
      <c r="N442" s="19" t="str">
        <f>IF($C442="", "", IF(COUNTIF('Intro &amp; Setup'!$T$17:$T$26, $C442)&gt;0, "", "X"))</f>
        <v/>
      </c>
      <c r="P442" s="33" t="str">
        <f t="shared" si="50"/>
        <v/>
      </c>
      <c r="Q442" s="36" t="str">
        <f t="shared" si="51"/>
        <v/>
      </c>
      <c r="S442" s="33" t="str">
        <f t="shared" si="52"/>
        <v/>
      </c>
      <c r="T442" s="36" t="str">
        <f t="shared" si="53"/>
        <v/>
      </c>
      <c r="X442" s="8" t="str">
        <f t="shared" si="54"/>
        <v/>
      </c>
      <c r="Y442" s="9" t="str">
        <f t="shared" si="55"/>
        <v/>
      </c>
    </row>
    <row r="443" spans="1:25" x14ac:dyDescent="0.25">
      <c r="A443" s="24"/>
      <c r="B443" s="51"/>
      <c r="C443" s="52"/>
      <c r="D443" s="53"/>
      <c r="E443" s="54"/>
      <c r="F443" s="53"/>
      <c r="G443" s="54"/>
      <c r="H443" s="24"/>
      <c r="I443" s="19" t="str">
        <f t="shared" si="48"/>
        <v/>
      </c>
      <c r="J443" s="9" t="str">
        <f t="shared" si="49"/>
        <v/>
      </c>
      <c r="K443" s="24"/>
      <c r="N443" s="19" t="str">
        <f>IF($C443="", "", IF(COUNTIF('Intro &amp; Setup'!$T$17:$T$26, $C443)&gt;0, "", "X"))</f>
        <v/>
      </c>
      <c r="P443" s="33" t="str">
        <f t="shared" si="50"/>
        <v/>
      </c>
      <c r="Q443" s="36" t="str">
        <f t="shared" si="51"/>
        <v/>
      </c>
      <c r="S443" s="33" t="str">
        <f t="shared" si="52"/>
        <v/>
      </c>
      <c r="T443" s="36" t="str">
        <f t="shared" si="53"/>
        <v/>
      </c>
      <c r="X443" s="8" t="str">
        <f t="shared" si="54"/>
        <v/>
      </c>
      <c r="Y443" s="9" t="str">
        <f t="shared" si="55"/>
        <v/>
      </c>
    </row>
    <row r="444" spans="1:25" x14ac:dyDescent="0.25">
      <c r="A444" s="24"/>
      <c r="B444" s="51"/>
      <c r="C444" s="52"/>
      <c r="D444" s="53"/>
      <c r="E444" s="54"/>
      <c r="F444" s="53"/>
      <c r="G444" s="54"/>
      <c r="H444" s="24"/>
      <c r="I444" s="19" t="str">
        <f t="shared" si="48"/>
        <v/>
      </c>
      <c r="J444" s="9" t="str">
        <f t="shared" si="49"/>
        <v/>
      </c>
      <c r="K444" s="24"/>
      <c r="N444" s="19" t="str">
        <f>IF($C444="", "", IF(COUNTIF('Intro &amp; Setup'!$T$17:$T$26, $C444)&gt;0, "", "X"))</f>
        <v/>
      </c>
      <c r="P444" s="33" t="str">
        <f t="shared" si="50"/>
        <v/>
      </c>
      <c r="Q444" s="36" t="str">
        <f t="shared" si="51"/>
        <v/>
      </c>
      <c r="S444" s="33" t="str">
        <f t="shared" si="52"/>
        <v/>
      </c>
      <c r="T444" s="36" t="str">
        <f t="shared" si="53"/>
        <v/>
      </c>
      <c r="X444" s="8" t="str">
        <f t="shared" si="54"/>
        <v/>
      </c>
      <c r="Y444" s="9" t="str">
        <f t="shared" si="55"/>
        <v/>
      </c>
    </row>
    <row r="445" spans="1:25" x14ac:dyDescent="0.25">
      <c r="A445" s="24"/>
      <c r="B445" s="51"/>
      <c r="C445" s="52"/>
      <c r="D445" s="53"/>
      <c r="E445" s="54"/>
      <c r="F445" s="53"/>
      <c r="G445" s="54"/>
      <c r="H445" s="24"/>
      <c r="I445" s="19" t="str">
        <f t="shared" si="48"/>
        <v/>
      </c>
      <c r="J445" s="9" t="str">
        <f t="shared" si="49"/>
        <v/>
      </c>
      <c r="K445" s="24"/>
      <c r="N445" s="19" t="str">
        <f>IF($C445="", "", IF(COUNTIF('Intro &amp; Setup'!$T$17:$T$26, $C445)&gt;0, "", "X"))</f>
        <v/>
      </c>
      <c r="P445" s="33" t="str">
        <f t="shared" si="50"/>
        <v/>
      </c>
      <c r="Q445" s="36" t="str">
        <f t="shared" si="51"/>
        <v/>
      </c>
      <c r="S445" s="33" t="str">
        <f t="shared" si="52"/>
        <v/>
      </c>
      <c r="T445" s="36" t="str">
        <f t="shared" si="53"/>
        <v/>
      </c>
      <c r="X445" s="8" t="str">
        <f t="shared" si="54"/>
        <v/>
      </c>
      <c r="Y445" s="9" t="str">
        <f t="shared" si="55"/>
        <v/>
      </c>
    </row>
    <row r="446" spans="1:25" x14ac:dyDescent="0.25">
      <c r="A446" s="24"/>
      <c r="B446" s="51"/>
      <c r="C446" s="52"/>
      <c r="D446" s="53"/>
      <c r="E446" s="54"/>
      <c r="F446" s="53"/>
      <c r="G446" s="54"/>
      <c r="H446" s="24"/>
      <c r="I446" s="19" t="str">
        <f t="shared" si="48"/>
        <v/>
      </c>
      <c r="J446" s="9" t="str">
        <f t="shared" si="49"/>
        <v/>
      </c>
      <c r="K446" s="24"/>
      <c r="N446" s="19" t="str">
        <f>IF($C446="", "", IF(COUNTIF('Intro &amp; Setup'!$T$17:$T$26, $C446)&gt;0, "", "X"))</f>
        <v/>
      </c>
      <c r="P446" s="33" t="str">
        <f t="shared" si="50"/>
        <v/>
      </c>
      <c r="Q446" s="36" t="str">
        <f t="shared" si="51"/>
        <v/>
      </c>
      <c r="S446" s="33" t="str">
        <f t="shared" si="52"/>
        <v/>
      </c>
      <c r="T446" s="36" t="str">
        <f t="shared" si="53"/>
        <v/>
      </c>
      <c r="X446" s="8" t="str">
        <f t="shared" si="54"/>
        <v/>
      </c>
      <c r="Y446" s="9" t="str">
        <f t="shared" si="55"/>
        <v/>
      </c>
    </row>
    <row r="447" spans="1:25" x14ac:dyDescent="0.25">
      <c r="A447" s="24"/>
      <c r="B447" s="51"/>
      <c r="C447" s="52"/>
      <c r="D447" s="53"/>
      <c r="E447" s="54"/>
      <c r="F447" s="53"/>
      <c r="G447" s="54"/>
      <c r="H447" s="24"/>
      <c r="I447" s="19" t="str">
        <f t="shared" si="48"/>
        <v/>
      </c>
      <c r="J447" s="9" t="str">
        <f t="shared" si="49"/>
        <v/>
      </c>
      <c r="K447" s="24"/>
      <c r="N447" s="19" t="str">
        <f>IF($C447="", "", IF(COUNTIF('Intro &amp; Setup'!$T$17:$T$26, $C447)&gt;0, "", "X"))</f>
        <v/>
      </c>
      <c r="P447" s="33" t="str">
        <f t="shared" si="50"/>
        <v/>
      </c>
      <c r="Q447" s="36" t="str">
        <f t="shared" si="51"/>
        <v/>
      </c>
      <c r="S447" s="33" t="str">
        <f t="shared" si="52"/>
        <v/>
      </c>
      <c r="T447" s="36" t="str">
        <f t="shared" si="53"/>
        <v/>
      </c>
      <c r="X447" s="8" t="str">
        <f t="shared" si="54"/>
        <v/>
      </c>
      <c r="Y447" s="9" t="str">
        <f t="shared" si="55"/>
        <v/>
      </c>
    </row>
    <row r="448" spans="1:25" x14ac:dyDescent="0.25">
      <c r="A448" s="24"/>
      <c r="B448" s="51"/>
      <c r="C448" s="52"/>
      <c r="D448" s="53"/>
      <c r="E448" s="54"/>
      <c r="F448" s="53"/>
      <c r="G448" s="54"/>
      <c r="H448" s="24"/>
      <c r="I448" s="19" t="str">
        <f t="shared" si="48"/>
        <v/>
      </c>
      <c r="J448" s="9" t="str">
        <f t="shared" si="49"/>
        <v/>
      </c>
      <c r="K448" s="24"/>
      <c r="N448" s="19" t="str">
        <f>IF($C448="", "", IF(COUNTIF('Intro &amp; Setup'!$T$17:$T$26, $C448)&gt;0, "", "X"))</f>
        <v/>
      </c>
      <c r="P448" s="33" t="str">
        <f t="shared" si="50"/>
        <v/>
      </c>
      <c r="Q448" s="36" t="str">
        <f t="shared" si="51"/>
        <v/>
      </c>
      <c r="S448" s="33" t="str">
        <f t="shared" si="52"/>
        <v/>
      </c>
      <c r="T448" s="36" t="str">
        <f t="shared" si="53"/>
        <v/>
      </c>
      <c r="X448" s="8" t="str">
        <f t="shared" si="54"/>
        <v/>
      </c>
      <c r="Y448" s="9" t="str">
        <f t="shared" si="55"/>
        <v/>
      </c>
    </row>
    <row r="449" spans="1:25" x14ac:dyDescent="0.25">
      <c r="A449" s="24"/>
      <c r="B449" s="51"/>
      <c r="C449" s="52"/>
      <c r="D449" s="53"/>
      <c r="E449" s="54"/>
      <c r="F449" s="53"/>
      <c r="G449" s="54"/>
      <c r="H449" s="24"/>
      <c r="I449" s="19" t="str">
        <f t="shared" si="48"/>
        <v/>
      </c>
      <c r="J449" s="9" t="str">
        <f t="shared" si="49"/>
        <v/>
      </c>
      <c r="K449" s="24"/>
      <c r="N449" s="19" t="str">
        <f>IF($C449="", "", IF(COUNTIF('Intro &amp; Setup'!$T$17:$T$26, $C449)&gt;0, "", "X"))</f>
        <v/>
      </c>
      <c r="P449" s="33" t="str">
        <f t="shared" si="50"/>
        <v/>
      </c>
      <c r="Q449" s="36" t="str">
        <f t="shared" si="51"/>
        <v/>
      </c>
      <c r="S449" s="33" t="str">
        <f t="shared" si="52"/>
        <v/>
      </c>
      <c r="T449" s="36" t="str">
        <f t="shared" si="53"/>
        <v/>
      </c>
      <c r="X449" s="8" t="str">
        <f t="shared" si="54"/>
        <v/>
      </c>
      <c r="Y449" s="9" t="str">
        <f t="shared" si="55"/>
        <v/>
      </c>
    </row>
    <row r="450" spans="1:25" x14ac:dyDescent="0.25">
      <c r="A450" s="24"/>
      <c r="B450" s="51"/>
      <c r="C450" s="52"/>
      <c r="D450" s="53"/>
      <c r="E450" s="54"/>
      <c r="F450" s="53"/>
      <c r="G450" s="54"/>
      <c r="H450" s="24"/>
      <c r="I450" s="19" t="str">
        <f t="shared" si="48"/>
        <v/>
      </c>
      <c r="J450" s="9" t="str">
        <f t="shared" si="49"/>
        <v/>
      </c>
      <c r="K450" s="24"/>
      <c r="N450" s="19" t="str">
        <f>IF($C450="", "", IF(COUNTIF('Intro &amp; Setup'!$T$17:$T$26, $C450)&gt;0, "", "X"))</f>
        <v/>
      </c>
      <c r="P450" s="33" t="str">
        <f t="shared" si="50"/>
        <v/>
      </c>
      <c r="Q450" s="36" t="str">
        <f t="shared" si="51"/>
        <v/>
      </c>
      <c r="S450" s="33" t="str">
        <f t="shared" si="52"/>
        <v/>
      </c>
      <c r="T450" s="36" t="str">
        <f t="shared" si="53"/>
        <v/>
      </c>
      <c r="X450" s="8" t="str">
        <f t="shared" si="54"/>
        <v/>
      </c>
      <c r="Y450" s="9" t="str">
        <f t="shared" si="55"/>
        <v/>
      </c>
    </row>
    <row r="451" spans="1:25" x14ac:dyDescent="0.25">
      <c r="A451" s="24"/>
      <c r="B451" s="51"/>
      <c r="C451" s="52"/>
      <c r="D451" s="53"/>
      <c r="E451" s="54"/>
      <c r="F451" s="53"/>
      <c r="G451" s="54"/>
      <c r="H451" s="24"/>
      <c r="I451" s="19" t="str">
        <f t="shared" si="48"/>
        <v/>
      </c>
      <c r="J451" s="9" t="str">
        <f t="shared" si="49"/>
        <v/>
      </c>
      <c r="K451" s="24"/>
      <c r="N451" s="19" t="str">
        <f>IF($C451="", "", IF(COUNTIF('Intro &amp; Setup'!$T$17:$T$26, $C451)&gt;0, "", "X"))</f>
        <v/>
      </c>
      <c r="P451" s="33" t="str">
        <f t="shared" si="50"/>
        <v/>
      </c>
      <c r="Q451" s="36" t="str">
        <f t="shared" si="51"/>
        <v/>
      </c>
      <c r="S451" s="33" t="str">
        <f t="shared" si="52"/>
        <v/>
      </c>
      <c r="T451" s="36" t="str">
        <f t="shared" si="53"/>
        <v/>
      </c>
      <c r="X451" s="8" t="str">
        <f t="shared" si="54"/>
        <v/>
      </c>
      <c r="Y451" s="9" t="str">
        <f t="shared" si="55"/>
        <v/>
      </c>
    </row>
    <row r="452" spans="1:25" x14ac:dyDescent="0.25">
      <c r="A452" s="24"/>
      <c r="B452" s="51"/>
      <c r="C452" s="52"/>
      <c r="D452" s="53"/>
      <c r="E452" s="54"/>
      <c r="F452" s="53"/>
      <c r="G452" s="54"/>
      <c r="H452" s="24"/>
      <c r="I452" s="19" t="str">
        <f t="shared" si="48"/>
        <v/>
      </c>
      <c r="J452" s="9" t="str">
        <f t="shared" si="49"/>
        <v/>
      </c>
      <c r="K452" s="24"/>
      <c r="N452" s="19" t="str">
        <f>IF($C452="", "", IF(COUNTIF('Intro &amp; Setup'!$T$17:$T$26, $C452)&gt;0, "", "X"))</f>
        <v/>
      </c>
      <c r="P452" s="33" t="str">
        <f t="shared" si="50"/>
        <v/>
      </c>
      <c r="Q452" s="36" t="str">
        <f t="shared" si="51"/>
        <v/>
      </c>
      <c r="S452" s="33" t="str">
        <f t="shared" si="52"/>
        <v/>
      </c>
      <c r="T452" s="36" t="str">
        <f t="shared" si="53"/>
        <v/>
      </c>
      <c r="X452" s="8" t="str">
        <f t="shared" si="54"/>
        <v/>
      </c>
      <c r="Y452" s="9" t="str">
        <f t="shared" si="55"/>
        <v/>
      </c>
    </row>
    <row r="453" spans="1:25" x14ac:dyDescent="0.25">
      <c r="A453" s="24"/>
      <c r="B453" s="51"/>
      <c r="C453" s="52"/>
      <c r="D453" s="53"/>
      <c r="E453" s="54"/>
      <c r="F453" s="53"/>
      <c r="G453" s="54"/>
      <c r="H453" s="24"/>
      <c r="I453" s="19" t="str">
        <f t="shared" si="48"/>
        <v/>
      </c>
      <c r="J453" s="9" t="str">
        <f t="shared" si="49"/>
        <v/>
      </c>
      <c r="K453" s="24"/>
      <c r="N453" s="19" t="str">
        <f>IF($C453="", "", IF(COUNTIF('Intro &amp; Setup'!$T$17:$T$26, $C453)&gt;0, "", "X"))</f>
        <v/>
      </c>
      <c r="P453" s="33" t="str">
        <f t="shared" si="50"/>
        <v/>
      </c>
      <c r="Q453" s="36" t="str">
        <f t="shared" si="51"/>
        <v/>
      </c>
      <c r="S453" s="33" t="str">
        <f t="shared" si="52"/>
        <v/>
      </c>
      <c r="T453" s="36" t="str">
        <f t="shared" si="53"/>
        <v/>
      </c>
      <c r="X453" s="8" t="str">
        <f t="shared" si="54"/>
        <v/>
      </c>
      <c r="Y453" s="9" t="str">
        <f t="shared" si="55"/>
        <v/>
      </c>
    </row>
    <row r="454" spans="1:25" x14ac:dyDescent="0.25">
      <c r="A454" s="24"/>
      <c r="B454" s="51"/>
      <c r="C454" s="52"/>
      <c r="D454" s="53"/>
      <c r="E454" s="54"/>
      <c r="F454" s="53"/>
      <c r="G454" s="54"/>
      <c r="H454" s="24"/>
      <c r="I454" s="19" t="str">
        <f t="shared" si="48"/>
        <v/>
      </c>
      <c r="J454" s="9" t="str">
        <f t="shared" si="49"/>
        <v/>
      </c>
      <c r="K454" s="24"/>
      <c r="N454" s="19" t="str">
        <f>IF($C454="", "", IF(COUNTIF('Intro &amp; Setup'!$T$17:$T$26, $C454)&gt;0, "", "X"))</f>
        <v/>
      </c>
      <c r="P454" s="33" t="str">
        <f t="shared" si="50"/>
        <v/>
      </c>
      <c r="Q454" s="36" t="str">
        <f t="shared" si="51"/>
        <v/>
      </c>
      <c r="S454" s="33" t="str">
        <f t="shared" si="52"/>
        <v/>
      </c>
      <c r="T454" s="36" t="str">
        <f t="shared" si="53"/>
        <v/>
      </c>
      <c r="X454" s="8" t="str">
        <f t="shared" si="54"/>
        <v/>
      </c>
      <c r="Y454" s="9" t="str">
        <f t="shared" si="55"/>
        <v/>
      </c>
    </row>
    <row r="455" spans="1:25" x14ac:dyDescent="0.25">
      <c r="A455" s="24"/>
      <c r="B455" s="51"/>
      <c r="C455" s="52"/>
      <c r="D455" s="53"/>
      <c r="E455" s="54"/>
      <c r="F455" s="53"/>
      <c r="G455" s="54"/>
      <c r="H455" s="24"/>
      <c r="I455" s="19" t="str">
        <f t="shared" si="48"/>
        <v/>
      </c>
      <c r="J455" s="9" t="str">
        <f t="shared" si="49"/>
        <v/>
      </c>
      <c r="K455" s="24"/>
      <c r="N455" s="19" t="str">
        <f>IF($C455="", "", IF(COUNTIF('Intro &amp; Setup'!$T$17:$T$26, $C455)&gt;0, "", "X"))</f>
        <v/>
      </c>
      <c r="P455" s="33" t="str">
        <f t="shared" si="50"/>
        <v/>
      </c>
      <c r="Q455" s="36" t="str">
        <f t="shared" si="51"/>
        <v/>
      </c>
      <c r="S455" s="33" t="str">
        <f t="shared" si="52"/>
        <v/>
      </c>
      <c r="T455" s="36" t="str">
        <f t="shared" si="53"/>
        <v/>
      </c>
      <c r="X455" s="8" t="str">
        <f t="shared" si="54"/>
        <v/>
      </c>
      <c r="Y455" s="9" t="str">
        <f t="shared" si="55"/>
        <v/>
      </c>
    </row>
    <row r="456" spans="1:25" x14ac:dyDescent="0.25">
      <c r="A456" s="24"/>
      <c r="B456" s="51"/>
      <c r="C456" s="52"/>
      <c r="D456" s="53"/>
      <c r="E456" s="54"/>
      <c r="F456" s="53"/>
      <c r="G456" s="54"/>
      <c r="H456" s="24"/>
      <c r="I456" s="19" t="str">
        <f t="shared" si="48"/>
        <v/>
      </c>
      <c r="J456" s="9" t="str">
        <f t="shared" si="49"/>
        <v/>
      </c>
      <c r="K456" s="24"/>
      <c r="N456" s="19" t="str">
        <f>IF($C456="", "", IF(COUNTIF('Intro &amp; Setup'!$T$17:$T$26, $C456)&gt;0, "", "X"))</f>
        <v/>
      </c>
      <c r="P456" s="33" t="str">
        <f t="shared" si="50"/>
        <v/>
      </c>
      <c r="Q456" s="36" t="str">
        <f t="shared" si="51"/>
        <v/>
      </c>
      <c r="S456" s="33" t="str">
        <f t="shared" si="52"/>
        <v/>
      </c>
      <c r="T456" s="36" t="str">
        <f t="shared" si="53"/>
        <v/>
      </c>
      <c r="X456" s="8" t="str">
        <f t="shared" si="54"/>
        <v/>
      </c>
      <c r="Y456" s="9" t="str">
        <f t="shared" si="55"/>
        <v/>
      </c>
    </row>
    <row r="457" spans="1:25" x14ac:dyDescent="0.25">
      <c r="A457" s="24"/>
      <c r="B457" s="51"/>
      <c r="C457" s="52"/>
      <c r="D457" s="53"/>
      <c r="E457" s="54"/>
      <c r="F457" s="53"/>
      <c r="G457" s="54"/>
      <c r="H457" s="24"/>
      <c r="I457" s="19" t="str">
        <f t="shared" si="48"/>
        <v/>
      </c>
      <c r="J457" s="9" t="str">
        <f t="shared" si="49"/>
        <v/>
      </c>
      <c r="K457" s="24"/>
      <c r="N457" s="19" t="str">
        <f>IF($C457="", "", IF(COUNTIF('Intro &amp; Setup'!$T$17:$T$26, $C457)&gt;0, "", "X"))</f>
        <v/>
      </c>
      <c r="P457" s="33" t="str">
        <f t="shared" si="50"/>
        <v/>
      </c>
      <c r="Q457" s="36" t="str">
        <f t="shared" si="51"/>
        <v/>
      </c>
      <c r="S457" s="33" t="str">
        <f t="shared" si="52"/>
        <v/>
      </c>
      <c r="T457" s="36" t="str">
        <f t="shared" si="53"/>
        <v/>
      </c>
      <c r="X457" s="8" t="str">
        <f t="shared" si="54"/>
        <v/>
      </c>
      <c r="Y457" s="9" t="str">
        <f t="shared" si="55"/>
        <v/>
      </c>
    </row>
    <row r="458" spans="1:25" x14ac:dyDescent="0.25">
      <c r="A458" s="24"/>
      <c r="B458" s="51"/>
      <c r="C458" s="52"/>
      <c r="D458" s="53"/>
      <c r="E458" s="54"/>
      <c r="F458" s="53"/>
      <c r="G458" s="54"/>
      <c r="H458" s="24"/>
      <c r="I458" s="19" t="str">
        <f t="shared" si="48"/>
        <v/>
      </c>
      <c r="J458" s="9" t="str">
        <f t="shared" si="49"/>
        <v/>
      </c>
      <c r="K458" s="24"/>
      <c r="N458" s="19" t="str">
        <f>IF($C458="", "", IF(COUNTIF('Intro &amp; Setup'!$T$17:$T$26, $C458)&gt;0, "", "X"))</f>
        <v/>
      </c>
      <c r="P458" s="33" t="str">
        <f t="shared" si="50"/>
        <v/>
      </c>
      <c r="Q458" s="36" t="str">
        <f t="shared" si="51"/>
        <v/>
      </c>
      <c r="S458" s="33" t="str">
        <f t="shared" si="52"/>
        <v/>
      </c>
      <c r="T458" s="36" t="str">
        <f t="shared" si="53"/>
        <v/>
      </c>
      <c r="X458" s="8" t="str">
        <f t="shared" si="54"/>
        <v/>
      </c>
      <c r="Y458" s="9" t="str">
        <f t="shared" si="55"/>
        <v/>
      </c>
    </row>
    <row r="459" spans="1:25" x14ac:dyDescent="0.25">
      <c r="A459" s="24"/>
      <c r="B459" s="51"/>
      <c r="C459" s="52"/>
      <c r="D459" s="53"/>
      <c r="E459" s="54"/>
      <c r="F459" s="53"/>
      <c r="G459" s="54"/>
      <c r="H459" s="24"/>
      <c r="I459" s="19" t="str">
        <f t="shared" si="48"/>
        <v/>
      </c>
      <c r="J459" s="9" t="str">
        <f t="shared" si="49"/>
        <v/>
      </c>
      <c r="K459" s="24"/>
      <c r="N459" s="19" t="str">
        <f>IF($C459="", "", IF(COUNTIF('Intro &amp; Setup'!$T$17:$T$26, $C459)&gt;0, "", "X"))</f>
        <v/>
      </c>
      <c r="P459" s="33" t="str">
        <f t="shared" si="50"/>
        <v/>
      </c>
      <c r="Q459" s="36" t="str">
        <f t="shared" si="51"/>
        <v/>
      </c>
      <c r="S459" s="33" t="str">
        <f t="shared" si="52"/>
        <v/>
      </c>
      <c r="T459" s="36" t="str">
        <f t="shared" si="53"/>
        <v/>
      </c>
      <c r="X459" s="8" t="str">
        <f t="shared" si="54"/>
        <v/>
      </c>
      <c r="Y459" s="9" t="str">
        <f t="shared" si="55"/>
        <v/>
      </c>
    </row>
    <row r="460" spans="1:25" x14ac:dyDescent="0.25">
      <c r="A460" s="24"/>
      <c r="B460" s="51"/>
      <c r="C460" s="52"/>
      <c r="D460" s="53"/>
      <c r="E460" s="54"/>
      <c r="F460" s="53"/>
      <c r="G460" s="54"/>
      <c r="H460" s="24"/>
      <c r="I460" s="19" t="str">
        <f t="shared" ref="I460:I510" si="56">IF(OR(D460="", F460=""), "", IF(F460&lt;=D460, $S$3, $S$4))</f>
        <v/>
      </c>
      <c r="J460" s="9" t="str">
        <f t="shared" ref="J460:J510" si="57">IF(OR(E460="", G460=""), "", IF(G460&lt;=E460, $S$3, $S$4))</f>
        <v/>
      </c>
      <c r="K460" s="24"/>
      <c r="N460" s="19" t="str">
        <f>IF($C460="", "", IF(COUNTIF('Intro &amp; Setup'!$T$17:$T$26, $C460)&gt;0, "", "X"))</f>
        <v/>
      </c>
      <c r="P460" s="33" t="str">
        <f t="shared" ref="P460:P510" si="58">IF($D460="", "", ROUND($D460*$P$4*24, 2))</f>
        <v/>
      </c>
      <c r="Q460" s="36" t="str">
        <f t="shared" ref="Q460:Q510" si="59">IF($E460="", "", $E460)</f>
        <v/>
      </c>
      <c r="S460" s="33" t="str">
        <f t="shared" ref="S460:S510" si="60">IF($F460="", "", $F460*$P$4*24)</f>
        <v/>
      </c>
      <c r="T460" s="36" t="str">
        <f t="shared" ref="T460:T510" si="61">IF($G460="", "", $G460)</f>
        <v/>
      </c>
      <c r="X460" s="8" t="str">
        <f t="shared" ref="X460:X510" si="62">IF(AND(NOT(D460=""), F460=""), "X", "")</f>
        <v/>
      </c>
      <c r="Y460" s="9" t="str">
        <f t="shared" ref="Y460:Y510" si="63">IF(AND(NOT(E460=""), G460=""), "X", "")</f>
        <v/>
      </c>
    </row>
    <row r="461" spans="1:25" x14ac:dyDescent="0.25">
      <c r="A461" s="24"/>
      <c r="B461" s="51"/>
      <c r="C461" s="52"/>
      <c r="D461" s="53"/>
      <c r="E461" s="54"/>
      <c r="F461" s="53"/>
      <c r="G461" s="54"/>
      <c r="H461" s="24"/>
      <c r="I461" s="19" t="str">
        <f t="shared" si="56"/>
        <v/>
      </c>
      <c r="J461" s="9" t="str">
        <f t="shared" si="57"/>
        <v/>
      </c>
      <c r="K461" s="24"/>
      <c r="N461" s="19" t="str">
        <f>IF($C461="", "", IF(COUNTIF('Intro &amp; Setup'!$T$17:$T$26, $C461)&gt;0, "", "X"))</f>
        <v/>
      </c>
      <c r="P461" s="33" t="str">
        <f t="shared" si="58"/>
        <v/>
      </c>
      <c r="Q461" s="36" t="str">
        <f t="shared" si="59"/>
        <v/>
      </c>
      <c r="S461" s="33" t="str">
        <f t="shared" si="60"/>
        <v/>
      </c>
      <c r="T461" s="36" t="str">
        <f t="shared" si="61"/>
        <v/>
      </c>
      <c r="X461" s="8" t="str">
        <f t="shared" si="62"/>
        <v/>
      </c>
      <c r="Y461" s="9" t="str">
        <f t="shared" si="63"/>
        <v/>
      </c>
    </row>
    <row r="462" spans="1:25" x14ac:dyDescent="0.25">
      <c r="A462" s="24"/>
      <c r="B462" s="51"/>
      <c r="C462" s="52"/>
      <c r="D462" s="53"/>
      <c r="E462" s="54"/>
      <c r="F462" s="53"/>
      <c r="G462" s="54"/>
      <c r="H462" s="24"/>
      <c r="I462" s="19" t="str">
        <f t="shared" si="56"/>
        <v/>
      </c>
      <c r="J462" s="9" t="str">
        <f t="shared" si="57"/>
        <v/>
      </c>
      <c r="K462" s="24"/>
      <c r="N462" s="19" t="str">
        <f>IF($C462="", "", IF(COUNTIF('Intro &amp; Setup'!$T$17:$T$26, $C462)&gt;0, "", "X"))</f>
        <v/>
      </c>
      <c r="P462" s="33" t="str">
        <f t="shared" si="58"/>
        <v/>
      </c>
      <c r="Q462" s="36" t="str">
        <f t="shared" si="59"/>
        <v/>
      </c>
      <c r="S462" s="33" t="str">
        <f t="shared" si="60"/>
        <v/>
      </c>
      <c r="T462" s="36" t="str">
        <f t="shared" si="61"/>
        <v/>
      </c>
      <c r="X462" s="8" t="str">
        <f t="shared" si="62"/>
        <v/>
      </c>
      <c r="Y462" s="9" t="str">
        <f t="shared" si="63"/>
        <v/>
      </c>
    </row>
    <row r="463" spans="1:25" x14ac:dyDescent="0.25">
      <c r="A463" s="24"/>
      <c r="B463" s="51"/>
      <c r="C463" s="52"/>
      <c r="D463" s="53"/>
      <c r="E463" s="54"/>
      <c r="F463" s="53"/>
      <c r="G463" s="54"/>
      <c r="H463" s="24"/>
      <c r="I463" s="19" t="str">
        <f t="shared" si="56"/>
        <v/>
      </c>
      <c r="J463" s="9" t="str">
        <f t="shared" si="57"/>
        <v/>
      </c>
      <c r="K463" s="24"/>
      <c r="N463" s="19" t="str">
        <f>IF($C463="", "", IF(COUNTIF('Intro &amp; Setup'!$T$17:$T$26, $C463)&gt;0, "", "X"))</f>
        <v/>
      </c>
      <c r="P463" s="33" t="str">
        <f t="shared" si="58"/>
        <v/>
      </c>
      <c r="Q463" s="36" t="str">
        <f t="shared" si="59"/>
        <v/>
      </c>
      <c r="S463" s="33" t="str">
        <f t="shared" si="60"/>
        <v/>
      </c>
      <c r="T463" s="36" t="str">
        <f t="shared" si="61"/>
        <v/>
      </c>
      <c r="X463" s="8" t="str">
        <f t="shared" si="62"/>
        <v/>
      </c>
      <c r="Y463" s="9" t="str">
        <f t="shared" si="63"/>
        <v/>
      </c>
    </row>
    <row r="464" spans="1:25" x14ac:dyDescent="0.25">
      <c r="A464" s="24"/>
      <c r="B464" s="51"/>
      <c r="C464" s="52"/>
      <c r="D464" s="53"/>
      <c r="E464" s="54"/>
      <c r="F464" s="53"/>
      <c r="G464" s="54"/>
      <c r="H464" s="24"/>
      <c r="I464" s="19" t="str">
        <f t="shared" si="56"/>
        <v/>
      </c>
      <c r="J464" s="9" t="str">
        <f t="shared" si="57"/>
        <v/>
      </c>
      <c r="K464" s="24"/>
      <c r="N464" s="19" t="str">
        <f>IF($C464="", "", IF(COUNTIF('Intro &amp; Setup'!$T$17:$T$26, $C464)&gt;0, "", "X"))</f>
        <v/>
      </c>
      <c r="P464" s="33" t="str">
        <f t="shared" si="58"/>
        <v/>
      </c>
      <c r="Q464" s="36" t="str">
        <f t="shared" si="59"/>
        <v/>
      </c>
      <c r="S464" s="33" t="str">
        <f t="shared" si="60"/>
        <v/>
      </c>
      <c r="T464" s="36" t="str">
        <f t="shared" si="61"/>
        <v/>
      </c>
      <c r="X464" s="8" t="str">
        <f t="shared" si="62"/>
        <v/>
      </c>
      <c r="Y464" s="9" t="str">
        <f t="shared" si="63"/>
        <v/>
      </c>
    </row>
    <row r="465" spans="1:25" x14ac:dyDescent="0.25">
      <c r="A465" s="24"/>
      <c r="B465" s="51"/>
      <c r="C465" s="52"/>
      <c r="D465" s="53"/>
      <c r="E465" s="54"/>
      <c r="F465" s="53"/>
      <c r="G465" s="54"/>
      <c r="H465" s="24"/>
      <c r="I465" s="19" t="str">
        <f t="shared" si="56"/>
        <v/>
      </c>
      <c r="J465" s="9" t="str">
        <f t="shared" si="57"/>
        <v/>
      </c>
      <c r="K465" s="24"/>
      <c r="N465" s="19" t="str">
        <f>IF($C465="", "", IF(COUNTIF('Intro &amp; Setup'!$T$17:$T$26, $C465)&gt;0, "", "X"))</f>
        <v/>
      </c>
      <c r="P465" s="33" t="str">
        <f t="shared" si="58"/>
        <v/>
      </c>
      <c r="Q465" s="36" t="str">
        <f t="shared" si="59"/>
        <v/>
      </c>
      <c r="S465" s="33" t="str">
        <f t="shared" si="60"/>
        <v/>
      </c>
      <c r="T465" s="36" t="str">
        <f t="shared" si="61"/>
        <v/>
      </c>
      <c r="X465" s="8" t="str">
        <f t="shared" si="62"/>
        <v/>
      </c>
      <c r="Y465" s="9" t="str">
        <f t="shared" si="63"/>
        <v/>
      </c>
    </row>
    <row r="466" spans="1:25" x14ac:dyDescent="0.25">
      <c r="A466" s="24"/>
      <c r="B466" s="51"/>
      <c r="C466" s="52"/>
      <c r="D466" s="53"/>
      <c r="E466" s="54"/>
      <c r="F466" s="53"/>
      <c r="G466" s="54"/>
      <c r="H466" s="24"/>
      <c r="I466" s="19" t="str">
        <f t="shared" si="56"/>
        <v/>
      </c>
      <c r="J466" s="9" t="str">
        <f t="shared" si="57"/>
        <v/>
      </c>
      <c r="K466" s="24"/>
      <c r="N466" s="19" t="str">
        <f>IF($C466="", "", IF(COUNTIF('Intro &amp; Setup'!$T$17:$T$26, $C466)&gt;0, "", "X"))</f>
        <v/>
      </c>
      <c r="P466" s="33" t="str">
        <f t="shared" si="58"/>
        <v/>
      </c>
      <c r="Q466" s="36" t="str">
        <f t="shared" si="59"/>
        <v/>
      </c>
      <c r="S466" s="33" t="str">
        <f t="shared" si="60"/>
        <v/>
      </c>
      <c r="T466" s="36" t="str">
        <f t="shared" si="61"/>
        <v/>
      </c>
      <c r="X466" s="8" t="str">
        <f t="shared" si="62"/>
        <v/>
      </c>
      <c r="Y466" s="9" t="str">
        <f t="shared" si="63"/>
        <v/>
      </c>
    </row>
    <row r="467" spans="1:25" x14ac:dyDescent="0.25">
      <c r="A467" s="24"/>
      <c r="B467" s="51"/>
      <c r="C467" s="52"/>
      <c r="D467" s="53"/>
      <c r="E467" s="54"/>
      <c r="F467" s="53"/>
      <c r="G467" s="54"/>
      <c r="H467" s="24"/>
      <c r="I467" s="19" t="str">
        <f t="shared" si="56"/>
        <v/>
      </c>
      <c r="J467" s="9" t="str">
        <f t="shared" si="57"/>
        <v/>
      </c>
      <c r="K467" s="24"/>
      <c r="N467" s="19" t="str">
        <f>IF($C467="", "", IF(COUNTIF('Intro &amp; Setup'!$T$17:$T$26, $C467)&gt;0, "", "X"))</f>
        <v/>
      </c>
      <c r="P467" s="33" t="str">
        <f t="shared" si="58"/>
        <v/>
      </c>
      <c r="Q467" s="36" t="str">
        <f t="shared" si="59"/>
        <v/>
      </c>
      <c r="S467" s="33" t="str">
        <f t="shared" si="60"/>
        <v/>
      </c>
      <c r="T467" s="36" t="str">
        <f t="shared" si="61"/>
        <v/>
      </c>
      <c r="X467" s="8" t="str">
        <f t="shared" si="62"/>
        <v/>
      </c>
      <c r="Y467" s="9" t="str">
        <f t="shared" si="63"/>
        <v/>
      </c>
    </row>
    <row r="468" spans="1:25" x14ac:dyDescent="0.25">
      <c r="A468" s="24"/>
      <c r="B468" s="51"/>
      <c r="C468" s="52"/>
      <c r="D468" s="53"/>
      <c r="E468" s="54"/>
      <c r="F468" s="53"/>
      <c r="G468" s="54"/>
      <c r="H468" s="24"/>
      <c r="I468" s="19" t="str">
        <f t="shared" si="56"/>
        <v/>
      </c>
      <c r="J468" s="9" t="str">
        <f t="shared" si="57"/>
        <v/>
      </c>
      <c r="K468" s="24"/>
      <c r="N468" s="19" t="str">
        <f>IF($C468="", "", IF(COUNTIF('Intro &amp; Setup'!$T$17:$T$26, $C468)&gt;0, "", "X"))</f>
        <v/>
      </c>
      <c r="P468" s="33" t="str">
        <f t="shared" si="58"/>
        <v/>
      </c>
      <c r="Q468" s="36" t="str">
        <f t="shared" si="59"/>
        <v/>
      </c>
      <c r="S468" s="33" t="str">
        <f t="shared" si="60"/>
        <v/>
      </c>
      <c r="T468" s="36" t="str">
        <f t="shared" si="61"/>
        <v/>
      </c>
      <c r="X468" s="8" t="str">
        <f t="shared" si="62"/>
        <v/>
      </c>
      <c r="Y468" s="9" t="str">
        <f t="shared" si="63"/>
        <v/>
      </c>
    </row>
    <row r="469" spans="1:25" x14ac:dyDescent="0.25">
      <c r="A469" s="24"/>
      <c r="B469" s="51"/>
      <c r="C469" s="52"/>
      <c r="D469" s="53"/>
      <c r="E469" s="54"/>
      <c r="F469" s="53"/>
      <c r="G469" s="54"/>
      <c r="H469" s="24"/>
      <c r="I469" s="19" t="str">
        <f t="shared" si="56"/>
        <v/>
      </c>
      <c r="J469" s="9" t="str">
        <f t="shared" si="57"/>
        <v/>
      </c>
      <c r="K469" s="24"/>
      <c r="N469" s="19" t="str">
        <f>IF($C469="", "", IF(COUNTIF('Intro &amp; Setup'!$T$17:$T$26, $C469)&gt;0, "", "X"))</f>
        <v/>
      </c>
      <c r="P469" s="33" t="str">
        <f t="shared" si="58"/>
        <v/>
      </c>
      <c r="Q469" s="36" t="str">
        <f t="shared" si="59"/>
        <v/>
      </c>
      <c r="S469" s="33" t="str">
        <f t="shared" si="60"/>
        <v/>
      </c>
      <c r="T469" s="36" t="str">
        <f t="shared" si="61"/>
        <v/>
      </c>
      <c r="X469" s="8" t="str">
        <f t="shared" si="62"/>
        <v/>
      </c>
      <c r="Y469" s="9" t="str">
        <f t="shared" si="63"/>
        <v/>
      </c>
    </row>
    <row r="470" spans="1:25" x14ac:dyDescent="0.25">
      <c r="A470" s="24"/>
      <c r="B470" s="51"/>
      <c r="C470" s="52"/>
      <c r="D470" s="53"/>
      <c r="E470" s="54"/>
      <c r="F470" s="53"/>
      <c r="G470" s="54"/>
      <c r="H470" s="24"/>
      <c r="I470" s="19" t="str">
        <f t="shared" si="56"/>
        <v/>
      </c>
      <c r="J470" s="9" t="str">
        <f t="shared" si="57"/>
        <v/>
      </c>
      <c r="K470" s="24"/>
      <c r="N470" s="19" t="str">
        <f>IF($C470="", "", IF(COUNTIF('Intro &amp; Setup'!$T$17:$T$26, $C470)&gt;0, "", "X"))</f>
        <v/>
      </c>
      <c r="P470" s="33" t="str">
        <f t="shared" si="58"/>
        <v/>
      </c>
      <c r="Q470" s="36" t="str">
        <f t="shared" si="59"/>
        <v/>
      </c>
      <c r="S470" s="33" t="str">
        <f t="shared" si="60"/>
        <v/>
      </c>
      <c r="T470" s="36" t="str">
        <f t="shared" si="61"/>
        <v/>
      </c>
      <c r="X470" s="8" t="str">
        <f t="shared" si="62"/>
        <v/>
      </c>
      <c r="Y470" s="9" t="str">
        <f t="shared" si="63"/>
        <v/>
      </c>
    </row>
    <row r="471" spans="1:25" x14ac:dyDescent="0.25">
      <c r="A471" s="24"/>
      <c r="B471" s="51"/>
      <c r="C471" s="52"/>
      <c r="D471" s="53"/>
      <c r="E471" s="54"/>
      <c r="F471" s="53"/>
      <c r="G471" s="54"/>
      <c r="H471" s="24"/>
      <c r="I471" s="19" t="str">
        <f t="shared" si="56"/>
        <v/>
      </c>
      <c r="J471" s="9" t="str">
        <f t="shared" si="57"/>
        <v/>
      </c>
      <c r="K471" s="24"/>
      <c r="N471" s="19" t="str">
        <f>IF($C471="", "", IF(COUNTIF('Intro &amp; Setup'!$T$17:$T$26, $C471)&gt;0, "", "X"))</f>
        <v/>
      </c>
      <c r="P471" s="33" t="str">
        <f t="shared" si="58"/>
        <v/>
      </c>
      <c r="Q471" s="36" t="str">
        <f t="shared" si="59"/>
        <v/>
      </c>
      <c r="S471" s="33" t="str">
        <f t="shared" si="60"/>
        <v/>
      </c>
      <c r="T471" s="36" t="str">
        <f t="shared" si="61"/>
        <v/>
      </c>
      <c r="X471" s="8" t="str">
        <f t="shared" si="62"/>
        <v/>
      </c>
      <c r="Y471" s="9" t="str">
        <f t="shared" si="63"/>
        <v/>
      </c>
    </row>
    <row r="472" spans="1:25" x14ac:dyDescent="0.25">
      <c r="A472" s="24"/>
      <c r="B472" s="51"/>
      <c r="C472" s="52"/>
      <c r="D472" s="53"/>
      <c r="E472" s="54"/>
      <c r="F472" s="53"/>
      <c r="G472" s="54"/>
      <c r="H472" s="24"/>
      <c r="I472" s="19" t="str">
        <f t="shared" si="56"/>
        <v/>
      </c>
      <c r="J472" s="9" t="str">
        <f t="shared" si="57"/>
        <v/>
      </c>
      <c r="K472" s="24"/>
      <c r="N472" s="19" t="str">
        <f>IF($C472="", "", IF(COUNTIF('Intro &amp; Setup'!$T$17:$T$26, $C472)&gt;0, "", "X"))</f>
        <v/>
      </c>
      <c r="P472" s="33" t="str">
        <f t="shared" si="58"/>
        <v/>
      </c>
      <c r="Q472" s="36" t="str">
        <f t="shared" si="59"/>
        <v/>
      </c>
      <c r="S472" s="33" t="str">
        <f t="shared" si="60"/>
        <v/>
      </c>
      <c r="T472" s="36" t="str">
        <f t="shared" si="61"/>
        <v/>
      </c>
      <c r="X472" s="8" t="str">
        <f t="shared" si="62"/>
        <v/>
      </c>
      <c r="Y472" s="9" t="str">
        <f t="shared" si="63"/>
        <v/>
      </c>
    </row>
    <row r="473" spans="1:25" x14ac:dyDescent="0.25">
      <c r="A473" s="24"/>
      <c r="B473" s="51"/>
      <c r="C473" s="52"/>
      <c r="D473" s="53"/>
      <c r="E473" s="54"/>
      <c r="F473" s="53"/>
      <c r="G473" s="54"/>
      <c r="H473" s="24"/>
      <c r="I473" s="19" t="str">
        <f t="shared" si="56"/>
        <v/>
      </c>
      <c r="J473" s="9" t="str">
        <f t="shared" si="57"/>
        <v/>
      </c>
      <c r="K473" s="24"/>
      <c r="N473" s="19" t="str">
        <f>IF($C473="", "", IF(COUNTIF('Intro &amp; Setup'!$T$17:$T$26, $C473)&gt;0, "", "X"))</f>
        <v/>
      </c>
      <c r="P473" s="33" t="str">
        <f t="shared" si="58"/>
        <v/>
      </c>
      <c r="Q473" s="36" t="str">
        <f t="shared" si="59"/>
        <v/>
      </c>
      <c r="S473" s="33" t="str">
        <f t="shared" si="60"/>
        <v/>
      </c>
      <c r="T473" s="36" t="str">
        <f t="shared" si="61"/>
        <v/>
      </c>
      <c r="X473" s="8" t="str">
        <f t="shared" si="62"/>
        <v/>
      </c>
      <c r="Y473" s="9" t="str">
        <f t="shared" si="63"/>
        <v/>
      </c>
    </row>
    <row r="474" spans="1:25" x14ac:dyDescent="0.25">
      <c r="A474" s="24"/>
      <c r="B474" s="51"/>
      <c r="C474" s="52"/>
      <c r="D474" s="53"/>
      <c r="E474" s="54"/>
      <c r="F474" s="53"/>
      <c r="G474" s="54"/>
      <c r="H474" s="24"/>
      <c r="I474" s="19" t="str">
        <f t="shared" si="56"/>
        <v/>
      </c>
      <c r="J474" s="9" t="str">
        <f t="shared" si="57"/>
        <v/>
      </c>
      <c r="K474" s="24"/>
      <c r="N474" s="19" t="str">
        <f>IF($C474="", "", IF(COUNTIF('Intro &amp; Setup'!$T$17:$T$26, $C474)&gt;0, "", "X"))</f>
        <v/>
      </c>
      <c r="P474" s="33" t="str">
        <f t="shared" si="58"/>
        <v/>
      </c>
      <c r="Q474" s="36" t="str">
        <f t="shared" si="59"/>
        <v/>
      </c>
      <c r="S474" s="33" t="str">
        <f t="shared" si="60"/>
        <v/>
      </c>
      <c r="T474" s="36" t="str">
        <f t="shared" si="61"/>
        <v/>
      </c>
      <c r="X474" s="8" t="str">
        <f t="shared" si="62"/>
        <v/>
      </c>
      <c r="Y474" s="9" t="str">
        <f t="shared" si="63"/>
        <v/>
      </c>
    </row>
    <row r="475" spans="1:25" x14ac:dyDescent="0.25">
      <c r="A475" s="24"/>
      <c r="B475" s="51"/>
      <c r="C475" s="52"/>
      <c r="D475" s="53"/>
      <c r="E475" s="54"/>
      <c r="F475" s="53"/>
      <c r="G475" s="54"/>
      <c r="H475" s="24"/>
      <c r="I475" s="19" t="str">
        <f t="shared" si="56"/>
        <v/>
      </c>
      <c r="J475" s="9" t="str">
        <f t="shared" si="57"/>
        <v/>
      </c>
      <c r="K475" s="24"/>
      <c r="N475" s="19" t="str">
        <f>IF($C475="", "", IF(COUNTIF('Intro &amp; Setup'!$T$17:$T$26, $C475)&gt;0, "", "X"))</f>
        <v/>
      </c>
      <c r="P475" s="33" t="str">
        <f t="shared" si="58"/>
        <v/>
      </c>
      <c r="Q475" s="36" t="str">
        <f t="shared" si="59"/>
        <v/>
      </c>
      <c r="S475" s="33" t="str">
        <f t="shared" si="60"/>
        <v/>
      </c>
      <c r="T475" s="36" t="str">
        <f t="shared" si="61"/>
        <v/>
      </c>
      <c r="X475" s="8" t="str">
        <f t="shared" si="62"/>
        <v/>
      </c>
      <c r="Y475" s="9" t="str">
        <f t="shared" si="63"/>
        <v/>
      </c>
    </row>
    <row r="476" spans="1:25" x14ac:dyDescent="0.25">
      <c r="A476" s="24"/>
      <c r="B476" s="51"/>
      <c r="C476" s="52"/>
      <c r="D476" s="53"/>
      <c r="E476" s="54"/>
      <c r="F476" s="53"/>
      <c r="G476" s="54"/>
      <c r="H476" s="24"/>
      <c r="I476" s="19" t="str">
        <f t="shared" si="56"/>
        <v/>
      </c>
      <c r="J476" s="9" t="str">
        <f t="shared" si="57"/>
        <v/>
      </c>
      <c r="K476" s="24"/>
      <c r="N476" s="19" t="str">
        <f>IF($C476="", "", IF(COUNTIF('Intro &amp; Setup'!$T$17:$T$26, $C476)&gt;0, "", "X"))</f>
        <v/>
      </c>
      <c r="P476" s="33" t="str">
        <f t="shared" si="58"/>
        <v/>
      </c>
      <c r="Q476" s="36" t="str">
        <f t="shared" si="59"/>
        <v/>
      </c>
      <c r="S476" s="33" t="str">
        <f t="shared" si="60"/>
        <v/>
      </c>
      <c r="T476" s="36" t="str">
        <f t="shared" si="61"/>
        <v/>
      </c>
      <c r="X476" s="8" t="str">
        <f t="shared" si="62"/>
        <v/>
      </c>
      <c r="Y476" s="9" t="str">
        <f t="shared" si="63"/>
        <v/>
      </c>
    </row>
    <row r="477" spans="1:25" x14ac:dyDescent="0.25">
      <c r="A477" s="24"/>
      <c r="B477" s="51"/>
      <c r="C477" s="52"/>
      <c r="D477" s="53"/>
      <c r="E477" s="54"/>
      <c r="F477" s="53"/>
      <c r="G477" s="54"/>
      <c r="H477" s="24"/>
      <c r="I477" s="19" t="str">
        <f t="shared" si="56"/>
        <v/>
      </c>
      <c r="J477" s="9" t="str">
        <f t="shared" si="57"/>
        <v/>
      </c>
      <c r="K477" s="24"/>
      <c r="N477" s="19" t="str">
        <f>IF($C477="", "", IF(COUNTIF('Intro &amp; Setup'!$T$17:$T$26, $C477)&gt;0, "", "X"))</f>
        <v/>
      </c>
      <c r="P477" s="33" t="str">
        <f t="shared" si="58"/>
        <v/>
      </c>
      <c r="Q477" s="36" t="str">
        <f t="shared" si="59"/>
        <v/>
      </c>
      <c r="S477" s="33" t="str">
        <f t="shared" si="60"/>
        <v/>
      </c>
      <c r="T477" s="36" t="str">
        <f t="shared" si="61"/>
        <v/>
      </c>
      <c r="X477" s="8" t="str">
        <f t="shared" si="62"/>
        <v/>
      </c>
      <c r="Y477" s="9" t="str">
        <f t="shared" si="63"/>
        <v/>
      </c>
    </row>
    <row r="478" spans="1:25" x14ac:dyDescent="0.25">
      <c r="A478" s="24"/>
      <c r="B478" s="51"/>
      <c r="C478" s="52"/>
      <c r="D478" s="53"/>
      <c r="E478" s="54"/>
      <c r="F478" s="53"/>
      <c r="G478" s="54"/>
      <c r="H478" s="24"/>
      <c r="I478" s="19" t="str">
        <f t="shared" si="56"/>
        <v/>
      </c>
      <c r="J478" s="9" t="str">
        <f t="shared" si="57"/>
        <v/>
      </c>
      <c r="K478" s="24"/>
      <c r="N478" s="19" t="str">
        <f>IF($C478="", "", IF(COUNTIF('Intro &amp; Setup'!$T$17:$T$26, $C478)&gt;0, "", "X"))</f>
        <v/>
      </c>
      <c r="P478" s="33" t="str">
        <f t="shared" si="58"/>
        <v/>
      </c>
      <c r="Q478" s="36" t="str">
        <f t="shared" si="59"/>
        <v/>
      </c>
      <c r="S478" s="33" t="str">
        <f t="shared" si="60"/>
        <v/>
      </c>
      <c r="T478" s="36" t="str">
        <f t="shared" si="61"/>
        <v/>
      </c>
      <c r="X478" s="8" t="str">
        <f t="shared" si="62"/>
        <v/>
      </c>
      <c r="Y478" s="9" t="str">
        <f t="shared" si="63"/>
        <v/>
      </c>
    </row>
    <row r="479" spans="1:25" x14ac:dyDescent="0.25">
      <c r="A479" s="24"/>
      <c r="B479" s="51"/>
      <c r="C479" s="52"/>
      <c r="D479" s="53"/>
      <c r="E479" s="54"/>
      <c r="F479" s="53"/>
      <c r="G479" s="54"/>
      <c r="H479" s="24"/>
      <c r="I479" s="19" t="str">
        <f t="shared" si="56"/>
        <v/>
      </c>
      <c r="J479" s="9" t="str">
        <f t="shared" si="57"/>
        <v/>
      </c>
      <c r="K479" s="24"/>
      <c r="N479" s="19" t="str">
        <f>IF($C479="", "", IF(COUNTIF('Intro &amp; Setup'!$T$17:$T$26, $C479)&gt;0, "", "X"))</f>
        <v/>
      </c>
      <c r="P479" s="33" t="str">
        <f t="shared" si="58"/>
        <v/>
      </c>
      <c r="Q479" s="36" t="str">
        <f t="shared" si="59"/>
        <v/>
      </c>
      <c r="S479" s="33" t="str">
        <f t="shared" si="60"/>
        <v/>
      </c>
      <c r="T479" s="36" t="str">
        <f t="shared" si="61"/>
        <v/>
      </c>
      <c r="X479" s="8" t="str">
        <f t="shared" si="62"/>
        <v/>
      </c>
      <c r="Y479" s="9" t="str">
        <f t="shared" si="63"/>
        <v/>
      </c>
    </row>
    <row r="480" spans="1:25" x14ac:dyDescent="0.25">
      <c r="A480" s="24"/>
      <c r="B480" s="51"/>
      <c r="C480" s="52"/>
      <c r="D480" s="53"/>
      <c r="E480" s="54"/>
      <c r="F480" s="53"/>
      <c r="G480" s="54"/>
      <c r="H480" s="24"/>
      <c r="I480" s="19" t="str">
        <f t="shared" si="56"/>
        <v/>
      </c>
      <c r="J480" s="9" t="str">
        <f t="shared" si="57"/>
        <v/>
      </c>
      <c r="K480" s="24"/>
      <c r="N480" s="19" t="str">
        <f>IF($C480="", "", IF(COUNTIF('Intro &amp; Setup'!$T$17:$T$26, $C480)&gt;0, "", "X"))</f>
        <v/>
      </c>
      <c r="P480" s="33" t="str">
        <f t="shared" si="58"/>
        <v/>
      </c>
      <c r="Q480" s="36" t="str">
        <f t="shared" si="59"/>
        <v/>
      </c>
      <c r="S480" s="33" t="str">
        <f t="shared" si="60"/>
        <v/>
      </c>
      <c r="T480" s="36" t="str">
        <f t="shared" si="61"/>
        <v/>
      </c>
      <c r="X480" s="8" t="str">
        <f t="shared" si="62"/>
        <v/>
      </c>
      <c r="Y480" s="9" t="str">
        <f t="shared" si="63"/>
        <v/>
      </c>
    </row>
    <row r="481" spans="1:25" x14ac:dyDescent="0.25">
      <c r="A481" s="24"/>
      <c r="B481" s="51"/>
      <c r="C481" s="52"/>
      <c r="D481" s="53"/>
      <c r="E481" s="54"/>
      <c r="F481" s="53"/>
      <c r="G481" s="54"/>
      <c r="H481" s="24"/>
      <c r="I481" s="19" t="str">
        <f t="shared" si="56"/>
        <v/>
      </c>
      <c r="J481" s="9" t="str">
        <f t="shared" si="57"/>
        <v/>
      </c>
      <c r="K481" s="24"/>
      <c r="N481" s="19" t="str">
        <f>IF($C481="", "", IF(COUNTIF('Intro &amp; Setup'!$T$17:$T$26, $C481)&gt;0, "", "X"))</f>
        <v/>
      </c>
      <c r="P481" s="33" t="str">
        <f t="shared" si="58"/>
        <v/>
      </c>
      <c r="Q481" s="36" t="str">
        <f t="shared" si="59"/>
        <v/>
      </c>
      <c r="S481" s="33" t="str">
        <f t="shared" si="60"/>
        <v/>
      </c>
      <c r="T481" s="36" t="str">
        <f t="shared" si="61"/>
        <v/>
      </c>
      <c r="X481" s="8" t="str">
        <f t="shared" si="62"/>
        <v/>
      </c>
      <c r="Y481" s="9" t="str">
        <f t="shared" si="63"/>
        <v/>
      </c>
    </row>
    <row r="482" spans="1:25" x14ac:dyDescent="0.25">
      <c r="A482" s="24"/>
      <c r="B482" s="51"/>
      <c r="C482" s="52"/>
      <c r="D482" s="53"/>
      <c r="E482" s="54"/>
      <c r="F482" s="53"/>
      <c r="G482" s="54"/>
      <c r="H482" s="24"/>
      <c r="I482" s="19" t="str">
        <f t="shared" si="56"/>
        <v/>
      </c>
      <c r="J482" s="9" t="str">
        <f t="shared" si="57"/>
        <v/>
      </c>
      <c r="K482" s="24"/>
      <c r="N482" s="19" t="str">
        <f>IF($C482="", "", IF(COUNTIF('Intro &amp; Setup'!$T$17:$T$26, $C482)&gt;0, "", "X"))</f>
        <v/>
      </c>
      <c r="P482" s="33" t="str">
        <f t="shared" si="58"/>
        <v/>
      </c>
      <c r="Q482" s="36" t="str">
        <f t="shared" si="59"/>
        <v/>
      </c>
      <c r="S482" s="33" t="str">
        <f t="shared" si="60"/>
        <v/>
      </c>
      <c r="T482" s="36" t="str">
        <f t="shared" si="61"/>
        <v/>
      </c>
      <c r="X482" s="8" t="str">
        <f t="shared" si="62"/>
        <v/>
      </c>
      <c r="Y482" s="9" t="str">
        <f t="shared" si="63"/>
        <v/>
      </c>
    </row>
    <row r="483" spans="1:25" x14ac:dyDescent="0.25">
      <c r="A483" s="24"/>
      <c r="B483" s="51"/>
      <c r="C483" s="52"/>
      <c r="D483" s="53"/>
      <c r="E483" s="54"/>
      <c r="F483" s="53"/>
      <c r="G483" s="54"/>
      <c r="H483" s="24"/>
      <c r="I483" s="19" t="str">
        <f t="shared" si="56"/>
        <v/>
      </c>
      <c r="J483" s="9" t="str">
        <f t="shared" si="57"/>
        <v/>
      </c>
      <c r="K483" s="24"/>
      <c r="N483" s="19" t="str">
        <f>IF($C483="", "", IF(COUNTIF('Intro &amp; Setup'!$T$17:$T$26, $C483)&gt;0, "", "X"))</f>
        <v/>
      </c>
      <c r="P483" s="33" t="str">
        <f t="shared" si="58"/>
        <v/>
      </c>
      <c r="Q483" s="36" t="str">
        <f t="shared" si="59"/>
        <v/>
      </c>
      <c r="S483" s="33" t="str">
        <f t="shared" si="60"/>
        <v/>
      </c>
      <c r="T483" s="36" t="str">
        <f t="shared" si="61"/>
        <v/>
      </c>
      <c r="X483" s="8" t="str">
        <f t="shared" si="62"/>
        <v/>
      </c>
      <c r="Y483" s="9" t="str">
        <f t="shared" si="63"/>
        <v/>
      </c>
    </row>
    <row r="484" spans="1:25" x14ac:dyDescent="0.25">
      <c r="A484" s="24"/>
      <c r="B484" s="51"/>
      <c r="C484" s="52"/>
      <c r="D484" s="53"/>
      <c r="E484" s="54"/>
      <c r="F484" s="53"/>
      <c r="G484" s="54"/>
      <c r="H484" s="24"/>
      <c r="I484" s="19" t="str">
        <f t="shared" si="56"/>
        <v/>
      </c>
      <c r="J484" s="9" t="str">
        <f t="shared" si="57"/>
        <v/>
      </c>
      <c r="K484" s="24"/>
      <c r="N484" s="19" t="str">
        <f>IF($C484="", "", IF(COUNTIF('Intro &amp; Setup'!$T$17:$T$26, $C484)&gt;0, "", "X"))</f>
        <v/>
      </c>
      <c r="P484" s="33" t="str">
        <f t="shared" si="58"/>
        <v/>
      </c>
      <c r="Q484" s="36" t="str">
        <f t="shared" si="59"/>
        <v/>
      </c>
      <c r="S484" s="33" t="str">
        <f t="shared" si="60"/>
        <v/>
      </c>
      <c r="T484" s="36" t="str">
        <f t="shared" si="61"/>
        <v/>
      </c>
      <c r="X484" s="8" t="str">
        <f t="shared" si="62"/>
        <v/>
      </c>
      <c r="Y484" s="9" t="str">
        <f t="shared" si="63"/>
        <v/>
      </c>
    </row>
    <row r="485" spans="1:25" x14ac:dyDescent="0.25">
      <c r="A485" s="24"/>
      <c r="B485" s="51"/>
      <c r="C485" s="52"/>
      <c r="D485" s="53"/>
      <c r="E485" s="54"/>
      <c r="F485" s="53"/>
      <c r="G485" s="54"/>
      <c r="H485" s="24"/>
      <c r="I485" s="19" t="str">
        <f t="shared" si="56"/>
        <v/>
      </c>
      <c r="J485" s="9" t="str">
        <f t="shared" si="57"/>
        <v/>
      </c>
      <c r="K485" s="24"/>
      <c r="N485" s="19" t="str">
        <f>IF($C485="", "", IF(COUNTIF('Intro &amp; Setup'!$T$17:$T$26, $C485)&gt;0, "", "X"))</f>
        <v/>
      </c>
      <c r="P485" s="33" t="str">
        <f t="shared" si="58"/>
        <v/>
      </c>
      <c r="Q485" s="36" t="str">
        <f t="shared" si="59"/>
        <v/>
      </c>
      <c r="S485" s="33" t="str">
        <f t="shared" si="60"/>
        <v/>
      </c>
      <c r="T485" s="36" t="str">
        <f t="shared" si="61"/>
        <v/>
      </c>
      <c r="X485" s="8" t="str">
        <f t="shared" si="62"/>
        <v/>
      </c>
      <c r="Y485" s="9" t="str">
        <f t="shared" si="63"/>
        <v/>
      </c>
    </row>
    <row r="486" spans="1:25" x14ac:dyDescent="0.25">
      <c r="A486" s="24"/>
      <c r="B486" s="51"/>
      <c r="C486" s="52"/>
      <c r="D486" s="53"/>
      <c r="E486" s="54"/>
      <c r="F486" s="53"/>
      <c r="G486" s="54"/>
      <c r="H486" s="24"/>
      <c r="I486" s="19" t="str">
        <f t="shared" si="56"/>
        <v/>
      </c>
      <c r="J486" s="9" t="str">
        <f t="shared" si="57"/>
        <v/>
      </c>
      <c r="K486" s="24"/>
      <c r="N486" s="19" t="str">
        <f>IF($C486="", "", IF(COUNTIF('Intro &amp; Setup'!$T$17:$T$26, $C486)&gt;0, "", "X"))</f>
        <v/>
      </c>
      <c r="P486" s="33" t="str">
        <f t="shared" si="58"/>
        <v/>
      </c>
      <c r="Q486" s="36" t="str">
        <f t="shared" si="59"/>
        <v/>
      </c>
      <c r="S486" s="33" t="str">
        <f t="shared" si="60"/>
        <v/>
      </c>
      <c r="T486" s="36" t="str">
        <f t="shared" si="61"/>
        <v/>
      </c>
      <c r="X486" s="8" t="str">
        <f t="shared" si="62"/>
        <v/>
      </c>
      <c r="Y486" s="9" t="str">
        <f t="shared" si="63"/>
        <v/>
      </c>
    </row>
    <row r="487" spans="1:25" x14ac:dyDescent="0.25">
      <c r="A487" s="24"/>
      <c r="B487" s="51"/>
      <c r="C487" s="52"/>
      <c r="D487" s="53"/>
      <c r="E487" s="54"/>
      <c r="F487" s="53"/>
      <c r="G487" s="54"/>
      <c r="H487" s="24"/>
      <c r="I487" s="19" t="str">
        <f t="shared" si="56"/>
        <v/>
      </c>
      <c r="J487" s="9" t="str">
        <f t="shared" si="57"/>
        <v/>
      </c>
      <c r="K487" s="24"/>
      <c r="N487" s="19" t="str">
        <f>IF($C487="", "", IF(COUNTIF('Intro &amp; Setup'!$T$17:$T$26, $C487)&gt;0, "", "X"))</f>
        <v/>
      </c>
      <c r="P487" s="33" t="str">
        <f t="shared" si="58"/>
        <v/>
      </c>
      <c r="Q487" s="36" t="str">
        <f t="shared" si="59"/>
        <v/>
      </c>
      <c r="S487" s="33" t="str">
        <f t="shared" si="60"/>
        <v/>
      </c>
      <c r="T487" s="36" t="str">
        <f t="shared" si="61"/>
        <v/>
      </c>
      <c r="X487" s="8" t="str">
        <f t="shared" si="62"/>
        <v/>
      </c>
      <c r="Y487" s="9" t="str">
        <f t="shared" si="63"/>
        <v/>
      </c>
    </row>
    <row r="488" spans="1:25" x14ac:dyDescent="0.25">
      <c r="A488" s="24"/>
      <c r="B488" s="51"/>
      <c r="C488" s="52"/>
      <c r="D488" s="53"/>
      <c r="E488" s="54"/>
      <c r="F488" s="53"/>
      <c r="G488" s="54"/>
      <c r="H488" s="24"/>
      <c r="I488" s="19" t="str">
        <f t="shared" si="56"/>
        <v/>
      </c>
      <c r="J488" s="9" t="str">
        <f t="shared" si="57"/>
        <v/>
      </c>
      <c r="K488" s="24"/>
      <c r="N488" s="19" t="str">
        <f>IF($C488="", "", IF(COUNTIF('Intro &amp; Setup'!$T$17:$T$26, $C488)&gt;0, "", "X"))</f>
        <v/>
      </c>
      <c r="P488" s="33" t="str">
        <f t="shared" si="58"/>
        <v/>
      </c>
      <c r="Q488" s="36" t="str">
        <f t="shared" si="59"/>
        <v/>
      </c>
      <c r="S488" s="33" t="str">
        <f t="shared" si="60"/>
        <v/>
      </c>
      <c r="T488" s="36" t="str">
        <f t="shared" si="61"/>
        <v/>
      </c>
      <c r="X488" s="8" t="str">
        <f t="shared" si="62"/>
        <v/>
      </c>
      <c r="Y488" s="9" t="str">
        <f t="shared" si="63"/>
        <v/>
      </c>
    </row>
    <row r="489" spans="1:25" x14ac:dyDescent="0.25">
      <c r="A489" s="24"/>
      <c r="B489" s="51"/>
      <c r="C489" s="52"/>
      <c r="D489" s="53"/>
      <c r="E489" s="54"/>
      <c r="F489" s="53"/>
      <c r="G489" s="54"/>
      <c r="H489" s="24"/>
      <c r="I489" s="19" t="str">
        <f t="shared" si="56"/>
        <v/>
      </c>
      <c r="J489" s="9" t="str">
        <f t="shared" si="57"/>
        <v/>
      </c>
      <c r="K489" s="24"/>
      <c r="N489" s="19" t="str">
        <f>IF($C489="", "", IF(COUNTIF('Intro &amp; Setup'!$T$17:$T$26, $C489)&gt;0, "", "X"))</f>
        <v/>
      </c>
      <c r="P489" s="33" t="str">
        <f t="shared" si="58"/>
        <v/>
      </c>
      <c r="Q489" s="36" t="str">
        <f t="shared" si="59"/>
        <v/>
      </c>
      <c r="S489" s="33" t="str">
        <f t="shared" si="60"/>
        <v/>
      </c>
      <c r="T489" s="36" t="str">
        <f t="shared" si="61"/>
        <v/>
      </c>
      <c r="X489" s="8" t="str">
        <f t="shared" si="62"/>
        <v/>
      </c>
      <c r="Y489" s="9" t="str">
        <f t="shared" si="63"/>
        <v/>
      </c>
    </row>
    <row r="490" spans="1:25" x14ac:dyDescent="0.25">
      <c r="A490" s="24"/>
      <c r="B490" s="51"/>
      <c r="C490" s="52"/>
      <c r="D490" s="53"/>
      <c r="E490" s="54"/>
      <c r="F490" s="53"/>
      <c r="G490" s="54"/>
      <c r="H490" s="24"/>
      <c r="I490" s="19" t="str">
        <f t="shared" si="56"/>
        <v/>
      </c>
      <c r="J490" s="9" t="str">
        <f t="shared" si="57"/>
        <v/>
      </c>
      <c r="K490" s="24"/>
      <c r="N490" s="19" t="str">
        <f>IF($C490="", "", IF(COUNTIF('Intro &amp; Setup'!$T$17:$T$26, $C490)&gt;0, "", "X"))</f>
        <v/>
      </c>
      <c r="P490" s="33" t="str">
        <f t="shared" si="58"/>
        <v/>
      </c>
      <c r="Q490" s="36" t="str">
        <f t="shared" si="59"/>
        <v/>
      </c>
      <c r="S490" s="33" t="str">
        <f t="shared" si="60"/>
        <v/>
      </c>
      <c r="T490" s="36" t="str">
        <f t="shared" si="61"/>
        <v/>
      </c>
      <c r="X490" s="8" t="str">
        <f t="shared" si="62"/>
        <v/>
      </c>
      <c r="Y490" s="9" t="str">
        <f t="shared" si="63"/>
        <v/>
      </c>
    </row>
    <row r="491" spans="1:25" x14ac:dyDescent="0.25">
      <c r="A491" s="24"/>
      <c r="B491" s="51"/>
      <c r="C491" s="52"/>
      <c r="D491" s="53"/>
      <c r="E491" s="54"/>
      <c r="F491" s="53"/>
      <c r="G491" s="54"/>
      <c r="H491" s="24"/>
      <c r="I491" s="19" t="str">
        <f t="shared" si="56"/>
        <v/>
      </c>
      <c r="J491" s="9" t="str">
        <f t="shared" si="57"/>
        <v/>
      </c>
      <c r="K491" s="24"/>
      <c r="N491" s="19" t="str">
        <f>IF($C491="", "", IF(COUNTIF('Intro &amp; Setup'!$T$17:$T$26, $C491)&gt;0, "", "X"))</f>
        <v/>
      </c>
      <c r="P491" s="33" t="str">
        <f t="shared" si="58"/>
        <v/>
      </c>
      <c r="Q491" s="36" t="str">
        <f t="shared" si="59"/>
        <v/>
      </c>
      <c r="S491" s="33" t="str">
        <f t="shared" si="60"/>
        <v/>
      </c>
      <c r="T491" s="36" t="str">
        <f t="shared" si="61"/>
        <v/>
      </c>
      <c r="X491" s="8" t="str">
        <f t="shared" si="62"/>
        <v/>
      </c>
      <c r="Y491" s="9" t="str">
        <f t="shared" si="63"/>
        <v/>
      </c>
    </row>
    <row r="492" spans="1:25" x14ac:dyDescent="0.25">
      <c r="A492" s="24"/>
      <c r="B492" s="51"/>
      <c r="C492" s="52"/>
      <c r="D492" s="53"/>
      <c r="E492" s="54"/>
      <c r="F492" s="53"/>
      <c r="G492" s="54"/>
      <c r="H492" s="24"/>
      <c r="I492" s="19" t="str">
        <f t="shared" si="56"/>
        <v/>
      </c>
      <c r="J492" s="9" t="str">
        <f t="shared" si="57"/>
        <v/>
      </c>
      <c r="K492" s="24"/>
      <c r="N492" s="19" t="str">
        <f>IF($C492="", "", IF(COUNTIF('Intro &amp; Setup'!$T$17:$T$26, $C492)&gt;0, "", "X"))</f>
        <v/>
      </c>
      <c r="P492" s="33" t="str">
        <f t="shared" si="58"/>
        <v/>
      </c>
      <c r="Q492" s="36" t="str">
        <f t="shared" si="59"/>
        <v/>
      </c>
      <c r="S492" s="33" t="str">
        <f t="shared" si="60"/>
        <v/>
      </c>
      <c r="T492" s="36" t="str">
        <f t="shared" si="61"/>
        <v/>
      </c>
      <c r="X492" s="8" t="str">
        <f t="shared" si="62"/>
        <v/>
      </c>
      <c r="Y492" s="9" t="str">
        <f t="shared" si="63"/>
        <v/>
      </c>
    </row>
    <row r="493" spans="1:25" x14ac:dyDescent="0.25">
      <c r="A493" s="24"/>
      <c r="B493" s="51"/>
      <c r="C493" s="52"/>
      <c r="D493" s="53"/>
      <c r="E493" s="54"/>
      <c r="F493" s="53"/>
      <c r="G493" s="54"/>
      <c r="H493" s="24"/>
      <c r="I493" s="19" t="str">
        <f t="shared" si="56"/>
        <v/>
      </c>
      <c r="J493" s="9" t="str">
        <f t="shared" si="57"/>
        <v/>
      </c>
      <c r="K493" s="24"/>
      <c r="N493" s="19" t="str">
        <f>IF($C493="", "", IF(COUNTIF('Intro &amp; Setup'!$T$17:$T$26, $C493)&gt;0, "", "X"))</f>
        <v/>
      </c>
      <c r="P493" s="33" t="str">
        <f t="shared" si="58"/>
        <v/>
      </c>
      <c r="Q493" s="36" t="str">
        <f t="shared" si="59"/>
        <v/>
      </c>
      <c r="S493" s="33" t="str">
        <f t="shared" si="60"/>
        <v/>
      </c>
      <c r="T493" s="36" t="str">
        <f t="shared" si="61"/>
        <v/>
      </c>
      <c r="X493" s="8" t="str">
        <f t="shared" si="62"/>
        <v/>
      </c>
      <c r="Y493" s="9" t="str">
        <f t="shared" si="63"/>
        <v/>
      </c>
    </row>
    <row r="494" spans="1:25" x14ac:dyDescent="0.25">
      <c r="A494" s="24"/>
      <c r="B494" s="51"/>
      <c r="C494" s="52"/>
      <c r="D494" s="53"/>
      <c r="E494" s="54"/>
      <c r="F494" s="53"/>
      <c r="G494" s="54"/>
      <c r="H494" s="24"/>
      <c r="I494" s="19" t="str">
        <f t="shared" si="56"/>
        <v/>
      </c>
      <c r="J494" s="9" t="str">
        <f t="shared" si="57"/>
        <v/>
      </c>
      <c r="K494" s="24"/>
      <c r="N494" s="19" t="str">
        <f>IF($C494="", "", IF(COUNTIF('Intro &amp; Setup'!$T$17:$T$26, $C494)&gt;0, "", "X"))</f>
        <v/>
      </c>
      <c r="P494" s="33" t="str">
        <f t="shared" si="58"/>
        <v/>
      </c>
      <c r="Q494" s="36" t="str">
        <f t="shared" si="59"/>
        <v/>
      </c>
      <c r="S494" s="33" t="str">
        <f t="shared" si="60"/>
        <v/>
      </c>
      <c r="T494" s="36" t="str">
        <f t="shared" si="61"/>
        <v/>
      </c>
      <c r="X494" s="8" t="str">
        <f t="shared" si="62"/>
        <v/>
      </c>
      <c r="Y494" s="9" t="str">
        <f t="shared" si="63"/>
        <v/>
      </c>
    </row>
    <row r="495" spans="1:25" x14ac:dyDescent="0.25">
      <c r="A495" s="24"/>
      <c r="B495" s="51"/>
      <c r="C495" s="52"/>
      <c r="D495" s="53"/>
      <c r="E495" s="54"/>
      <c r="F495" s="53"/>
      <c r="G495" s="54"/>
      <c r="H495" s="24"/>
      <c r="I495" s="19" t="str">
        <f t="shared" si="56"/>
        <v/>
      </c>
      <c r="J495" s="9" t="str">
        <f t="shared" si="57"/>
        <v/>
      </c>
      <c r="K495" s="24"/>
      <c r="N495" s="19" t="str">
        <f>IF($C495="", "", IF(COUNTIF('Intro &amp; Setup'!$T$17:$T$26, $C495)&gt;0, "", "X"))</f>
        <v/>
      </c>
      <c r="P495" s="33" t="str">
        <f t="shared" si="58"/>
        <v/>
      </c>
      <c r="Q495" s="36" t="str">
        <f t="shared" si="59"/>
        <v/>
      </c>
      <c r="S495" s="33" t="str">
        <f t="shared" si="60"/>
        <v/>
      </c>
      <c r="T495" s="36" t="str">
        <f t="shared" si="61"/>
        <v/>
      </c>
      <c r="X495" s="8" t="str">
        <f t="shared" si="62"/>
        <v/>
      </c>
      <c r="Y495" s="9" t="str">
        <f t="shared" si="63"/>
        <v/>
      </c>
    </row>
    <row r="496" spans="1:25" x14ac:dyDescent="0.25">
      <c r="A496" s="24"/>
      <c r="B496" s="51"/>
      <c r="C496" s="52"/>
      <c r="D496" s="53"/>
      <c r="E496" s="54"/>
      <c r="F496" s="53"/>
      <c r="G496" s="54"/>
      <c r="H496" s="24"/>
      <c r="I496" s="19" t="str">
        <f t="shared" si="56"/>
        <v/>
      </c>
      <c r="J496" s="9" t="str">
        <f t="shared" si="57"/>
        <v/>
      </c>
      <c r="K496" s="24"/>
      <c r="N496" s="19" t="str">
        <f>IF($C496="", "", IF(COUNTIF('Intro &amp; Setup'!$T$17:$T$26, $C496)&gt;0, "", "X"))</f>
        <v/>
      </c>
      <c r="P496" s="33" t="str">
        <f t="shared" si="58"/>
        <v/>
      </c>
      <c r="Q496" s="36" t="str">
        <f t="shared" si="59"/>
        <v/>
      </c>
      <c r="S496" s="33" t="str">
        <f t="shared" si="60"/>
        <v/>
      </c>
      <c r="T496" s="36" t="str">
        <f t="shared" si="61"/>
        <v/>
      </c>
      <c r="X496" s="8" t="str">
        <f t="shared" si="62"/>
        <v/>
      </c>
      <c r="Y496" s="9" t="str">
        <f t="shared" si="63"/>
        <v/>
      </c>
    </row>
    <row r="497" spans="1:25" x14ac:dyDescent="0.25">
      <c r="A497" s="24"/>
      <c r="B497" s="51"/>
      <c r="C497" s="52"/>
      <c r="D497" s="53"/>
      <c r="E497" s="54"/>
      <c r="F497" s="53"/>
      <c r="G497" s="54"/>
      <c r="H497" s="24"/>
      <c r="I497" s="19" t="str">
        <f t="shared" si="56"/>
        <v/>
      </c>
      <c r="J497" s="9" t="str">
        <f t="shared" si="57"/>
        <v/>
      </c>
      <c r="K497" s="24"/>
      <c r="N497" s="19" t="str">
        <f>IF($C497="", "", IF(COUNTIF('Intro &amp; Setup'!$T$17:$T$26, $C497)&gt;0, "", "X"))</f>
        <v/>
      </c>
      <c r="P497" s="33" t="str">
        <f t="shared" si="58"/>
        <v/>
      </c>
      <c r="Q497" s="36" t="str">
        <f t="shared" si="59"/>
        <v/>
      </c>
      <c r="S497" s="33" t="str">
        <f t="shared" si="60"/>
        <v/>
      </c>
      <c r="T497" s="36" t="str">
        <f t="shared" si="61"/>
        <v/>
      </c>
      <c r="X497" s="8" t="str">
        <f t="shared" si="62"/>
        <v/>
      </c>
      <c r="Y497" s="9" t="str">
        <f t="shared" si="63"/>
        <v/>
      </c>
    </row>
    <row r="498" spans="1:25" x14ac:dyDescent="0.25">
      <c r="A498" s="24"/>
      <c r="B498" s="51"/>
      <c r="C498" s="52"/>
      <c r="D498" s="53"/>
      <c r="E498" s="54"/>
      <c r="F498" s="53"/>
      <c r="G498" s="54"/>
      <c r="H498" s="24"/>
      <c r="I498" s="19" t="str">
        <f t="shared" si="56"/>
        <v/>
      </c>
      <c r="J498" s="9" t="str">
        <f t="shared" si="57"/>
        <v/>
      </c>
      <c r="K498" s="24"/>
      <c r="N498" s="19" t="str">
        <f>IF($C498="", "", IF(COUNTIF('Intro &amp; Setup'!$T$17:$T$26, $C498)&gt;0, "", "X"))</f>
        <v/>
      </c>
      <c r="P498" s="33" t="str">
        <f t="shared" si="58"/>
        <v/>
      </c>
      <c r="Q498" s="36" t="str">
        <f t="shared" si="59"/>
        <v/>
      </c>
      <c r="S498" s="33" t="str">
        <f t="shared" si="60"/>
        <v/>
      </c>
      <c r="T498" s="36" t="str">
        <f t="shared" si="61"/>
        <v/>
      </c>
      <c r="X498" s="8" t="str">
        <f t="shared" si="62"/>
        <v/>
      </c>
      <c r="Y498" s="9" t="str">
        <f t="shared" si="63"/>
        <v/>
      </c>
    </row>
    <row r="499" spans="1:25" x14ac:dyDescent="0.25">
      <c r="A499" s="24"/>
      <c r="B499" s="51"/>
      <c r="C499" s="52"/>
      <c r="D499" s="53"/>
      <c r="E499" s="54"/>
      <c r="F499" s="53"/>
      <c r="G499" s="54"/>
      <c r="H499" s="24"/>
      <c r="I499" s="19" t="str">
        <f t="shared" si="56"/>
        <v/>
      </c>
      <c r="J499" s="9" t="str">
        <f t="shared" si="57"/>
        <v/>
      </c>
      <c r="K499" s="24"/>
      <c r="N499" s="19" t="str">
        <f>IF($C499="", "", IF(COUNTIF('Intro &amp; Setup'!$T$17:$T$26, $C499)&gt;0, "", "X"))</f>
        <v/>
      </c>
      <c r="P499" s="33" t="str">
        <f t="shared" si="58"/>
        <v/>
      </c>
      <c r="Q499" s="36" t="str">
        <f t="shared" si="59"/>
        <v/>
      </c>
      <c r="S499" s="33" t="str">
        <f t="shared" si="60"/>
        <v/>
      </c>
      <c r="T499" s="36" t="str">
        <f t="shared" si="61"/>
        <v/>
      </c>
      <c r="X499" s="8" t="str">
        <f t="shared" si="62"/>
        <v/>
      </c>
      <c r="Y499" s="9" t="str">
        <f t="shared" si="63"/>
        <v/>
      </c>
    </row>
    <row r="500" spans="1:25" x14ac:dyDescent="0.25">
      <c r="A500" s="24"/>
      <c r="B500" s="51"/>
      <c r="C500" s="52"/>
      <c r="D500" s="53"/>
      <c r="E500" s="54"/>
      <c r="F500" s="53"/>
      <c r="G500" s="54"/>
      <c r="H500" s="24"/>
      <c r="I500" s="19" t="str">
        <f t="shared" si="56"/>
        <v/>
      </c>
      <c r="J500" s="9" t="str">
        <f t="shared" si="57"/>
        <v/>
      </c>
      <c r="K500" s="24"/>
      <c r="N500" s="19" t="str">
        <f>IF($C500="", "", IF(COUNTIF('Intro &amp; Setup'!$T$17:$T$26, $C500)&gt;0, "", "X"))</f>
        <v/>
      </c>
      <c r="P500" s="33" t="str">
        <f t="shared" si="58"/>
        <v/>
      </c>
      <c r="Q500" s="36" t="str">
        <f t="shared" si="59"/>
        <v/>
      </c>
      <c r="S500" s="33" t="str">
        <f t="shared" si="60"/>
        <v/>
      </c>
      <c r="T500" s="36" t="str">
        <f t="shared" si="61"/>
        <v/>
      </c>
      <c r="X500" s="8" t="str">
        <f t="shared" si="62"/>
        <v/>
      </c>
      <c r="Y500" s="9" t="str">
        <f t="shared" si="63"/>
        <v/>
      </c>
    </row>
    <row r="501" spans="1:25" x14ac:dyDescent="0.25">
      <c r="A501" s="24"/>
      <c r="B501" s="51"/>
      <c r="C501" s="52"/>
      <c r="D501" s="53"/>
      <c r="E501" s="54"/>
      <c r="F501" s="53"/>
      <c r="G501" s="54"/>
      <c r="H501" s="24"/>
      <c r="I501" s="19" t="str">
        <f t="shared" si="56"/>
        <v/>
      </c>
      <c r="J501" s="9" t="str">
        <f t="shared" si="57"/>
        <v/>
      </c>
      <c r="K501" s="24"/>
      <c r="N501" s="19" t="str">
        <f>IF($C501="", "", IF(COUNTIF('Intro &amp; Setup'!$T$17:$T$26, $C501)&gt;0, "", "X"))</f>
        <v/>
      </c>
      <c r="P501" s="33" t="str">
        <f t="shared" si="58"/>
        <v/>
      </c>
      <c r="Q501" s="36" t="str">
        <f t="shared" si="59"/>
        <v/>
      </c>
      <c r="S501" s="33" t="str">
        <f t="shared" si="60"/>
        <v/>
      </c>
      <c r="T501" s="36" t="str">
        <f t="shared" si="61"/>
        <v/>
      </c>
      <c r="X501" s="8" t="str">
        <f t="shared" si="62"/>
        <v/>
      </c>
      <c r="Y501" s="9" t="str">
        <f t="shared" si="63"/>
        <v/>
      </c>
    </row>
    <row r="502" spans="1:25" x14ac:dyDescent="0.25">
      <c r="A502" s="24"/>
      <c r="B502" s="51"/>
      <c r="C502" s="52"/>
      <c r="D502" s="53"/>
      <c r="E502" s="54"/>
      <c r="F502" s="53"/>
      <c r="G502" s="54"/>
      <c r="H502" s="24"/>
      <c r="I502" s="19" t="str">
        <f t="shared" si="56"/>
        <v/>
      </c>
      <c r="J502" s="9" t="str">
        <f t="shared" si="57"/>
        <v/>
      </c>
      <c r="K502" s="24"/>
      <c r="N502" s="19" t="str">
        <f>IF($C502="", "", IF(COUNTIF('Intro &amp; Setup'!$T$17:$T$26, $C502)&gt;0, "", "X"))</f>
        <v/>
      </c>
      <c r="P502" s="33" t="str">
        <f t="shared" si="58"/>
        <v/>
      </c>
      <c r="Q502" s="36" t="str">
        <f t="shared" si="59"/>
        <v/>
      </c>
      <c r="S502" s="33" t="str">
        <f t="shared" si="60"/>
        <v/>
      </c>
      <c r="T502" s="36" t="str">
        <f t="shared" si="61"/>
        <v/>
      </c>
      <c r="X502" s="8" t="str">
        <f t="shared" si="62"/>
        <v/>
      </c>
      <c r="Y502" s="9" t="str">
        <f t="shared" si="63"/>
        <v/>
      </c>
    </row>
    <row r="503" spans="1:25" x14ac:dyDescent="0.25">
      <c r="A503" s="24"/>
      <c r="B503" s="51"/>
      <c r="C503" s="52"/>
      <c r="D503" s="53"/>
      <c r="E503" s="54"/>
      <c r="F503" s="53"/>
      <c r="G503" s="54"/>
      <c r="H503" s="24"/>
      <c r="I503" s="19" t="str">
        <f t="shared" si="56"/>
        <v/>
      </c>
      <c r="J503" s="9" t="str">
        <f t="shared" si="57"/>
        <v/>
      </c>
      <c r="K503" s="24"/>
      <c r="N503" s="19" t="str">
        <f>IF($C503="", "", IF(COUNTIF('Intro &amp; Setup'!$T$17:$T$26, $C503)&gt;0, "", "X"))</f>
        <v/>
      </c>
      <c r="P503" s="33" t="str">
        <f t="shared" si="58"/>
        <v/>
      </c>
      <c r="Q503" s="36" t="str">
        <f t="shared" si="59"/>
        <v/>
      </c>
      <c r="S503" s="33" t="str">
        <f t="shared" si="60"/>
        <v/>
      </c>
      <c r="T503" s="36" t="str">
        <f t="shared" si="61"/>
        <v/>
      </c>
      <c r="X503" s="8" t="str">
        <f t="shared" si="62"/>
        <v/>
      </c>
      <c r="Y503" s="9" t="str">
        <f t="shared" si="63"/>
        <v/>
      </c>
    </row>
    <row r="504" spans="1:25" x14ac:dyDescent="0.25">
      <c r="A504" s="24"/>
      <c r="B504" s="51"/>
      <c r="C504" s="52"/>
      <c r="D504" s="53"/>
      <c r="E504" s="54"/>
      <c r="F504" s="53"/>
      <c r="G504" s="54"/>
      <c r="H504" s="24"/>
      <c r="I504" s="19" t="str">
        <f t="shared" si="56"/>
        <v/>
      </c>
      <c r="J504" s="9" t="str">
        <f t="shared" si="57"/>
        <v/>
      </c>
      <c r="K504" s="24"/>
      <c r="N504" s="19" t="str">
        <f>IF($C504="", "", IF(COUNTIF('Intro &amp; Setup'!$T$17:$T$26, $C504)&gt;0, "", "X"))</f>
        <v/>
      </c>
      <c r="P504" s="33" t="str">
        <f t="shared" si="58"/>
        <v/>
      </c>
      <c r="Q504" s="36" t="str">
        <f t="shared" si="59"/>
        <v/>
      </c>
      <c r="S504" s="33" t="str">
        <f t="shared" si="60"/>
        <v/>
      </c>
      <c r="T504" s="36" t="str">
        <f t="shared" si="61"/>
        <v/>
      </c>
      <c r="X504" s="8" t="str">
        <f t="shared" si="62"/>
        <v/>
      </c>
      <c r="Y504" s="9" t="str">
        <f t="shared" si="63"/>
        <v/>
      </c>
    </row>
    <row r="505" spans="1:25" x14ac:dyDescent="0.25">
      <c r="A505" s="24"/>
      <c r="B505" s="51"/>
      <c r="C505" s="52"/>
      <c r="D505" s="53"/>
      <c r="E505" s="54"/>
      <c r="F505" s="53"/>
      <c r="G505" s="54"/>
      <c r="H505" s="24"/>
      <c r="I505" s="19" t="str">
        <f t="shared" si="56"/>
        <v/>
      </c>
      <c r="J505" s="9" t="str">
        <f t="shared" si="57"/>
        <v/>
      </c>
      <c r="K505" s="24"/>
      <c r="N505" s="19" t="str">
        <f>IF($C505="", "", IF(COUNTIF('Intro &amp; Setup'!$T$17:$T$26, $C505)&gt;0, "", "X"))</f>
        <v/>
      </c>
      <c r="P505" s="33" t="str">
        <f t="shared" si="58"/>
        <v/>
      </c>
      <c r="Q505" s="36" t="str">
        <f t="shared" si="59"/>
        <v/>
      </c>
      <c r="S505" s="33" t="str">
        <f t="shared" si="60"/>
        <v/>
      </c>
      <c r="T505" s="36" t="str">
        <f t="shared" si="61"/>
        <v/>
      </c>
      <c r="X505" s="8" t="str">
        <f t="shared" si="62"/>
        <v/>
      </c>
      <c r="Y505" s="9" t="str">
        <f t="shared" si="63"/>
        <v/>
      </c>
    </row>
    <row r="506" spans="1:25" x14ac:dyDescent="0.25">
      <c r="A506" s="24"/>
      <c r="B506" s="51"/>
      <c r="C506" s="52"/>
      <c r="D506" s="53"/>
      <c r="E506" s="54"/>
      <c r="F506" s="53"/>
      <c r="G506" s="54"/>
      <c r="H506" s="24"/>
      <c r="I506" s="19" t="str">
        <f t="shared" si="56"/>
        <v/>
      </c>
      <c r="J506" s="9" t="str">
        <f t="shared" si="57"/>
        <v/>
      </c>
      <c r="K506" s="24"/>
      <c r="N506" s="19" t="str">
        <f>IF($C506="", "", IF(COUNTIF('Intro &amp; Setup'!$T$17:$T$26, $C506)&gt;0, "", "X"))</f>
        <v/>
      </c>
      <c r="P506" s="33" t="str">
        <f t="shared" si="58"/>
        <v/>
      </c>
      <c r="Q506" s="36" t="str">
        <f t="shared" si="59"/>
        <v/>
      </c>
      <c r="S506" s="33" t="str">
        <f t="shared" si="60"/>
        <v/>
      </c>
      <c r="T506" s="36" t="str">
        <f t="shared" si="61"/>
        <v/>
      </c>
      <c r="X506" s="8" t="str">
        <f t="shared" si="62"/>
        <v/>
      </c>
      <c r="Y506" s="9" t="str">
        <f t="shared" si="63"/>
        <v/>
      </c>
    </row>
    <row r="507" spans="1:25" x14ac:dyDescent="0.25">
      <c r="A507" s="24"/>
      <c r="B507" s="51"/>
      <c r="C507" s="52"/>
      <c r="D507" s="53"/>
      <c r="E507" s="54"/>
      <c r="F507" s="53"/>
      <c r="G507" s="54"/>
      <c r="H507" s="24"/>
      <c r="I507" s="19" t="str">
        <f t="shared" si="56"/>
        <v/>
      </c>
      <c r="J507" s="9" t="str">
        <f t="shared" si="57"/>
        <v/>
      </c>
      <c r="K507" s="24"/>
      <c r="N507" s="19" t="str">
        <f>IF($C507="", "", IF(COUNTIF('Intro &amp; Setup'!$T$17:$T$26, $C507)&gt;0, "", "X"))</f>
        <v/>
      </c>
      <c r="P507" s="33" t="str">
        <f t="shared" si="58"/>
        <v/>
      </c>
      <c r="Q507" s="36" t="str">
        <f t="shared" si="59"/>
        <v/>
      </c>
      <c r="S507" s="33" t="str">
        <f t="shared" si="60"/>
        <v/>
      </c>
      <c r="T507" s="36" t="str">
        <f t="shared" si="61"/>
        <v/>
      </c>
      <c r="X507" s="8" t="str">
        <f t="shared" si="62"/>
        <v/>
      </c>
      <c r="Y507" s="9" t="str">
        <f t="shared" si="63"/>
        <v/>
      </c>
    </row>
    <row r="508" spans="1:25" x14ac:dyDescent="0.25">
      <c r="A508" s="24"/>
      <c r="B508" s="51"/>
      <c r="C508" s="52"/>
      <c r="D508" s="53"/>
      <c r="E508" s="54"/>
      <c r="F508" s="53"/>
      <c r="G508" s="54"/>
      <c r="H508" s="24"/>
      <c r="I508" s="19" t="str">
        <f t="shared" si="56"/>
        <v/>
      </c>
      <c r="J508" s="9" t="str">
        <f t="shared" si="57"/>
        <v/>
      </c>
      <c r="K508" s="24"/>
      <c r="N508" s="19" t="str">
        <f>IF($C508="", "", IF(COUNTIF('Intro &amp; Setup'!$T$17:$T$26, $C508)&gt;0, "", "X"))</f>
        <v/>
      </c>
      <c r="P508" s="33" t="str">
        <f t="shared" si="58"/>
        <v/>
      </c>
      <c r="Q508" s="36" t="str">
        <f t="shared" si="59"/>
        <v/>
      </c>
      <c r="S508" s="33" t="str">
        <f t="shared" si="60"/>
        <v/>
      </c>
      <c r="T508" s="36" t="str">
        <f t="shared" si="61"/>
        <v/>
      </c>
      <c r="X508" s="8" t="str">
        <f t="shared" si="62"/>
        <v/>
      </c>
      <c r="Y508" s="9" t="str">
        <f t="shared" si="63"/>
        <v/>
      </c>
    </row>
    <row r="509" spans="1:25" x14ac:dyDescent="0.25">
      <c r="A509" s="24"/>
      <c r="B509" s="51"/>
      <c r="C509" s="52"/>
      <c r="D509" s="53"/>
      <c r="E509" s="54"/>
      <c r="F509" s="53"/>
      <c r="G509" s="54"/>
      <c r="H509" s="24"/>
      <c r="I509" s="19" t="str">
        <f t="shared" si="56"/>
        <v/>
      </c>
      <c r="J509" s="9" t="str">
        <f t="shared" si="57"/>
        <v/>
      </c>
      <c r="K509" s="24"/>
      <c r="N509" s="19" t="str">
        <f>IF($C509="", "", IF(COUNTIF('Intro &amp; Setup'!$T$17:$T$26, $C509)&gt;0, "", "X"))</f>
        <v/>
      </c>
      <c r="P509" s="33" t="str">
        <f t="shared" si="58"/>
        <v/>
      </c>
      <c r="Q509" s="36" t="str">
        <f t="shared" si="59"/>
        <v/>
      </c>
      <c r="S509" s="33" t="str">
        <f t="shared" si="60"/>
        <v/>
      </c>
      <c r="T509" s="36" t="str">
        <f t="shared" si="61"/>
        <v/>
      </c>
      <c r="X509" s="8" t="str">
        <f t="shared" si="62"/>
        <v/>
      </c>
      <c r="Y509" s="9" t="str">
        <f t="shared" si="63"/>
        <v/>
      </c>
    </row>
    <row r="510" spans="1:25" x14ac:dyDescent="0.25">
      <c r="A510" s="24"/>
      <c r="B510" s="55"/>
      <c r="C510" s="56"/>
      <c r="D510" s="57"/>
      <c r="E510" s="58"/>
      <c r="F510" s="57"/>
      <c r="G510" s="58"/>
      <c r="H510" s="24"/>
      <c r="I510" s="20" t="str">
        <f t="shared" si="56"/>
        <v/>
      </c>
      <c r="J510" s="11" t="str">
        <f t="shared" si="57"/>
        <v/>
      </c>
      <c r="K510" s="24"/>
      <c r="N510" s="20" t="str">
        <f>IF($C510="", "", IF(COUNTIF('Intro &amp; Setup'!$T$17:$T$26, $C510)&gt;0, "", "X"))</f>
        <v/>
      </c>
      <c r="P510" s="34" t="str">
        <f t="shared" si="58"/>
        <v/>
      </c>
      <c r="Q510" s="37" t="str">
        <f t="shared" si="59"/>
        <v/>
      </c>
      <c r="S510" s="34" t="str">
        <f t="shared" si="60"/>
        <v/>
      </c>
      <c r="T510" s="37" t="str">
        <f t="shared" si="61"/>
        <v/>
      </c>
      <c r="X510" s="10" t="str">
        <f t="shared" si="62"/>
        <v/>
      </c>
      <c r="Y510" s="11" t="str">
        <f t="shared" si="63"/>
        <v/>
      </c>
    </row>
    <row r="511" spans="1:25" x14ac:dyDescent="0.25">
      <c r="A511" s="24"/>
      <c r="B511" s="24"/>
      <c r="C511" s="24"/>
      <c r="D511" s="24"/>
      <c r="E511" s="24"/>
      <c r="F511" s="24"/>
      <c r="G511" s="24"/>
      <c r="H511" s="24"/>
      <c r="I511" s="24"/>
      <c r="J511" s="24"/>
      <c r="K511" s="24"/>
    </row>
  </sheetData>
  <sheetProtection algorithmName="SHA-512" hashValue="peEIdWM+J4nihZrs1Yl1TfP3Yh43CsWhd+/p6fZp3Lb1bDvOybn9Rctki3WP/QE5tdm1NKZDETVKZlIwAV2j5Q==" saltValue="ImncSAmOeYd9xYt9lZ+5Wg==" spinCount="100000" sheet="1" objects="1" scenarios="1" sort="0" autoFilter="0"/>
  <autoFilter ref="B10:G20" xr:uid="{E0359C4C-D69B-4A70-BA6D-5E7AE66ACD83}"/>
  <mergeCells count="7">
    <mergeCell ref="S9:T9"/>
    <mergeCell ref="I7:J8"/>
    <mergeCell ref="B2:B3"/>
    <mergeCell ref="D8:E8"/>
    <mergeCell ref="F8:G8"/>
    <mergeCell ref="D2:G6"/>
    <mergeCell ref="P9:Q9"/>
  </mergeCells>
  <conditionalFormatting sqref="C8">
    <cfRule type="expression" dxfId="10" priority="6">
      <formula>NOT($C$8="")</formula>
    </cfRule>
  </conditionalFormatting>
  <conditionalFormatting sqref="C11:C510">
    <cfRule type="expression" dxfId="9" priority="5">
      <formula>$N11="X"</formula>
    </cfRule>
  </conditionalFormatting>
  <conditionalFormatting sqref="I11:J510">
    <cfRule type="expression" dxfId="8" priority="3">
      <formula>I11=$S$4</formula>
    </cfRule>
    <cfRule type="expression" dxfId="7" priority="4">
      <formula>I11=$S$3</formula>
    </cfRule>
  </conditionalFormatting>
  <conditionalFormatting sqref="F11:G510">
    <cfRule type="expression" dxfId="6" priority="2">
      <formula>X11="X"</formula>
    </cfRule>
  </conditionalFormatting>
  <conditionalFormatting sqref="I7:J8">
    <cfRule type="expression" dxfId="5" priority="1">
      <formula>NOT($I$7="")</formula>
    </cfRule>
  </conditionalFormatting>
  <dataValidations count="1">
    <dataValidation type="list" allowBlank="1" showInputMessage="1" showErrorMessage="1" sqref="C11:C510" xr:uid="{F7DBBB64-A09D-4AEF-83C8-03C9CA40064B}">
      <formula1>$V$10:$V$20</formula1>
    </dataValidation>
  </dataValidations>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331F1-F2A5-4D48-B41E-E3F5A8A57435}">
  <sheetPr>
    <tabColor rgb="FF002060"/>
  </sheetPr>
  <dimension ref="A1:BE66"/>
  <sheetViews>
    <sheetView workbookViewId="0"/>
  </sheetViews>
  <sheetFormatPr defaultColWidth="0" defaultRowHeight="15" zeroHeight="1" x14ac:dyDescent="0.25"/>
  <cols>
    <col min="1" max="46" width="2.85546875" style="1" customWidth="1"/>
    <col min="47" max="52" width="2.85546875" style="1" hidden="1" customWidth="1"/>
    <col min="53" max="55" width="14.28515625" style="1" hidden="1" customWidth="1"/>
    <col min="56" max="56" width="2.85546875" style="1" hidden="1" customWidth="1"/>
    <col min="57" max="57" width="14.28515625" style="1" hidden="1" customWidth="1"/>
    <col min="58" max="16384" width="2.85546875" style="1" hidden="1"/>
  </cols>
  <sheetData>
    <row r="1" spans="1:55" x14ac:dyDescent="0.25">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row>
    <row r="2" spans="1:55" x14ac:dyDescent="0.25">
      <c r="A2" s="24"/>
      <c r="B2" s="122" t="str">
        <f>_xlfn.CONCAT("Quote Breakdown Report for ", 'Intro &amp; Setup'!$H$16)</f>
        <v>Quote Breakdown Report for Your Business</v>
      </c>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4"/>
      <c r="AT2" s="24"/>
    </row>
    <row r="3" spans="1:55" x14ac:dyDescent="0.25">
      <c r="A3" s="24"/>
      <c r="B3" s="125"/>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6"/>
      <c r="AG3" s="126"/>
      <c r="AH3" s="126"/>
      <c r="AI3" s="126"/>
      <c r="AJ3" s="126"/>
      <c r="AK3" s="126"/>
      <c r="AL3" s="126"/>
      <c r="AM3" s="126"/>
      <c r="AN3" s="126"/>
      <c r="AO3" s="126"/>
      <c r="AP3" s="126"/>
      <c r="AQ3" s="126"/>
      <c r="AR3" s="126"/>
      <c r="AS3" s="127"/>
      <c r="AT3" s="24"/>
    </row>
    <row r="4" spans="1:55" x14ac:dyDescent="0.25">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row>
    <row r="5" spans="1:55" x14ac:dyDescent="0.25">
      <c r="A5" s="24"/>
      <c r="B5" s="99" t="str">
        <f>IF('Itemised List'!$B$6="", "Calculated Quote Figures for Project", _xlfn.CONCAT("Calculated Quote Figures for Project - ", 'Itemised List'!$B$6))</f>
        <v>Calculated Quote Figures for Project</v>
      </c>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c r="AS5" s="101"/>
      <c r="AT5" s="24"/>
    </row>
    <row r="6" spans="1:55" x14ac:dyDescent="0.25">
      <c r="A6" s="24"/>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row>
    <row r="7" spans="1:55" x14ac:dyDescent="0.25">
      <c r="A7" s="24"/>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row>
    <row r="8" spans="1:55" x14ac:dyDescent="0.25">
      <c r="A8" s="24"/>
      <c r="B8" s="192" t="s">
        <v>45</v>
      </c>
      <c r="C8" s="193"/>
      <c r="D8" s="193"/>
      <c r="E8" s="193"/>
      <c r="F8" s="193"/>
      <c r="G8" s="193"/>
      <c r="H8" s="193"/>
      <c r="I8" s="193"/>
      <c r="J8" s="193"/>
      <c r="K8" s="193"/>
      <c r="L8" s="193"/>
      <c r="M8" s="193"/>
      <c r="N8" s="193"/>
      <c r="O8" s="193"/>
      <c r="P8" s="193"/>
      <c r="Q8" s="193"/>
      <c r="R8" s="193"/>
      <c r="S8" s="193"/>
      <c r="T8" s="193"/>
      <c r="U8" s="193"/>
      <c r="V8" s="194"/>
      <c r="W8" s="24"/>
      <c r="X8" s="24"/>
      <c r="Y8" s="78" t="str">
        <f>IF('Intro &amp; Setup'!$AA18="", "", 'Intro &amp; Setup'!$AA18)</f>
        <v>Markup</v>
      </c>
      <c r="Z8" s="79"/>
      <c r="AA8" s="79"/>
      <c r="AB8" s="79"/>
      <c r="AC8" s="79"/>
      <c r="AD8" s="79"/>
      <c r="AE8" s="205">
        <f>IF('Intro &amp; Setup'!$AJ18="", "", 'Intro &amp; Setup'!$AJ18)</f>
        <v>0.3</v>
      </c>
      <c r="AF8" s="206"/>
      <c r="AG8" s="206"/>
      <c r="AH8" s="206"/>
      <c r="AI8" s="207"/>
      <c r="AJ8" s="186" t="str">
        <f>IF('Intro &amp; Setup'!$AO18="", "", 'Intro &amp; Setup'!$AO18)</f>
        <v/>
      </c>
      <c r="AK8" s="187"/>
      <c r="AL8" s="187"/>
      <c r="AM8" s="187"/>
      <c r="AN8" s="188"/>
      <c r="AO8" s="187">
        <f>IF($Y8="", "", IF($AE8="", 0, ROUND($R$24*$AE8, 2))+IF($AJ8="", 0, $AJ8))</f>
        <v>591</v>
      </c>
      <c r="AP8" s="187"/>
      <c r="AQ8" s="187"/>
      <c r="AR8" s="187"/>
      <c r="AS8" s="188"/>
      <c r="AT8" s="24"/>
    </row>
    <row r="9" spans="1:55" x14ac:dyDescent="0.25">
      <c r="A9" s="24"/>
      <c r="B9" s="195"/>
      <c r="C9" s="196"/>
      <c r="D9" s="196"/>
      <c r="E9" s="196"/>
      <c r="F9" s="196"/>
      <c r="G9" s="196"/>
      <c r="H9" s="196"/>
      <c r="I9" s="196"/>
      <c r="J9" s="196"/>
      <c r="K9" s="196"/>
      <c r="L9" s="196"/>
      <c r="M9" s="196"/>
      <c r="N9" s="196"/>
      <c r="O9" s="196"/>
      <c r="P9" s="196"/>
      <c r="Q9" s="196"/>
      <c r="R9" s="196"/>
      <c r="S9" s="196"/>
      <c r="T9" s="196"/>
      <c r="U9" s="196"/>
      <c r="V9" s="197"/>
      <c r="W9" s="24"/>
      <c r="X9" s="24"/>
      <c r="Y9" s="81" t="str">
        <f>IF('Intro &amp; Setup'!$AA19="", "", 'Intro &amp; Setup'!$AA19)</f>
        <v/>
      </c>
      <c r="Z9" s="82"/>
      <c r="AA9" s="82"/>
      <c r="AB9" s="82"/>
      <c r="AC9" s="82"/>
      <c r="AD9" s="82"/>
      <c r="AE9" s="198" t="str">
        <f>IF('Intro &amp; Setup'!$AJ19="", "", 'Intro &amp; Setup'!$AJ19)</f>
        <v/>
      </c>
      <c r="AF9" s="199"/>
      <c r="AG9" s="199"/>
      <c r="AH9" s="199"/>
      <c r="AI9" s="200"/>
      <c r="AJ9" s="178" t="str">
        <f>IF('Intro &amp; Setup'!$AO19="", "", 'Intro &amp; Setup'!$AO19)</f>
        <v/>
      </c>
      <c r="AK9" s="179"/>
      <c r="AL9" s="179"/>
      <c r="AM9" s="179"/>
      <c r="AN9" s="180"/>
      <c r="AO9" s="179" t="str">
        <f>IF($Y9="", "", IF($AE9="", 0, ROUND($R$24*$AE9, 2))+IF($AJ9="", 0, $AJ9))</f>
        <v/>
      </c>
      <c r="AP9" s="179"/>
      <c r="AQ9" s="179"/>
      <c r="AR9" s="179"/>
      <c r="AS9" s="180"/>
      <c r="AT9" s="24"/>
    </row>
    <row r="10" spans="1:55" x14ac:dyDescent="0.25">
      <c r="A10" s="24"/>
      <c r="B10" s="24"/>
      <c r="C10" s="24"/>
      <c r="D10" s="24"/>
      <c r="E10" s="24"/>
      <c r="F10" s="24"/>
      <c r="G10" s="24"/>
      <c r="H10" s="24"/>
      <c r="I10" s="24"/>
      <c r="J10" s="24"/>
      <c r="K10" s="24"/>
      <c r="L10" s="24"/>
      <c r="M10" s="24"/>
      <c r="N10" s="24"/>
      <c r="O10" s="24"/>
      <c r="P10" s="24"/>
      <c r="Q10" s="24"/>
      <c r="R10" s="24"/>
      <c r="S10" s="24"/>
      <c r="T10" s="24"/>
      <c r="U10" s="24"/>
      <c r="V10" s="24"/>
      <c r="W10" s="24"/>
      <c r="X10" s="24"/>
      <c r="Y10" s="81" t="str">
        <f>IF('Intro &amp; Setup'!$AA20="", "", 'Intro &amp; Setup'!$AA20)</f>
        <v/>
      </c>
      <c r="Z10" s="82"/>
      <c r="AA10" s="82"/>
      <c r="AB10" s="82"/>
      <c r="AC10" s="82"/>
      <c r="AD10" s="82"/>
      <c r="AE10" s="198" t="str">
        <f>IF('Intro &amp; Setup'!$AJ20="", "", 'Intro &amp; Setup'!$AJ20)</f>
        <v/>
      </c>
      <c r="AF10" s="199"/>
      <c r="AG10" s="199"/>
      <c r="AH10" s="199"/>
      <c r="AI10" s="200"/>
      <c r="AJ10" s="178" t="str">
        <f>IF('Intro &amp; Setup'!$AO20="", "", 'Intro &amp; Setup'!$AO20)</f>
        <v/>
      </c>
      <c r="AK10" s="179"/>
      <c r="AL10" s="179"/>
      <c r="AM10" s="179"/>
      <c r="AN10" s="180"/>
      <c r="AO10" s="179" t="str">
        <f>IF($Y10="", "", IF($AE10="", 0, ROUND($R$24*$AE10, 2))+IF($AJ10="", 0, $AJ10))</f>
        <v/>
      </c>
      <c r="AP10" s="179"/>
      <c r="AQ10" s="179"/>
      <c r="AR10" s="179"/>
      <c r="AS10" s="180"/>
      <c r="AT10" s="24"/>
    </row>
    <row r="11" spans="1:55" x14ac:dyDescent="0.25">
      <c r="A11" s="24"/>
      <c r="B11" s="24"/>
      <c r="C11" s="24"/>
      <c r="D11" s="24"/>
      <c r="E11" s="24"/>
      <c r="F11" s="24"/>
      <c r="G11" s="24"/>
      <c r="H11" s="24"/>
      <c r="I11" s="24"/>
      <c r="J11" s="24"/>
      <c r="K11" s="24"/>
      <c r="L11" s="24"/>
      <c r="M11" s="24"/>
      <c r="N11" s="24"/>
      <c r="O11" s="24"/>
      <c r="P11" s="24"/>
      <c r="Q11" s="24"/>
      <c r="R11" s="24"/>
      <c r="S11" s="24"/>
      <c r="T11" s="24"/>
      <c r="U11" s="24"/>
      <c r="V11" s="24"/>
      <c r="W11" s="24"/>
      <c r="X11" s="24"/>
      <c r="Y11" s="81" t="str">
        <f>IF('Intro &amp; Setup'!$AA21="", "", 'Intro &amp; Setup'!$AA21)</f>
        <v/>
      </c>
      <c r="Z11" s="82"/>
      <c r="AA11" s="82"/>
      <c r="AB11" s="82"/>
      <c r="AC11" s="82"/>
      <c r="AD11" s="82"/>
      <c r="AE11" s="198" t="str">
        <f>IF('Intro &amp; Setup'!$AJ21="", "", 'Intro &amp; Setup'!$AJ21)</f>
        <v/>
      </c>
      <c r="AF11" s="199"/>
      <c r="AG11" s="199"/>
      <c r="AH11" s="199"/>
      <c r="AI11" s="200"/>
      <c r="AJ11" s="178" t="str">
        <f>IF('Intro &amp; Setup'!$AO21="", "", 'Intro &amp; Setup'!$AO21)</f>
        <v/>
      </c>
      <c r="AK11" s="179"/>
      <c r="AL11" s="179"/>
      <c r="AM11" s="179"/>
      <c r="AN11" s="180"/>
      <c r="AO11" s="179" t="str">
        <f>IF($Y11="", "", IF($AE11="", 0, ROUND($R$24*$AE11, 2))+IF($AJ11="", 0, $AJ11))</f>
        <v/>
      </c>
      <c r="AP11" s="179"/>
      <c r="AQ11" s="179"/>
      <c r="AR11" s="179"/>
      <c r="AS11" s="180"/>
      <c r="AT11" s="24"/>
    </row>
    <row r="12" spans="1:55" x14ac:dyDescent="0.25">
      <c r="A12" s="24"/>
      <c r="B12" s="189" t="s">
        <v>1</v>
      </c>
      <c r="C12" s="181"/>
      <c r="D12" s="181"/>
      <c r="E12" s="181"/>
      <c r="F12" s="181"/>
      <c r="G12" s="181"/>
      <c r="H12" s="181" t="s">
        <v>2</v>
      </c>
      <c r="I12" s="181"/>
      <c r="J12" s="181"/>
      <c r="K12" s="181"/>
      <c r="L12" s="181"/>
      <c r="M12" s="181" t="s">
        <v>3</v>
      </c>
      <c r="N12" s="181"/>
      <c r="O12" s="181"/>
      <c r="P12" s="181"/>
      <c r="Q12" s="181"/>
      <c r="R12" s="181" t="s">
        <v>39</v>
      </c>
      <c r="S12" s="181"/>
      <c r="T12" s="181"/>
      <c r="U12" s="181"/>
      <c r="V12" s="182"/>
      <c r="W12" s="24"/>
      <c r="X12" s="24"/>
      <c r="Y12" s="84" t="str">
        <f>IF('Intro &amp; Setup'!$BG15="", "", 'Intro &amp; Setup'!$BG15)</f>
        <v/>
      </c>
      <c r="Z12" s="85"/>
      <c r="AA12" s="85"/>
      <c r="AB12" s="85"/>
      <c r="AC12" s="85"/>
      <c r="AD12" s="85"/>
      <c r="AE12" s="202" t="str">
        <f>IF('Intro &amp; Setup'!$BP15="", "", 'Intro &amp; Setup'!$BP15)</f>
        <v/>
      </c>
      <c r="AF12" s="203"/>
      <c r="AG12" s="203"/>
      <c r="AH12" s="203"/>
      <c r="AI12" s="204"/>
      <c r="AJ12" s="169" t="str">
        <f>IF('Intro &amp; Setup'!$BU15="", "", 'Intro &amp; Setup'!$BU15)</f>
        <v/>
      </c>
      <c r="AK12" s="170"/>
      <c r="AL12" s="170"/>
      <c r="AM12" s="170"/>
      <c r="AN12" s="171"/>
      <c r="AO12" s="170" t="str">
        <f>IF($Y12="", "", IF($AE12="", 0, ROUND($R$24*$AE12, 2))+IF($AJ12="", 0, $AJ12))</f>
        <v/>
      </c>
      <c r="AP12" s="170"/>
      <c r="AQ12" s="170"/>
      <c r="AR12" s="170"/>
      <c r="AS12" s="171"/>
      <c r="AT12" s="24"/>
      <c r="BB12" s="21" t="s">
        <v>8</v>
      </c>
      <c r="BC12" s="21" t="s">
        <v>7</v>
      </c>
    </row>
    <row r="13" spans="1:55" x14ac:dyDescent="0.25">
      <c r="A13" s="24"/>
      <c r="B13" s="78" t="str">
        <f>IF('Intro &amp; Setup'!$T17="", "", 'Intro &amp; Setup'!$T17)</f>
        <v>Category 1</v>
      </c>
      <c r="C13" s="79"/>
      <c r="D13" s="79"/>
      <c r="E13" s="79"/>
      <c r="F13" s="79"/>
      <c r="G13" s="79"/>
      <c r="H13" s="183">
        <f>IF($B13="", "", SUMIF('Itemised List'!$C$11:$C$510, $B13, 'Itemised List'!$D$11:$D$510))</f>
        <v>0.20833333333333334</v>
      </c>
      <c r="I13" s="184"/>
      <c r="J13" s="184"/>
      <c r="K13" s="184"/>
      <c r="L13" s="185"/>
      <c r="M13" s="186">
        <f>IF($B13="", "", SUMIF('Itemised List'!$C$11:$C$510, $B13, 'Itemised List'!$E$11:$E$510))</f>
        <v>300</v>
      </c>
      <c r="N13" s="187"/>
      <c r="O13" s="187"/>
      <c r="P13" s="187"/>
      <c r="Q13" s="188"/>
      <c r="R13" s="187">
        <f>IF($B13="", "", SUMIF('Itemised List'!$C$11:$C$510, $B13, 'Itemised List'!$P$11:$P$510)+SUMIF('Itemised List'!$C$11:$C$510, $B13, 'Itemised List'!$Q$11:$Q$510))</f>
        <v>450</v>
      </c>
      <c r="S13" s="187"/>
      <c r="T13" s="187"/>
      <c r="U13" s="187"/>
      <c r="V13" s="188"/>
      <c r="W13" s="24"/>
      <c r="X13" s="24"/>
      <c r="Y13" s="99" t="s">
        <v>41</v>
      </c>
      <c r="Z13" s="100"/>
      <c r="AA13" s="100"/>
      <c r="AB13" s="100"/>
      <c r="AC13" s="100"/>
      <c r="AD13" s="100"/>
      <c r="AE13" s="100"/>
      <c r="AF13" s="100"/>
      <c r="AG13" s="100"/>
      <c r="AH13" s="100"/>
      <c r="AI13" s="100"/>
      <c r="AJ13" s="100"/>
      <c r="AK13" s="100"/>
      <c r="AL13" s="100"/>
      <c r="AM13" s="100"/>
      <c r="AN13" s="101"/>
      <c r="AO13" s="172">
        <f>SUM($AO$8:$AO$12)</f>
        <v>591</v>
      </c>
      <c r="AP13" s="190"/>
      <c r="AQ13" s="190"/>
      <c r="AR13" s="190"/>
      <c r="AS13" s="191"/>
      <c r="AT13" s="24"/>
      <c r="BA13" s="18" t="str">
        <f>IF($B13="", "", $B13)</f>
        <v>Category 1</v>
      </c>
      <c r="BB13" s="32">
        <f>IF($B13="", "", SUMIF('Itemised List'!$C$11:$C$510, $B13, 'Itemised List'!$S$11:$S$510)+SUMIF('Itemised List'!$C$11:$C$510, $B13, 'Itemised List'!$T$11:$T$510))</f>
        <v>440</v>
      </c>
      <c r="BC13" s="32">
        <f t="shared" ref="BC13:BC22" si="0">IF($R13="", "", $R13)</f>
        <v>450</v>
      </c>
    </row>
    <row r="14" spans="1:55" x14ac:dyDescent="0.25">
      <c r="A14" s="24"/>
      <c r="B14" s="81" t="str">
        <f>IF('Intro &amp; Setup'!$T18="", "", 'Intro &amp; Setup'!$T18)</f>
        <v>Category 2</v>
      </c>
      <c r="C14" s="82"/>
      <c r="D14" s="82"/>
      <c r="E14" s="82"/>
      <c r="F14" s="82"/>
      <c r="G14" s="82"/>
      <c r="H14" s="175">
        <f>IF($B14="", "", SUMIF('Itemised List'!$C$11:$C$510, $B14, 'Itemised List'!$D$11:$D$510))</f>
        <v>0.25</v>
      </c>
      <c r="I14" s="176"/>
      <c r="J14" s="176"/>
      <c r="K14" s="176"/>
      <c r="L14" s="177"/>
      <c r="M14" s="178">
        <f>IF($B14="", "", SUMIF('Itemised List'!$C$11:$C$510, $B14, 'Itemised List'!$E$11:$E$510))</f>
        <v>250</v>
      </c>
      <c r="N14" s="179"/>
      <c r="O14" s="179"/>
      <c r="P14" s="179"/>
      <c r="Q14" s="180"/>
      <c r="R14" s="179">
        <f>IF($B14="", "", SUMIF('Itemised List'!$C$11:$C$510, $B14, 'Itemised List'!$P$11:$P$510)+SUMIF('Itemised List'!$C$11:$C$510, $B14, 'Itemised List'!$Q$11:$Q$510))</f>
        <v>430</v>
      </c>
      <c r="S14" s="179"/>
      <c r="T14" s="179"/>
      <c r="U14" s="179"/>
      <c r="V14" s="180"/>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BA14" s="19" t="str">
        <f t="shared" ref="BA14:BA22" si="1">IF($B14="", "", $B14)</f>
        <v>Category 2</v>
      </c>
      <c r="BB14" s="33">
        <f>IF($B14="", "", SUMIF('Itemised List'!$C$11:$C$510, $B14, 'Itemised List'!$S$11:$S$510)+SUMIF('Itemised List'!$C$11:$C$510, $B14, 'Itemised List'!$T$11:$T$510))</f>
        <v>435</v>
      </c>
      <c r="BC14" s="33">
        <f t="shared" si="0"/>
        <v>430</v>
      </c>
    </row>
    <row r="15" spans="1:55" x14ac:dyDescent="0.25">
      <c r="A15" s="24"/>
      <c r="B15" s="81" t="str">
        <f>IF('Intro &amp; Setup'!$T19="", "", 'Intro &amp; Setup'!$T19)</f>
        <v>Category 3</v>
      </c>
      <c r="C15" s="82"/>
      <c r="D15" s="82"/>
      <c r="E15" s="82"/>
      <c r="F15" s="82"/>
      <c r="G15" s="82"/>
      <c r="H15" s="175">
        <f>IF($B15="", "", SUMIF('Itemised List'!$C$11:$C$510, $B15, 'Itemised List'!$D$11:$D$510))</f>
        <v>0.16666666666666666</v>
      </c>
      <c r="I15" s="176"/>
      <c r="J15" s="176"/>
      <c r="K15" s="176"/>
      <c r="L15" s="177"/>
      <c r="M15" s="178">
        <f>IF($B15="", "", SUMIF('Itemised List'!$C$11:$C$510, $B15, 'Itemised List'!$E$11:$E$510))</f>
        <v>200</v>
      </c>
      <c r="N15" s="179"/>
      <c r="O15" s="179"/>
      <c r="P15" s="179"/>
      <c r="Q15" s="180"/>
      <c r="R15" s="179">
        <f>IF($B15="", "", SUMIF('Itemised List'!$C$11:$C$510, $B15, 'Itemised List'!$P$11:$P$510)+SUMIF('Itemised List'!$C$11:$C$510, $B15, 'Itemised List'!$Q$11:$Q$510))</f>
        <v>320</v>
      </c>
      <c r="S15" s="179"/>
      <c r="T15" s="179"/>
      <c r="U15" s="179"/>
      <c r="V15" s="180"/>
      <c r="W15" s="24"/>
      <c r="X15" s="24"/>
      <c r="Y15" s="99" t="s">
        <v>42</v>
      </c>
      <c r="Z15" s="100"/>
      <c r="AA15" s="100"/>
      <c r="AB15" s="100"/>
      <c r="AC15" s="100"/>
      <c r="AD15" s="100"/>
      <c r="AE15" s="100"/>
      <c r="AF15" s="100"/>
      <c r="AG15" s="100"/>
      <c r="AH15" s="100"/>
      <c r="AI15" s="100"/>
      <c r="AJ15" s="100"/>
      <c r="AK15" s="100"/>
      <c r="AL15" s="100"/>
      <c r="AM15" s="100"/>
      <c r="AN15" s="101"/>
      <c r="AO15" s="172">
        <f>IFERROR($R$24+$AO$13, "")</f>
        <v>2561</v>
      </c>
      <c r="AP15" s="190"/>
      <c r="AQ15" s="190"/>
      <c r="AR15" s="190"/>
      <c r="AS15" s="191"/>
      <c r="AT15" s="24"/>
      <c r="BA15" s="19" t="str">
        <f t="shared" si="1"/>
        <v>Category 3</v>
      </c>
      <c r="BB15" s="33">
        <f>IF($B15="", "", SUMIF('Itemised List'!$C$11:$C$510, $B15, 'Itemised List'!$S$11:$S$510)+SUMIF('Itemised List'!$C$11:$C$510, $B15, 'Itemised List'!$T$11:$T$510))</f>
        <v>315</v>
      </c>
      <c r="BC15" s="33">
        <f t="shared" si="0"/>
        <v>320</v>
      </c>
    </row>
    <row r="16" spans="1:55" x14ac:dyDescent="0.25">
      <c r="A16" s="24"/>
      <c r="B16" s="81" t="str">
        <f>IF('Intro &amp; Setup'!$T20="", "", 'Intro &amp; Setup'!$T20)</f>
        <v>Category 4</v>
      </c>
      <c r="C16" s="82"/>
      <c r="D16" s="82"/>
      <c r="E16" s="82"/>
      <c r="F16" s="82"/>
      <c r="G16" s="82"/>
      <c r="H16" s="175">
        <f>IF($B16="", "", SUMIF('Itemised List'!$C$11:$C$510, $B16, 'Itemised List'!$D$11:$D$510))</f>
        <v>0.20833333333333334</v>
      </c>
      <c r="I16" s="176"/>
      <c r="J16" s="176"/>
      <c r="K16" s="176"/>
      <c r="L16" s="177"/>
      <c r="M16" s="178">
        <f>IF($B16="", "", SUMIF('Itemised List'!$C$11:$C$510, $B16, 'Itemised List'!$E$11:$E$510))</f>
        <v>350</v>
      </c>
      <c r="N16" s="179"/>
      <c r="O16" s="179"/>
      <c r="P16" s="179"/>
      <c r="Q16" s="180"/>
      <c r="R16" s="179">
        <f>IF($B16="", "", SUMIF('Itemised List'!$C$11:$C$510, $B16, 'Itemised List'!$P$11:$P$510)+SUMIF('Itemised List'!$C$11:$C$510, $B16, 'Itemised List'!$Q$11:$Q$510))</f>
        <v>500</v>
      </c>
      <c r="S16" s="179"/>
      <c r="T16" s="179"/>
      <c r="U16" s="179"/>
      <c r="V16" s="180"/>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BA16" s="19" t="str">
        <f t="shared" si="1"/>
        <v>Category 4</v>
      </c>
      <c r="BB16" s="33">
        <f>IF($B16="", "", SUMIF('Itemised List'!$C$11:$C$510, $B16, 'Itemised List'!$S$11:$S$510)+SUMIF('Itemised List'!$C$11:$C$510, $B16, 'Itemised List'!$T$11:$T$510))</f>
        <v>450</v>
      </c>
      <c r="BC16" s="33">
        <f t="shared" si="0"/>
        <v>500</v>
      </c>
    </row>
    <row r="17" spans="1:57" x14ac:dyDescent="0.25">
      <c r="A17" s="24"/>
      <c r="B17" s="81" t="str">
        <f>IF('Intro &amp; Setup'!$T21="", "", 'Intro &amp; Setup'!$T21)</f>
        <v>Category 5</v>
      </c>
      <c r="C17" s="82"/>
      <c r="D17" s="82"/>
      <c r="E17" s="82"/>
      <c r="F17" s="82"/>
      <c r="G17" s="82"/>
      <c r="H17" s="175">
        <f>IF($B17="", "", SUMIF('Itemised List'!$C$11:$C$510, $B17, 'Itemised List'!$D$11:$D$510))</f>
        <v>0.16666666666666666</v>
      </c>
      <c r="I17" s="176"/>
      <c r="J17" s="176"/>
      <c r="K17" s="176"/>
      <c r="L17" s="177"/>
      <c r="M17" s="178">
        <f>IF($B17="", "", SUMIF('Itemised List'!$C$11:$C$510, $B17, 'Itemised List'!$E$11:$E$510))</f>
        <v>150</v>
      </c>
      <c r="N17" s="179"/>
      <c r="O17" s="179"/>
      <c r="P17" s="179"/>
      <c r="Q17" s="180"/>
      <c r="R17" s="179">
        <f>IF($B17="", "", SUMIF('Itemised List'!$C$11:$C$510, $B17, 'Itemised List'!$P$11:$P$510)+SUMIF('Itemised List'!$C$11:$C$510, $B17, 'Itemised List'!$Q$11:$Q$510))</f>
        <v>270</v>
      </c>
      <c r="S17" s="179"/>
      <c r="T17" s="179"/>
      <c r="U17" s="179"/>
      <c r="V17" s="180"/>
      <c r="W17" s="24"/>
      <c r="X17" s="24"/>
      <c r="Y17" s="78" t="str">
        <f>IF('Intro &amp; Setup'!$AA27="", "", 'Intro &amp; Setup'!$AA27)</f>
        <v>PayPal Fees</v>
      </c>
      <c r="Z17" s="79"/>
      <c r="AA17" s="79"/>
      <c r="AB17" s="79"/>
      <c r="AC17" s="79"/>
      <c r="AD17" s="79"/>
      <c r="AE17" s="205">
        <f>IF('Intro &amp; Setup'!$AJ27="", "", 'Intro &amp; Setup'!$AJ27)</f>
        <v>0.02</v>
      </c>
      <c r="AF17" s="206"/>
      <c r="AG17" s="206"/>
      <c r="AH17" s="206"/>
      <c r="AI17" s="207"/>
      <c r="AJ17" s="186" t="str">
        <f>IF('Intro &amp; Setup'!$AO27="", "", 'Intro &amp; Setup'!$AO27)</f>
        <v/>
      </c>
      <c r="AK17" s="187"/>
      <c r="AL17" s="187"/>
      <c r="AM17" s="187"/>
      <c r="AN17" s="188"/>
      <c r="AO17" s="201"/>
      <c r="AP17" s="201"/>
      <c r="AQ17" s="201"/>
      <c r="AR17" s="201"/>
      <c r="AS17" s="201"/>
      <c r="AT17" s="24"/>
      <c r="BA17" s="19" t="str">
        <f t="shared" si="1"/>
        <v>Category 5</v>
      </c>
      <c r="BB17" s="33">
        <f>IF($B17="", "", SUMIF('Itemised List'!$C$11:$C$510, $B17, 'Itemised List'!$S$11:$S$510)+SUMIF('Itemised List'!$C$11:$C$510, $B17, 'Itemised List'!$T$11:$T$510))</f>
        <v>295</v>
      </c>
      <c r="BC17" s="33">
        <f t="shared" si="0"/>
        <v>270</v>
      </c>
      <c r="BE17" s="23">
        <f>ROUND(($BA$24)/(1-IF($AE$17="", 0, $AE$17)-IF($AE$18="", 0, $AE$18)-IF($AE$19="", 0, $AE$19)-IF($AE$20="", 0, $AE$20)-IF($AE$21="", 0, $AE$21)), 2)</f>
        <v>2613.27</v>
      </c>
    </row>
    <row r="18" spans="1:57" x14ac:dyDescent="0.25">
      <c r="A18" s="24"/>
      <c r="B18" s="81" t="str">
        <f>IF('Intro &amp; Setup'!$T22="", "", 'Intro &amp; Setup'!$T22)</f>
        <v/>
      </c>
      <c r="C18" s="82"/>
      <c r="D18" s="82"/>
      <c r="E18" s="82"/>
      <c r="F18" s="82"/>
      <c r="G18" s="82"/>
      <c r="H18" s="175" t="str">
        <f>IF($B18="", "", SUMIF('Itemised List'!$C$11:$C$510, $B18, 'Itemised List'!$D$11:$D$510))</f>
        <v/>
      </c>
      <c r="I18" s="176"/>
      <c r="J18" s="176"/>
      <c r="K18" s="176"/>
      <c r="L18" s="177"/>
      <c r="M18" s="178" t="str">
        <f>IF($B18="", "", SUMIF('Itemised List'!$C$11:$C$510, $B18, 'Itemised List'!$E$11:$E$510))</f>
        <v/>
      </c>
      <c r="N18" s="179"/>
      <c r="O18" s="179"/>
      <c r="P18" s="179"/>
      <c r="Q18" s="180"/>
      <c r="R18" s="179" t="str">
        <f>IF($B18="", "", SUMIF('Itemised List'!$C$11:$C$510, $B18, 'Itemised List'!$P$11:$P$510)+SUMIF('Itemised List'!$C$11:$C$510, $B18, 'Itemised List'!$Q$11:$Q$510))</f>
        <v/>
      </c>
      <c r="S18" s="179"/>
      <c r="T18" s="179"/>
      <c r="U18" s="179"/>
      <c r="V18" s="180"/>
      <c r="W18" s="24"/>
      <c r="X18" s="24"/>
      <c r="Y18" s="81" t="str">
        <f>IF('Intro &amp; Setup'!$AA28="", "", 'Intro &amp; Setup'!$AA28)</f>
        <v/>
      </c>
      <c r="Z18" s="82"/>
      <c r="AA18" s="82"/>
      <c r="AB18" s="82"/>
      <c r="AC18" s="82"/>
      <c r="AD18" s="82"/>
      <c r="AE18" s="198" t="str">
        <f>IF('Intro &amp; Setup'!$AJ28="", "", 'Intro &amp; Setup'!$AJ28)</f>
        <v/>
      </c>
      <c r="AF18" s="199"/>
      <c r="AG18" s="199"/>
      <c r="AH18" s="199"/>
      <c r="AI18" s="200"/>
      <c r="AJ18" s="178" t="str">
        <f>IF('Intro &amp; Setup'!$AO28="", "", 'Intro &amp; Setup'!$AO28)</f>
        <v/>
      </c>
      <c r="AK18" s="179"/>
      <c r="AL18" s="179"/>
      <c r="AM18" s="179"/>
      <c r="AN18" s="180"/>
      <c r="AO18" s="201"/>
      <c r="AP18" s="201"/>
      <c r="AQ18" s="201"/>
      <c r="AR18" s="201"/>
      <c r="AS18" s="201"/>
      <c r="AT18" s="24"/>
      <c r="BA18" s="19" t="str">
        <f t="shared" si="1"/>
        <v/>
      </c>
      <c r="BB18" s="33" t="str">
        <f>IF($B18="", "", SUMIF('Itemised List'!$C$11:$C$510, $B18, 'Itemised List'!$S$11:$S$510)+SUMIF('Itemised List'!$C$11:$C$510, $B18, 'Itemised List'!$T$11:$T$510))</f>
        <v/>
      </c>
      <c r="BC18" s="33" t="str">
        <f t="shared" si="0"/>
        <v/>
      </c>
    </row>
    <row r="19" spans="1:57" x14ac:dyDescent="0.25">
      <c r="A19" s="24"/>
      <c r="B19" s="81" t="str">
        <f>IF('Intro &amp; Setup'!$T23="", "", 'Intro &amp; Setup'!$T23)</f>
        <v/>
      </c>
      <c r="C19" s="82"/>
      <c r="D19" s="82"/>
      <c r="E19" s="82"/>
      <c r="F19" s="82"/>
      <c r="G19" s="82"/>
      <c r="H19" s="175" t="str">
        <f>IF($B19="", "", SUMIF('Itemised List'!$C$11:$C$510, $B19, 'Itemised List'!$D$11:$D$510))</f>
        <v/>
      </c>
      <c r="I19" s="176"/>
      <c r="J19" s="176"/>
      <c r="K19" s="176"/>
      <c r="L19" s="177"/>
      <c r="M19" s="178" t="str">
        <f>IF($B19="", "", SUMIF('Itemised List'!$C$11:$C$510, $B19, 'Itemised List'!$E$11:$E$510))</f>
        <v/>
      </c>
      <c r="N19" s="179"/>
      <c r="O19" s="179"/>
      <c r="P19" s="179"/>
      <c r="Q19" s="180"/>
      <c r="R19" s="179" t="str">
        <f>IF($B19="", "", SUMIF('Itemised List'!$C$11:$C$510, $B19, 'Itemised List'!$P$11:$P$510)+SUMIF('Itemised List'!$C$11:$C$510, $B19, 'Itemised List'!$Q$11:$Q$510))</f>
        <v/>
      </c>
      <c r="S19" s="179"/>
      <c r="T19" s="179"/>
      <c r="U19" s="179"/>
      <c r="V19" s="180"/>
      <c r="W19" s="24"/>
      <c r="X19" s="24"/>
      <c r="Y19" s="81" t="str">
        <f>IF('Intro &amp; Setup'!$AA29="", "", 'Intro &amp; Setup'!$AA29)</f>
        <v/>
      </c>
      <c r="Z19" s="82"/>
      <c r="AA19" s="82"/>
      <c r="AB19" s="82"/>
      <c r="AC19" s="82"/>
      <c r="AD19" s="82"/>
      <c r="AE19" s="198" t="str">
        <f>IF('Intro &amp; Setup'!$AJ29="", "", 'Intro &amp; Setup'!$AJ29)</f>
        <v/>
      </c>
      <c r="AF19" s="199"/>
      <c r="AG19" s="199"/>
      <c r="AH19" s="199"/>
      <c r="AI19" s="200"/>
      <c r="AJ19" s="178" t="str">
        <f>IF('Intro &amp; Setup'!$AO29="", "", 'Intro &amp; Setup'!$AO29)</f>
        <v/>
      </c>
      <c r="AK19" s="179"/>
      <c r="AL19" s="179"/>
      <c r="AM19" s="179"/>
      <c r="AN19" s="180"/>
      <c r="AO19" s="201"/>
      <c r="AP19" s="201"/>
      <c r="AQ19" s="201"/>
      <c r="AR19" s="201"/>
      <c r="AS19" s="201"/>
      <c r="AT19" s="24"/>
      <c r="BA19" s="19" t="str">
        <f t="shared" si="1"/>
        <v/>
      </c>
      <c r="BB19" s="33" t="str">
        <f>IF($B19="", "", SUMIF('Itemised List'!$C$11:$C$510, $B19, 'Itemised List'!$S$11:$S$510)+SUMIF('Itemised List'!$C$11:$C$510, $B19, 'Itemised List'!$T$11:$T$510))</f>
        <v/>
      </c>
      <c r="BC19" s="33" t="str">
        <f t="shared" si="0"/>
        <v/>
      </c>
      <c r="BE19" s="31"/>
    </row>
    <row r="20" spans="1:57" x14ac:dyDescent="0.25">
      <c r="A20" s="24"/>
      <c r="B20" s="81" t="str">
        <f>IF('Intro &amp; Setup'!$T24="", "", 'Intro &amp; Setup'!$T24)</f>
        <v/>
      </c>
      <c r="C20" s="82"/>
      <c r="D20" s="82"/>
      <c r="E20" s="82"/>
      <c r="F20" s="82"/>
      <c r="G20" s="82"/>
      <c r="H20" s="175" t="str">
        <f>IF($B20="", "", SUMIF('Itemised List'!$C$11:$C$510, $B20, 'Itemised List'!$D$11:$D$510))</f>
        <v/>
      </c>
      <c r="I20" s="176"/>
      <c r="J20" s="176"/>
      <c r="K20" s="176"/>
      <c r="L20" s="177"/>
      <c r="M20" s="178" t="str">
        <f>IF($B20="", "", SUMIF('Itemised List'!$C$11:$C$510, $B20, 'Itemised List'!$E$11:$E$510))</f>
        <v/>
      </c>
      <c r="N20" s="179"/>
      <c r="O20" s="179"/>
      <c r="P20" s="179"/>
      <c r="Q20" s="180"/>
      <c r="R20" s="179" t="str">
        <f>IF($B20="", "", SUMIF('Itemised List'!$C$11:$C$510, $B20, 'Itemised List'!$P$11:$P$510)+SUMIF('Itemised List'!$C$11:$C$510, $B20, 'Itemised List'!$Q$11:$Q$510))</f>
        <v/>
      </c>
      <c r="S20" s="179"/>
      <c r="T20" s="179"/>
      <c r="U20" s="179"/>
      <c r="V20" s="180"/>
      <c r="W20" s="24"/>
      <c r="X20" s="24"/>
      <c r="Y20" s="81" t="str">
        <f>IF('Intro &amp; Setup'!$AA30="", "", 'Intro &amp; Setup'!$AA30)</f>
        <v/>
      </c>
      <c r="Z20" s="82"/>
      <c r="AA20" s="82"/>
      <c r="AB20" s="82"/>
      <c r="AC20" s="82"/>
      <c r="AD20" s="82"/>
      <c r="AE20" s="198" t="str">
        <f>IF('Intro &amp; Setup'!$AJ30="", "", 'Intro &amp; Setup'!$AJ30)</f>
        <v/>
      </c>
      <c r="AF20" s="199"/>
      <c r="AG20" s="199"/>
      <c r="AH20" s="199"/>
      <c r="AI20" s="200"/>
      <c r="AJ20" s="178" t="str">
        <f>IF('Intro &amp; Setup'!$AO30="", "", 'Intro &amp; Setup'!$AO30)</f>
        <v/>
      </c>
      <c r="AK20" s="179"/>
      <c r="AL20" s="179"/>
      <c r="AM20" s="179"/>
      <c r="AN20" s="180"/>
      <c r="AO20" s="201"/>
      <c r="AP20" s="201"/>
      <c r="AQ20" s="201"/>
      <c r="AR20" s="201"/>
      <c r="AS20" s="201"/>
      <c r="AT20" s="24"/>
      <c r="BA20" s="19" t="str">
        <f t="shared" si="1"/>
        <v/>
      </c>
      <c r="BB20" s="33" t="str">
        <f>IF($B20="", "", SUMIF('Itemised List'!$C$11:$C$510, $B20, 'Itemised List'!$S$11:$S$510)+SUMIF('Itemised List'!$C$11:$C$510, $B20, 'Itemised List'!$T$11:$T$510))</f>
        <v/>
      </c>
      <c r="BC20" s="33" t="str">
        <f t="shared" si="0"/>
        <v/>
      </c>
      <c r="BE20" s="31"/>
    </row>
    <row r="21" spans="1:57" x14ac:dyDescent="0.25">
      <c r="A21" s="24"/>
      <c r="B21" s="81" t="str">
        <f>IF('Intro &amp; Setup'!$T25="", "", 'Intro &amp; Setup'!$T25)</f>
        <v/>
      </c>
      <c r="C21" s="82"/>
      <c r="D21" s="82"/>
      <c r="E21" s="82"/>
      <c r="F21" s="82"/>
      <c r="G21" s="82"/>
      <c r="H21" s="175" t="str">
        <f>IF($B21="", "", SUMIF('Itemised List'!$C$11:$C$510, $B21, 'Itemised List'!$D$11:$D$510))</f>
        <v/>
      </c>
      <c r="I21" s="176"/>
      <c r="J21" s="176"/>
      <c r="K21" s="176"/>
      <c r="L21" s="177"/>
      <c r="M21" s="178" t="str">
        <f>IF($B21="", "", SUMIF('Itemised List'!$C$11:$C$510, $B21, 'Itemised List'!$E$11:$E$510))</f>
        <v/>
      </c>
      <c r="N21" s="179"/>
      <c r="O21" s="179"/>
      <c r="P21" s="179"/>
      <c r="Q21" s="180"/>
      <c r="R21" s="179" t="str">
        <f>IF($B21="", "", SUMIF('Itemised List'!$C$11:$C$510, $B21, 'Itemised List'!$P$11:$P$510)+SUMIF('Itemised List'!$C$11:$C$510, $B21, 'Itemised List'!$Q$11:$Q$510))</f>
        <v/>
      </c>
      <c r="S21" s="179"/>
      <c r="T21" s="179"/>
      <c r="U21" s="179"/>
      <c r="V21" s="180"/>
      <c r="W21" s="24"/>
      <c r="X21" s="24"/>
      <c r="Y21" s="84" t="str">
        <f>IF('Intro &amp; Setup'!$BG22="", "", 'Intro &amp; Setup'!$BG22)</f>
        <v/>
      </c>
      <c r="Z21" s="85"/>
      <c r="AA21" s="85"/>
      <c r="AB21" s="85"/>
      <c r="AC21" s="85"/>
      <c r="AD21" s="85"/>
      <c r="AE21" s="202" t="str">
        <f>IF('Intro &amp; Setup'!$BP22="", "", 'Intro &amp; Setup'!$BP22)</f>
        <v/>
      </c>
      <c r="AF21" s="203"/>
      <c r="AG21" s="203"/>
      <c r="AH21" s="203"/>
      <c r="AI21" s="204"/>
      <c r="AJ21" s="169" t="str">
        <f>IF('Intro &amp; Setup'!$BU22="", "", 'Intro &amp; Setup'!$BU22)</f>
        <v/>
      </c>
      <c r="AK21" s="170"/>
      <c r="AL21" s="170"/>
      <c r="AM21" s="170"/>
      <c r="AN21" s="171"/>
      <c r="AO21" s="201"/>
      <c r="AP21" s="201"/>
      <c r="AQ21" s="201"/>
      <c r="AR21" s="201"/>
      <c r="AS21" s="201"/>
      <c r="AT21" s="24"/>
      <c r="BA21" s="19" t="str">
        <f t="shared" si="1"/>
        <v/>
      </c>
      <c r="BB21" s="33" t="str">
        <f>IF($B21="", "", SUMIF('Itemised List'!$C$11:$C$510, $B21, 'Itemised List'!$S$11:$S$510)+SUMIF('Itemised List'!$C$11:$C$510, $B21, 'Itemised List'!$T$11:$T$510))</f>
        <v/>
      </c>
      <c r="BC21" s="33" t="str">
        <f t="shared" si="0"/>
        <v/>
      </c>
      <c r="BE21" s="31"/>
    </row>
    <row r="22" spans="1:57" x14ac:dyDescent="0.25">
      <c r="A22" s="24"/>
      <c r="B22" s="84" t="str">
        <f>IF('Intro &amp; Setup'!$T26="", "", 'Intro &amp; Setup'!$T26)</f>
        <v/>
      </c>
      <c r="C22" s="85"/>
      <c r="D22" s="85"/>
      <c r="E22" s="85"/>
      <c r="F22" s="85"/>
      <c r="G22" s="85"/>
      <c r="H22" s="166" t="str">
        <f>IF($B22="", "", SUMIF('Itemised List'!$C$11:$C$510, $B22, 'Itemised List'!$D$11:$D$510))</f>
        <v/>
      </c>
      <c r="I22" s="167"/>
      <c r="J22" s="167"/>
      <c r="K22" s="167"/>
      <c r="L22" s="168"/>
      <c r="M22" s="169" t="str">
        <f>IF($B22="", "", SUMIF('Itemised List'!$C$11:$C$510, $B22, 'Itemised List'!$E$11:$E$510))</f>
        <v/>
      </c>
      <c r="N22" s="170"/>
      <c r="O22" s="170"/>
      <c r="P22" s="170"/>
      <c r="Q22" s="171"/>
      <c r="R22" s="170" t="str">
        <f>IF($B22="", "", SUMIF('Itemised List'!$C$11:$C$510, $B22, 'Itemised List'!$P$11:$P$510)+SUMIF('Itemised List'!$C$11:$C$510, $B22, 'Itemised List'!$Q$11:$Q$510))</f>
        <v/>
      </c>
      <c r="S22" s="170"/>
      <c r="T22" s="170"/>
      <c r="U22" s="170"/>
      <c r="V22" s="171"/>
      <c r="W22" s="24"/>
      <c r="X22" s="24"/>
      <c r="Y22" s="99" t="s">
        <v>43</v>
      </c>
      <c r="Z22" s="100"/>
      <c r="AA22" s="100"/>
      <c r="AB22" s="100"/>
      <c r="AC22" s="100"/>
      <c r="AD22" s="100"/>
      <c r="AE22" s="100"/>
      <c r="AF22" s="100"/>
      <c r="AG22" s="100"/>
      <c r="AH22" s="100"/>
      <c r="AI22" s="100"/>
      <c r="AJ22" s="100"/>
      <c r="AK22" s="100"/>
      <c r="AL22" s="100"/>
      <c r="AM22" s="100"/>
      <c r="AN22" s="101"/>
      <c r="AO22" s="172">
        <f>IFERROR($BE$17-$AO$15, "")</f>
        <v>52.269999999999982</v>
      </c>
      <c r="AP22" s="190"/>
      <c r="AQ22" s="190"/>
      <c r="AR22" s="190"/>
      <c r="AS22" s="191"/>
      <c r="AT22" s="24"/>
      <c r="BA22" s="20" t="str">
        <f t="shared" si="1"/>
        <v/>
      </c>
      <c r="BB22" s="34" t="str">
        <f>IF($B22="", "", SUMIF('Itemised List'!$C$11:$C$510, $B22, 'Itemised List'!$S$11:$S$510)+SUMIF('Itemised List'!$C$11:$C$510, $B22, 'Itemised List'!$T$11:$T$510))</f>
        <v/>
      </c>
      <c r="BC22" s="34" t="str">
        <f t="shared" si="0"/>
        <v/>
      </c>
    </row>
    <row r="23" spans="1:57" x14ac:dyDescent="0.25">
      <c r="A23" s="24"/>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row>
    <row r="24" spans="1:57" x14ac:dyDescent="0.25">
      <c r="A24" s="24"/>
      <c r="B24" s="99" t="s">
        <v>40</v>
      </c>
      <c r="C24" s="100"/>
      <c r="D24" s="100"/>
      <c r="E24" s="100"/>
      <c r="F24" s="100"/>
      <c r="G24" s="100"/>
      <c r="H24" s="100"/>
      <c r="I24" s="100"/>
      <c r="J24" s="100"/>
      <c r="K24" s="100"/>
      <c r="L24" s="100"/>
      <c r="M24" s="100"/>
      <c r="N24" s="100"/>
      <c r="O24" s="100"/>
      <c r="P24" s="100"/>
      <c r="Q24" s="101"/>
      <c r="R24" s="172">
        <f>SUM($R$13:$R$22)</f>
        <v>1970</v>
      </c>
      <c r="S24" s="190"/>
      <c r="T24" s="190"/>
      <c r="U24" s="190"/>
      <c r="V24" s="191"/>
      <c r="W24" s="24"/>
      <c r="X24" s="24"/>
      <c r="Y24" s="99" t="s">
        <v>44</v>
      </c>
      <c r="Z24" s="100"/>
      <c r="AA24" s="100"/>
      <c r="AB24" s="100"/>
      <c r="AC24" s="100"/>
      <c r="AD24" s="100"/>
      <c r="AE24" s="100"/>
      <c r="AF24" s="100"/>
      <c r="AG24" s="100"/>
      <c r="AH24" s="100"/>
      <c r="AI24" s="100"/>
      <c r="AJ24" s="100"/>
      <c r="AK24" s="100"/>
      <c r="AL24" s="100"/>
      <c r="AM24" s="100"/>
      <c r="AN24" s="101"/>
      <c r="AO24" s="172">
        <f>$AO$15+$AO$22</f>
        <v>2613.27</v>
      </c>
      <c r="AP24" s="190"/>
      <c r="AQ24" s="190"/>
      <c r="AR24" s="190"/>
      <c r="AS24" s="191"/>
      <c r="AT24" s="24"/>
      <c r="BA24" s="23">
        <f>SUM($AO$15+SUM($AJ$17:$AJ$21))</f>
        <v>2561</v>
      </c>
    </row>
    <row r="25" spans="1:57" x14ac:dyDescent="0.25">
      <c r="A25" s="24"/>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row>
    <row r="26" spans="1:57" x14ac:dyDescent="0.25">
      <c r="A26" s="24"/>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BA26" s="26"/>
    </row>
    <row r="27" spans="1:57" x14ac:dyDescent="0.25">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row>
    <row r="28" spans="1:57" x14ac:dyDescent="0.25">
      <c r="A28" s="24"/>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row>
    <row r="29" spans="1:57" x14ac:dyDescent="0.25">
      <c r="A29" s="24"/>
      <c r="B29" s="122" t="str">
        <f>IF('Itemised List'!$B$6="", "Calculated Quotation Value", _xlfn.CONCAT("Calculated Quotation Value - ", 'Itemised List'!$B$6))</f>
        <v>Calculated Quotation Value</v>
      </c>
      <c r="C29" s="123"/>
      <c r="D29" s="123"/>
      <c r="E29" s="123"/>
      <c r="F29" s="123"/>
      <c r="G29" s="123"/>
      <c r="H29" s="123"/>
      <c r="I29" s="123"/>
      <c r="J29" s="123"/>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4"/>
      <c r="AH29" s="159">
        <f>$AO$24</f>
        <v>2613.27</v>
      </c>
      <c r="AI29" s="160"/>
      <c r="AJ29" s="160"/>
      <c r="AK29" s="160"/>
      <c r="AL29" s="160"/>
      <c r="AM29" s="160"/>
      <c r="AN29" s="160"/>
      <c r="AO29" s="160"/>
      <c r="AP29" s="160"/>
      <c r="AQ29" s="160"/>
      <c r="AR29" s="160"/>
      <c r="AS29" s="161"/>
      <c r="AT29" s="24"/>
    </row>
    <row r="30" spans="1:57" x14ac:dyDescent="0.25">
      <c r="A30" s="24"/>
      <c r="B30" s="125"/>
      <c r="C30" s="126"/>
      <c r="D30" s="126"/>
      <c r="E30" s="126"/>
      <c r="F30" s="126"/>
      <c r="G30" s="126"/>
      <c r="H30" s="126"/>
      <c r="I30" s="126"/>
      <c r="J30" s="126"/>
      <c r="K30" s="126"/>
      <c r="L30" s="126"/>
      <c r="M30" s="126"/>
      <c r="N30" s="126"/>
      <c r="O30" s="126"/>
      <c r="P30" s="126"/>
      <c r="Q30" s="126"/>
      <c r="R30" s="126"/>
      <c r="S30" s="126"/>
      <c r="T30" s="126"/>
      <c r="U30" s="126"/>
      <c r="V30" s="126"/>
      <c r="W30" s="126"/>
      <c r="X30" s="126"/>
      <c r="Y30" s="126"/>
      <c r="Z30" s="126"/>
      <c r="AA30" s="126"/>
      <c r="AB30" s="126"/>
      <c r="AC30" s="126"/>
      <c r="AD30" s="126"/>
      <c r="AE30" s="126"/>
      <c r="AF30" s="126"/>
      <c r="AG30" s="127"/>
      <c r="AH30" s="162"/>
      <c r="AI30" s="163"/>
      <c r="AJ30" s="163"/>
      <c r="AK30" s="163"/>
      <c r="AL30" s="163"/>
      <c r="AM30" s="163"/>
      <c r="AN30" s="163"/>
      <c r="AO30" s="163"/>
      <c r="AP30" s="163"/>
      <c r="AQ30" s="163"/>
      <c r="AR30" s="163"/>
      <c r="AS30" s="164"/>
      <c r="AT30" s="24"/>
    </row>
    <row r="31" spans="1:57" x14ac:dyDescent="0.25">
      <c r="A31" s="24"/>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row>
    <row r="32" spans="1:57" x14ac:dyDescent="0.25">
      <c r="A32" s="24"/>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row>
    <row r="33" spans="1:46" x14ac:dyDescent="0.25">
      <c r="A33" s="24"/>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row>
    <row r="34" spans="1:46" x14ac:dyDescent="0.25">
      <c r="A34" s="24"/>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row>
    <row r="35" spans="1:46" x14ac:dyDescent="0.25">
      <c r="A35" s="24"/>
      <c r="B35" s="99" t="s">
        <v>47</v>
      </c>
      <c r="C35" s="100"/>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0"/>
      <c r="AI35" s="100"/>
      <c r="AJ35" s="100"/>
      <c r="AK35" s="100"/>
      <c r="AL35" s="100"/>
      <c r="AM35" s="100"/>
      <c r="AN35" s="100"/>
      <c r="AO35" s="100"/>
      <c r="AP35" s="100"/>
      <c r="AQ35" s="100"/>
      <c r="AR35" s="100"/>
      <c r="AS35" s="101"/>
      <c r="AT35" s="24"/>
    </row>
    <row r="36" spans="1:46" x14ac:dyDescent="0.25">
      <c r="A36" s="24"/>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row>
    <row r="37" spans="1:46" x14ac:dyDescent="0.25">
      <c r="A37" s="24"/>
      <c r="B37" s="189" t="s">
        <v>1</v>
      </c>
      <c r="C37" s="181"/>
      <c r="D37" s="181"/>
      <c r="E37" s="181"/>
      <c r="F37" s="181"/>
      <c r="G37" s="181"/>
      <c r="H37" s="181" t="s">
        <v>2</v>
      </c>
      <c r="I37" s="181"/>
      <c r="J37" s="181"/>
      <c r="K37" s="181"/>
      <c r="L37" s="181"/>
      <c r="M37" s="181" t="s">
        <v>3</v>
      </c>
      <c r="N37" s="181"/>
      <c r="O37" s="181"/>
      <c r="P37" s="181"/>
      <c r="Q37" s="181"/>
      <c r="R37" s="181" t="s">
        <v>39</v>
      </c>
      <c r="S37" s="181"/>
      <c r="T37" s="181"/>
      <c r="U37" s="181"/>
      <c r="V37" s="182"/>
      <c r="W37" s="24"/>
      <c r="X37" s="24"/>
      <c r="Y37" s="189" t="s">
        <v>1</v>
      </c>
      <c r="Z37" s="181"/>
      <c r="AA37" s="181"/>
      <c r="AB37" s="181"/>
      <c r="AC37" s="181"/>
      <c r="AD37" s="181"/>
      <c r="AE37" s="181" t="s">
        <v>2</v>
      </c>
      <c r="AF37" s="181"/>
      <c r="AG37" s="181"/>
      <c r="AH37" s="181"/>
      <c r="AI37" s="181"/>
      <c r="AJ37" s="181" t="s">
        <v>3</v>
      </c>
      <c r="AK37" s="181"/>
      <c r="AL37" s="181"/>
      <c r="AM37" s="181"/>
      <c r="AN37" s="181"/>
      <c r="AO37" s="181" t="s">
        <v>39</v>
      </c>
      <c r="AP37" s="181"/>
      <c r="AQ37" s="181"/>
      <c r="AR37" s="181"/>
      <c r="AS37" s="182"/>
      <c r="AT37" s="24"/>
    </row>
    <row r="38" spans="1:46" x14ac:dyDescent="0.25">
      <c r="A38" s="24"/>
      <c r="B38" s="78" t="str">
        <f>IF('Intro &amp; Setup'!$T17="", "", 'Intro &amp; Setup'!$T17)</f>
        <v>Category 1</v>
      </c>
      <c r="C38" s="79"/>
      <c r="D38" s="79"/>
      <c r="E38" s="79"/>
      <c r="F38" s="79"/>
      <c r="G38" s="79"/>
      <c r="H38" s="183">
        <f>IF($B38="", "", SUMIF('Itemised List'!$C$11:$C$510, $B38, 'Itemised List'!$D$11:$D$510))</f>
        <v>0.20833333333333334</v>
      </c>
      <c r="I38" s="184"/>
      <c r="J38" s="184"/>
      <c r="K38" s="184"/>
      <c r="L38" s="185"/>
      <c r="M38" s="186">
        <f>IF($B38="", "", SUMIF('Itemised List'!$C$11:$C$510, $B38, 'Itemised List'!$E$11:$E$510))</f>
        <v>300</v>
      </c>
      <c r="N38" s="187"/>
      <c r="O38" s="187"/>
      <c r="P38" s="187"/>
      <c r="Q38" s="188"/>
      <c r="R38" s="187">
        <f>IF($B38="", "", SUMIF('Itemised List'!$C$11:$C$510, $B38, 'Itemised List'!$P$11:$P$510)+SUMIF('Itemised List'!$C$11:$C$510, $B38, 'Itemised List'!$Q$11:$Q$510))</f>
        <v>450</v>
      </c>
      <c r="S38" s="187"/>
      <c r="T38" s="187"/>
      <c r="U38" s="187"/>
      <c r="V38" s="188"/>
      <c r="W38" s="24"/>
      <c r="X38" s="24"/>
      <c r="Y38" s="78" t="str">
        <f>IF('Intro &amp; Setup'!$T17="", "", 'Intro &amp; Setup'!$T17)</f>
        <v>Category 1</v>
      </c>
      <c r="Z38" s="79"/>
      <c r="AA38" s="79"/>
      <c r="AB38" s="79"/>
      <c r="AC38" s="79"/>
      <c r="AD38" s="79"/>
      <c r="AE38" s="183">
        <f>IF($B38="", "", SUMIF('Itemised List'!$C$11:$C$510, $B38, 'Itemised List'!$F$11:$F$510))</f>
        <v>0.20833333333333334</v>
      </c>
      <c r="AF38" s="184"/>
      <c r="AG38" s="184"/>
      <c r="AH38" s="184"/>
      <c r="AI38" s="185"/>
      <c r="AJ38" s="186">
        <f>IF($B38="", "", SUMIF('Itemised List'!$C$11:$C$510, $B38, 'Itemised List'!$G$11:$G$510))</f>
        <v>290</v>
      </c>
      <c r="AK38" s="187"/>
      <c r="AL38" s="187"/>
      <c r="AM38" s="187"/>
      <c r="AN38" s="188"/>
      <c r="AO38" s="187">
        <f>IF($B38="", "", SUMIF('Itemised List'!$C$11:$C$510, $B38, 'Itemised List'!$S$11:$S$510)+SUMIF('Itemised List'!$C$11:$C$510, $B38, 'Itemised List'!$T$11:$T$510))</f>
        <v>440</v>
      </c>
      <c r="AP38" s="187"/>
      <c r="AQ38" s="187"/>
      <c r="AR38" s="187"/>
      <c r="AS38" s="188"/>
      <c r="AT38" s="24"/>
    </row>
    <row r="39" spans="1:46" x14ac:dyDescent="0.25">
      <c r="A39" s="24"/>
      <c r="B39" s="81" t="str">
        <f>IF('Intro &amp; Setup'!$T18="", "", 'Intro &amp; Setup'!$T18)</f>
        <v>Category 2</v>
      </c>
      <c r="C39" s="82"/>
      <c r="D39" s="82"/>
      <c r="E39" s="82"/>
      <c r="F39" s="82"/>
      <c r="G39" s="82"/>
      <c r="H39" s="175">
        <f>IF($B39="", "", SUMIF('Itemised List'!$C$11:$C$510, $B39, 'Itemised List'!$D$11:$D$510))</f>
        <v>0.25</v>
      </c>
      <c r="I39" s="176"/>
      <c r="J39" s="176"/>
      <c r="K39" s="176"/>
      <c r="L39" s="177"/>
      <c r="M39" s="178">
        <f>IF($B39="", "", SUMIF('Itemised List'!$C$11:$C$510, $B39, 'Itemised List'!$E$11:$E$510))</f>
        <v>250</v>
      </c>
      <c r="N39" s="179"/>
      <c r="O39" s="179"/>
      <c r="P39" s="179"/>
      <c r="Q39" s="180"/>
      <c r="R39" s="179">
        <f>IF($B39="", "", SUMIF('Itemised List'!$C$11:$C$510, $B39, 'Itemised List'!$P$11:$P$510)+SUMIF('Itemised List'!$C$11:$C$510, $B39, 'Itemised List'!$Q$11:$Q$510))</f>
        <v>430</v>
      </c>
      <c r="S39" s="179"/>
      <c r="T39" s="179"/>
      <c r="U39" s="179"/>
      <c r="V39" s="180"/>
      <c r="W39" s="24"/>
      <c r="X39" s="24"/>
      <c r="Y39" s="81" t="str">
        <f>IF('Intro &amp; Setup'!$T18="", "", 'Intro &amp; Setup'!$T18)</f>
        <v>Category 2</v>
      </c>
      <c r="Z39" s="82"/>
      <c r="AA39" s="82"/>
      <c r="AB39" s="82"/>
      <c r="AC39" s="82"/>
      <c r="AD39" s="82"/>
      <c r="AE39" s="175">
        <f>IF($B39="", "", SUMIF('Itemised List'!$C$11:$C$510, $B39, 'Itemised List'!$F$11:$F$510))</f>
        <v>0.22916666666666666</v>
      </c>
      <c r="AF39" s="176"/>
      <c r="AG39" s="176"/>
      <c r="AH39" s="176"/>
      <c r="AI39" s="177"/>
      <c r="AJ39" s="178">
        <f>IF($B39="", "", SUMIF('Itemised List'!$C$11:$C$510, $B39, 'Itemised List'!$G$11:$G$510))</f>
        <v>270</v>
      </c>
      <c r="AK39" s="179"/>
      <c r="AL39" s="179"/>
      <c r="AM39" s="179"/>
      <c r="AN39" s="180"/>
      <c r="AO39" s="179">
        <f>IF($B39="", "", SUMIF('Itemised List'!$C$11:$C$510, $B39, 'Itemised List'!$S$11:$S$510)+SUMIF('Itemised List'!$C$11:$C$510, $B39, 'Itemised List'!$T$11:$T$510))</f>
        <v>435</v>
      </c>
      <c r="AP39" s="179"/>
      <c r="AQ39" s="179"/>
      <c r="AR39" s="179"/>
      <c r="AS39" s="180"/>
      <c r="AT39" s="24"/>
    </row>
    <row r="40" spans="1:46" x14ac:dyDescent="0.25">
      <c r="A40" s="24"/>
      <c r="B40" s="81" t="str">
        <f>IF('Intro &amp; Setup'!$T19="", "", 'Intro &amp; Setup'!$T19)</f>
        <v>Category 3</v>
      </c>
      <c r="C40" s="82"/>
      <c r="D40" s="82"/>
      <c r="E40" s="82"/>
      <c r="F40" s="82"/>
      <c r="G40" s="82"/>
      <c r="H40" s="175">
        <f>IF($B40="", "", SUMIF('Itemised List'!$C$11:$C$510, $B40, 'Itemised List'!$D$11:$D$510))</f>
        <v>0.16666666666666666</v>
      </c>
      <c r="I40" s="176"/>
      <c r="J40" s="176"/>
      <c r="K40" s="176"/>
      <c r="L40" s="177"/>
      <c r="M40" s="178">
        <f>IF($B40="", "", SUMIF('Itemised List'!$C$11:$C$510, $B40, 'Itemised List'!$E$11:$E$510))</f>
        <v>200</v>
      </c>
      <c r="N40" s="179"/>
      <c r="O40" s="179"/>
      <c r="P40" s="179"/>
      <c r="Q40" s="180"/>
      <c r="R40" s="179">
        <f>IF($B40="", "", SUMIF('Itemised List'!$C$11:$C$510, $B40, 'Itemised List'!$P$11:$P$510)+SUMIF('Itemised List'!$C$11:$C$510, $B40, 'Itemised List'!$Q$11:$Q$510))</f>
        <v>320</v>
      </c>
      <c r="S40" s="179"/>
      <c r="T40" s="179"/>
      <c r="U40" s="179"/>
      <c r="V40" s="180"/>
      <c r="W40" s="24"/>
      <c r="X40" s="24"/>
      <c r="Y40" s="81" t="str">
        <f>IF('Intro &amp; Setup'!$T19="", "", 'Intro &amp; Setup'!$T19)</f>
        <v>Category 3</v>
      </c>
      <c r="Z40" s="82"/>
      <c r="AA40" s="82"/>
      <c r="AB40" s="82"/>
      <c r="AC40" s="82"/>
      <c r="AD40" s="82"/>
      <c r="AE40" s="175">
        <f>IF($B40="", "", SUMIF('Itemised List'!$C$11:$C$510, $B40, 'Itemised List'!$F$11:$F$510))</f>
        <v>0.1875</v>
      </c>
      <c r="AF40" s="176"/>
      <c r="AG40" s="176"/>
      <c r="AH40" s="176"/>
      <c r="AI40" s="177"/>
      <c r="AJ40" s="178">
        <f>IF($B40="", "", SUMIF('Itemised List'!$C$11:$C$510, $B40, 'Itemised List'!$G$11:$G$510))</f>
        <v>180</v>
      </c>
      <c r="AK40" s="179"/>
      <c r="AL40" s="179"/>
      <c r="AM40" s="179"/>
      <c r="AN40" s="180"/>
      <c r="AO40" s="179">
        <f>IF($B40="", "", SUMIF('Itemised List'!$C$11:$C$510, $B40, 'Itemised List'!$S$11:$S$510)+SUMIF('Itemised List'!$C$11:$C$510, $B40, 'Itemised List'!$T$11:$T$510))</f>
        <v>315</v>
      </c>
      <c r="AP40" s="179"/>
      <c r="AQ40" s="179"/>
      <c r="AR40" s="179"/>
      <c r="AS40" s="180"/>
      <c r="AT40" s="24"/>
    </row>
    <row r="41" spans="1:46" x14ac:dyDescent="0.25">
      <c r="A41" s="24"/>
      <c r="B41" s="81" t="str">
        <f>IF('Intro &amp; Setup'!$T20="", "", 'Intro &amp; Setup'!$T20)</f>
        <v>Category 4</v>
      </c>
      <c r="C41" s="82"/>
      <c r="D41" s="82"/>
      <c r="E41" s="82"/>
      <c r="F41" s="82"/>
      <c r="G41" s="82"/>
      <c r="H41" s="175">
        <f>IF($B41="", "", SUMIF('Itemised List'!$C$11:$C$510, $B41, 'Itemised List'!$D$11:$D$510))</f>
        <v>0.20833333333333334</v>
      </c>
      <c r="I41" s="176"/>
      <c r="J41" s="176"/>
      <c r="K41" s="176"/>
      <c r="L41" s="177"/>
      <c r="M41" s="178">
        <f>IF($B41="", "", SUMIF('Itemised List'!$C$11:$C$510, $B41, 'Itemised List'!$E$11:$E$510))</f>
        <v>350</v>
      </c>
      <c r="N41" s="179"/>
      <c r="O41" s="179"/>
      <c r="P41" s="179"/>
      <c r="Q41" s="180"/>
      <c r="R41" s="179">
        <f>IF($B41="", "", SUMIF('Itemised List'!$C$11:$C$510, $B41, 'Itemised List'!$P$11:$P$510)+SUMIF('Itemised List'!$C$11:$C$510, $B41, 'Itemised List'!$Q$11:$Q$510))</f>
        <v>500</v>
      </c>
      <c r="S41" s="179"/>
      <c r="T41" s="179"/>
      <c r="U41" s="179"/>
      <c r="V41" s="180"/>
      <c r="W41" s="24"/>
      <c r="X41" s="24"/>
      <c r="Y41" s="81" t="str">
        <f>IF('Intro &amp; Setup'!$T20="", "", 'Intro &amp; Setup'!$T20)</f>
        <v>Category 4</v>
      </c>
      <c r="Z41" s="82"/>
      <c r="AA41" s="82"/>
      <c r="AB41" s="82"/>
      <c r="AC41" s="82"/>
      <c r="AD41" s="82"/>
      <c r="AE41" s="175">
        <f>IF($B41="", "", SUMIF('Itemised List'!$C$11:$C$510, $B41, 'Itemised List'!$F$11:$F$510))</f>
        <v>0.16666666666666666</v>
      </c>
      <c r="AF41" s="176"/>
      <c r="AG41" s="176"/>
      <c r="AH41" s="176"/>
      <c r="AI41" s="177"/>
      <c r="AJ41" s="178">
        <f>IF($B41="", "", SUMIF('Itemised List'!$C$11:$C$510, $B41, 'Itemised List'!$G$11:$G$510))</f>
        <v>330</v>
      </c>
      <c r="AK41" s="179"/>
      <c r="AL41" s="179"/>
      <c r="AM41" s="179"/>
      <c r="AN41" s="180"/>
      <c r="AO41" s="179">
        <f>IF($B41="", "", SUMIF('Itemised List'!$C$11:$C$510, $B41, 'Itemised List'!$S$11:$S$510)+SUMIF('Itemised List'!$C$11:$C$510, $B41, 'Itemised List'!$T$11:$T$510))</f>
        <v>450</v>
      </c>
      <c r="AP41" s="179"/>
      <c r="AQ41" s="179"/>
      <c r="AR41" s="179"/>
      <c r="AS41" s="180"/>
      <c r="AT41" s="24"/>
    </row>
    <row r="42" spans="1:46" x14ac:dyDescent="0.25">
      <c r="A42" s="24"/>
      <c r="B42" s="81" t="str">
        <f>IF('Intro &amp; Setup'!$T21="", "", 'Intro &amp; Setup'!$T21)</f>
        <v>Category 5</v>
      </c>
      <c r="C42" s="82"/>
      <c r="D42" s="82"/>
      <c r="E42" s="82"/>
      <c r="F42" s="82"/>
      <c r="G42" s="82"/>
      <c r="H42" s="175">
        <f>IF($B42="", "", SUMIF('Itemised List'!$C$11:$C$510, $B42, 'Itemised List'!$D$11:$D$510))</f>
        <v>0.16666666666666666</v>
      </c>
      <c r="I42" s="176"/>
      <c r="J42" s="176"/>
      <c r="K42" s="176"/>
      <c r="L42" s="177"/>
      <c r="M42" s="178">
        <f>IF($B42="", "", SUMIF('Itemised List'!$C$11:$C$510, $B42, 'Itemised List'!$E$11:$E$510))</f>
        <v>150</v>
      </c>
      <c r="N42" s="179"/>
      <c r="O42" s="179"/>
      <c r="P42" s="179"/>
      <c r="Q42" s="180"/>
      <c r="R42" s="179">
        <f>IF($B42="", "", SUMIF('Itemised List'!$C$11:$C$510, $B42, 'Itemised List'!$P$11:$P$510)+SUMIF('Itemised List'!$C$11:$C$510, $B42, 'Itemised List'!$Q$11:$Q$510))</f>
        <v>270</v>
      </c>
      <c r="S42" s="179"/>
      <c r="T42" s="179"/>
      <c r="U42" s="179"/>
      <c r="V42" s="180"/>
      <c r="W42" s="24"/>
      <c r="X42" s="24"/>
      <c r="Y42" s="81" t="str">
        <f>IF('Intro &amp; Setup'!$T21="", "", 'Intro &amp; Setup'!$T21)</f>
        <v>Category 5</v>
      </c>
      <c r="Z42" s="82"/>
      <c r="AA42" s="82"/>
      <c r="AB42" s="82"/>
      <c r="AC42" s="82"/>
      <c r="AD42" s="82"/>
      <c r="AE42" s="175">
        <f>IF($B42="", "", SUMIF('Itemised List'!$C$11:$C$510, $B42, 'Itemised List'!$F$11:$F$510))</f>
        <v>0.1875</v>
      </c>
      <c r="AF42" s="176"/>
      <c r="AG42" s="176"/>
      <c r="AH42" s="176"/>
      <c r="AI42" s="177"/>
      <c r="AJ42" s="178">
        <f>IF($B42="", "", SUMIF('Itemised List'!$C$11:$C$510, $B42, 'Itemised List'!$G$11:$G$510))</f>
        <v>160</v>
      </c>
      <c r="AK42" s="179"/>
      <c r="AL42" s="179"/>
      <c r="AM42" s="179"/>
      <c r="AN42" s="180"/>
      <c r="AO42" s="179">
        <f>IF($B42="", "", SUMIF('Itemised List'!$C$11:$C$510, $B42, 'Itemised List'!$S$11:$S$510)+SUMIF('Itemised List'!$C$11:$C$510, $B42, 'Itemised List'!$T$11:$T$510))</f>
        <v>295</v>
      </c>
      <c r="AP42" s="179"/>
      <c r="AQ42" s="179"/>
      <c r="AR42" s="179"/>
      <c r="AS42" s="180"/>
      <c r="AT42" s="24"/>
    </row>
    <row r="43" spans="1:46" x14ac:dyDescent="0.25">
      <c r="A43" s="24"/>
      <c r="B43" s="81" t="str">
        <f>IF('Intro &amp; Setup'!$T22="", "", 'Intro &amp; Setup'!$T22)</f>
        <v/>
      </c>
      <c r="C43" s="82"/>
      <c r="D43" s="82"/>
      <c r="E43" s="82"/>
      <c r="F43" s="82"/>
      <c r="G43" s="82"/>
      <c r="H43" s="175" t="str">
        <f>IF($B43="", "", SUMIF('Itemised List'!$C$11:$C$510, $B43, 'Itemised List'!$D$11:$D$510))</f>
        <v/>
      </c>
      <c r="I43" s="176"/>
      <c r="J43" s="176"/>
      <c r="K43" s="176"/>
      <c r="L43" s="177"/>
      <c r="M43" s="178" t="str">
        <f>IF($B43="", "", SUMIF('Itemised List'!$C$11:$C$510, $B43, 'Itemised List'!$E$11:$E$510))</f>
        <v/>
      </c>
      <c r="N43" s="179"/>
      <c r="O43" s="179"/>
      <c r="P43" s="179"/>
      <c r="Q43" s="180"/>
      <c r="R43" s="179" t="str">
        <f>IF($B43="", "", SUMIF('Itemised List'!$C$11:$C$510, $B43, 'Itemised List'!$P$11:$P$510)+SUMIF('Itemised List'!$C$11:$C$510, $B43, 'Itemised List'!$Q$11:$Q$510))</f>
        <v/>
      </c>
      <c r="S43" s="179"/>
      <c r="T43" s="179"/>
      <c r="U43" s="179"/>
      <c r="V43" s="180"/>
      <c r="W43" s="24"/>
      <c r="X43" s="24"/>
      <c r="Y43" s="81" t="str">
        <f>IF('Intro &amp; Setup'!$T22="", "", 'Intro &amp; Setup'!$T22)</f>
        <v/>
      </c>
      <c r="Z43" s="82"/>
      <c r="AA43" s="82"/>
      <c r="AB43" s="82"/>
      <c r="AC43" s="82"/>
      <c r="AD43" s="82"/>
      <c r="AE43" s="175" t="str">
        <f>IF($B43="", "", SUMIF('Itemised List'!$C$11:$C$510, $B43, 'Itemised List'!$F$11:$F$510))</f>
        <v/>
      </c>
      <c r="AF43" s="176"/>
      <c r="AG43" s="176"/>
      <c r="AH43" s="176"/>
      <c r="AI43" s="177"/>
      <c r="AJ43" s="178" t="str">
        <f>IF($B43="", "", SUMIF('Itemised List'!$C$11:$C$510, $B43, 'Itemised List'!$G$11:$G$510))</f>
        <v/>
      </c>
      <c r="AK43" s="179"/>
      <c r="AL43" s="179"/>
      <c r="AM43" s="179"/>
      <c r="AN43" s="180"/>
      <c r="AO43" s="179" t="str">
        <f>IF($B43="", "", SUMIF('Itemised List'!$C$11:$C$510, $B43, 'Itemised List'!$S$11:$S$510)+SUMIF('Itemised List'!$C$11:$C$510, $B43, 'Itemised List'!$T$11:$T$510))</f>
        <v/>
      </c>
      <c r="AP43" s="179"/>
      <c r="AQ43" s="179"/>
      <c r="AR43" s="179"/>
      <c r="AS43" s="180"/>
      <c r="AT43" s="24"/>
    </row>
    <row r="44" spans="1:46" x14ac:dyDescent="0.25">
      <c r="A44" s="24"/>
      <c r="B44" s="81" t="str">
        <f>IF('Intro &amp; Setup'!$T23="", "", 'Intro &amp; Setup'!$T23)</f>
        <v/>
      </c>
      <c r="C44" s="82"/>
      <c r="D44" s="82"/>
      <c r="E44" s="82"/>
      <c r="F44" s="82"/>
      <c r="G44" s="82"/>
      <c r="H44" s="175" t="str">
        <f>IF($B44="", "", SUMIF('Itemised List'!$C$11:$C$510, $B44, 'Itemised List'!$D$11:$D$510))</f>
        <v/>
      </c>
      <c r="I44" s="176"/>
      <c r="J44" s="176"/>
      <c r="K44" s="176"/>
      <c r="L44" s="177"/>
      <c r="M44" s="178" t="str">
        <f>IF($B44="", "", SUMIF('Itemised List'!$C$11:$C$510, $B44, 'Itemised List'!$E$11:$E$510))</f>
        <v/>
      </c>
      <c r="N44" s="179"/>
      <c r="O44" s="179"/>
      <c r="P44" s="179"/>
      <c r="Q44" s="180"/>
      <c r="R44" s="179" t="str">
        <f>IF($B44="", "", SUMIF('Itemised List'!$C$11:$C$510, $B44, 'Itemised List'!$P$11:$P$510)+SUMIF('Itemised List'!$C$11:$C$510, $B44, 'Itemised List'!$Q$11:$Q$510))</f>
        <v/>
      </c>
      <c r="S44" s="179"/>
      <c r="T44" s="179"/>
      <c r="U44" s="179"/>
      <c r="V44" s="180"/>
      <c r="W44" s="24"/>
      <c r="X44" s="24"/>
      <c r="Y44" s="81" t="str">
        <f>IF('Intro &amp; Setup'!$T23="", "", 'Intro &amp; Setup'!$T23)</f>
        <v/>
      </c>
      <c r="Z44" s="82"/>
      <c r="AA44" s="82"/>
      <c r="AB44" s="82"/>
      <c r="AC44" s="82"/>
      <c r="AD44" s="82"/>
      <c r="AE44" s="175" t="str">
        <f>IF($B44="", "", SUMIF('Itemised List'!$C$11:$C$510, $B44, 'Itemised List'!$F$11:$F$510))</f>
        <v/>
      </c>
      <c r="AF44" s="176"/>
      <c r="AG44" s="176"/>
      <c r="AH44" s="176"/>
      <c r="AI44" s="177"/>
      <c r="AJ44" s="178" t="str">
        <f>IF($B44="", "", SUMIF('Itemised List'!$C$11:$C$510, $B44, 'Itemised List'!$G$11:$G$510))</f>
        <v/>
      </c>
      <c r="AK44" s="179"/>
      <c r="AL44" s="179"/>
      <c r="AM44" s="179"/>
      <c r="AN44" s="180"/>
      <c r="AO44" s="179" t="str">
        <f>IF($B44="", "", SUMIF('Itemised List'!$C$11:$C$510, $B44, 'Itemised List'!$S$11:$S$510)+SUMIF('Itemised List'!$C$11:$C$510, $B44, 'Itemised List'!$T$11:$T$510))</f>
        <v/>
      </c>
      <c r="AP44" s="179"/>
      <c r="AQ44" s="179"/>
      <c r="AR44" s="179"/>
      <c r="AS44" s="180"/>
      <c r="AT44" s="24"/>
    </row>
    <row r="45" spans="1:46" x14ac:dyDescent="0.25">
      <c r="A45" s="24"/>
      <c r="B45" s="81" t="str">
        <f>IF('Intro &amp; Setup'!$T24="", "", 'Intro &amp; Setup'!$T24)</f>
        <v/>
      </c>
      <c r="C45" s="82"/>
      <c r="D45" s="82"/>
      <c r="E45" s="82"/>
      <c r="F45" s="82"/>
      <c r="G45" s="82"/>
      <c r="H45" s="175" t="str">
        <f>IF($B45="", "", SUMIF('Itemised List'!$C$11:$C$510, $B45, 'Itemised List'!$D$11:$D$510))</f>
        <v/>
      </c>
      <c r="I45" s="176"/>
      <c r="J45" s="176"/>
      <c r="K45" s="176"/>
      <c r="L45" s="177"/>
      <c r="M45" s="178" t="str">
        <f>IF($B45="", "", SUMIF('Itemised List'!$C$11:$C$510, $B45, 'Itemised List'!$E$11:$E$510))</f>
        <v/>
      </c>
      <c r="N45" s="179"/>
      <c r="O45" s="179"/>
      <c r="P45" s="179"/>
      <c r="Q45" s="180"/>
      <c r="R45" s="179" t="str">
        <f>IF($B45="", "", SUMIF('Itemised List'!$C$11:$C$510, $B45, 'Itemised List'!$P$11:$P$510)+SUMIF('Itemised List'!$C$11:$C$510, $B45, 'Itemised List'!$Q$11:$Q$510))</f>
        <v/>
      </c>
      <c r="S45" s="179"/>
      <c r="T45" s="179"/>
      <c r="U45" s="179"/>
      <c r="V45" s="180"/>
      <c r="W45" s="24"/>
      <c r="X45" s="24"/>
      <c r="Y45" s="81" t="str">
        <f>IF('Intro &amp; Setup'!$T24="", "", 'Intro &amp; Setup'!$T24)</f>
        <v/>
      </c>
      <c r="Z45" s="82"/>
      <c r="AA45" s="82"/>
      <c r="AB45" s="82"/>
      <c r="AC45" s="82"/>
      <c r="AD45" s="82"/>
      <c r="AE45" s="175" t="str">
        <f>IF($B45="", "", SUMIF('Itemised List'!$C$11:$C$510, $B45, 'Itemised List'!$F$11:$F$510))</f>
        <v/>
      </c>
      <c r="AF45" s="176"/>
      <c r="AG45" s="176"/>
      <c r="AH45" s="176"/>
      <c r="AI45" s="177"/>
      <c r="AJ45" s="178" t="str">
        <f>IF($B45="", "", SUMIF('Itemised List'!$C$11:$C$510, $B45, 'Itemised List'!$G$11:$G$510))</f>
        <v/>
      </c>
      <c r="AK45" s="179"/>
      <c r="AL45" s="179"/>
      <c r="AM45" s="179"/>
      <c r="AN45" s="180"/>
      <c r="AO45" s="179" t="str">
        <f>IF($B45="", "", SUMIF('Itemised List'!$C$11:$C$510, $B45, 'Itemised List'!$S$11:$S$510)+SUMIF('Itemised List'!$C$11:$C$510, $B45, 'Itemised List'!$T$11:$T$510))</f>
        <v/>
      </c>
      <c r="AP45" s="179"/>
      <c r="AQ45" s="179"/>
      <c r="AR45" s="179"/>
      <c r="AS45" s="180"/>
      <c r="AT45" s="24"/>
    </row>
    <row r="46" spans="1:46" x14ac:dyDescent="0.25">
      <c r="A46" s="24"/>
      <c r="B46" s="81" t="str">
        <f>IF('Intro &amp; Setup'!$T25="", "", 'Intro &amp; Setup'!$T25)</f>
        <v/>
      </c>
      <c r="C46" s="82"/>
      <c r="D46" s="82"/>
      <c r="E46" s="82"/>
      <c r="F46" s="82"/>
      <c r="G46" s="82"/>
      <c r="H46" s="175" t="str">
        <f>IF($B46="", "", SUMIF('Itemised List'!$C$11:$C$510, $B46, 'Itemised List'!$D$11:$D$510))</f>
        <v/>
      </c>
      <c r="I46" s="176"/>
      <c r="J46" s="176"/>
      <c r="K46" s="176"/>
      <c r="L46" s="177"/>
      <c r="M46" s="178" t="str">
        <f>IF($B46="", "", SUMIF('Itemised List'!$C$11:$C$510, $B46, 'Itemised List'!$E$11:$E$510))</f>
        <v/>
      </c>
      <c r="N46" s="179"/>
      <c r="O46" s="179"/>
      <c r="P46" s="179"/>
      <c r="Q46" s="180"/>
      <c r="R46" s="179" t="str">
        <f>IF($B46="", "", SUMIF('Itemised List'!$C$11:$C$510, $B46, 'Itemised List'!$P$11:$P$510)+SUMIF('Itemised List'!$C$11:$C$510, $B46, 'Itemised List'!$Q$11:$Q$510))</f>
        <v/>
      </c>
      <c r="S46" s="179"/>
      <c r="T46" s="179"/>
      <c r="U46" s="179"/>
      <c r="V46" s="180"/>
      <c r="W46" s="24"/>
      <c r="X46" s="24"/>
      <c r="Y46" s="81" t="str">
        <f>IF('Intro &amp; Setup'!$T25="", "", 'Intro &amp; Setup'!$T25)</f>
        <v/>
      </c>
      <c r="Z46" s="82"/>
      <c r="AA46" s="82"/>
      <c r="AB46" s="82"/>
      <c r="AC46" s="82"/>
      <c r="AD46" s="82"/>
      <c r="AE46" s="175" t="str">
        <f>IF($B46="", "", SUMIF('Itemised List'!$C$11:$C$510, $B46, 'Itemised List'!$F$11:$F$510))</f>
        <v/>
      </c>
      <c r="AF46" s="176"/>
      <c r="AG46" s="176"/>
      <c r="AH46" s="176"/>
      <c r="AI46" s="177"/>
      <c r="AJ46" s="178" t="str">
        <f>IF($B46="", "", SUMIF('Itemised List'!$C$11:$C$510, $B46, 'Itemised List'!$G$11:$G$510))</f>
        <v/>
      </c>
      <c r="AK46" s="179"/>
      <c r="AL46" s="179"/>
      <c r="AM46" s="179"/>
      <c r="AN46" s="180"/>
      <c r="AO46" s="179" t="str">
        <f>IF($B46="", "", SUMIF('Itemised List'!$C$11:$C$510, $B46, 'Itemised List'!$S$11:$S$510)+SUMIF('Itemised List'!$C$11:$C$510, $B46, 'Itemised List'!$T$11:$T$510))</f>
        <v/>
      </c>
      <c r="AP46" s="179"/>
      <c r="AQ46" s="179"/>
      <c r="AR46" s="179"/>
      <c r="AS46" s="180"/>
      <c r="AT46" s="24"/>
    </row>
    <row r="47" spans="1:46" x14ac:dyDescent="0.25">
      <c r="A47" s="24"/>
      <c r="B47" s="84" t="str">
        <f>IF('Intro &amp; Setup'!$T26="", "", 'Intro &amp; Setup'!$T26)</f>
        <v/>
      </c>
      <c r="C47" s="85"/>
      <c r="D47" s="85"/>
      <c r="E47" s="85"/>
      <c r="F47" s="85"/>
      <c r="G47" s="85"/>
      <c r="H47" s="166" t="str">
        <f>IF($B47="", "", SUMIF('Itemised List'!$C$11:$C$510, $B47, 'Itemised List'!$D$11:$D$510))</f>
        <v/>
      </c>
      <c r="I47" s="167"/>
      <c r="J47" s="167"/>
      <c r="K47" s="167"/>
      <c r="L47" s="168"/>
      <c r="M47" s="169" t="str">
        <f>IF($B47="", "", SUMIF('Itemised List'!$C$11:$C$510, $B47, 'Itemised List'!$E$11:$E$510))</f>
        <v/>
      </c>
      <c r="N47" s="170"/>
      <c r="O47" s="170"/>
      <c r="P47" s="170"/>
      <c r="Q47" s="171"/>
      <c r="R47" s="170" t="str">
        <f>IF($B47="", "", SUMIF('Itemised List'!$C$11:$C$510, $B47, 'Itemised List'!$P$11:$P$510)+SUMIF('Itemised List'!$C$11:$C$510, $B47, 'Itemised List'!$Q$11:$Q$510))</f>
        <v/>
      </c>
      <c r="S47" s="170"/>
      <c r="T47" s="170"/>
      <c r="U47" s="170"/>
      <c r="V47" s="171"/>
      <c r="W47" s="24"/>
      <c r="X47" s="24"/>
      <c r="Y47" s="84" t="str">
        <f>IF('Intro &amp; Setup'!$T26="", "", 'Intro &amp; Setup'!$T26)</f>
        <v/>
      </c>
      <c r="Z47" s="85"/>
      <c r="AA47" s="85"/>
      <c r="AB47" s="85"/>
      <c r="AC47" s="85"/>
      <c r="AD47" s="85"/>
      <c r="AE47" s="166" t="str">
        <f>IF($B47="", "", SUMIF('Itemised List'!$C$11:$C$510, $B47, 'Itemised List'!$F$11:$F$510))</f>
        <v/>
      </c>
      <c r="AF47" s="167"/>
      <c r="AG47" s="167"/>
      <c r="AH47" s="167"/>
      <c r="AI47" s="168"/>
      <c r="AJ47" s="169" t="str">
        <f>IF($B47="", "", SUMIF('Itemised List'!$C$11:$C$510, $B47, 'Itemised List'!$G$11:$G$510))</f>
        <v/>
      </c>
      <c r="AK47" s="170"/>
      <c r="AL47" s="170"/>
      <c r="AM47" s="170"/>
      <c r="AN47" s="171"/>
      <c r="AO47" s="170" t="str">
        <f>IF($B47="", "", SUMIF('Itemised List'!$C$11:$C$510, $B47, 'Itemised List'!$S$11:$S$510)+SUMIF('Itemised List'!$C$11:$C$510, $B47, 'Itemised List'!$T$11:$T$510))</f>
        <v/>
      </c>
      <c r="AP47" s="170"/>
      <c r="AQ47" s="170"/>
      <c r="AR47" s="170"/>
      <c r="AS47" s="171"/>
      <c r="AT47" s="24"/>
    </row>
    <row r="48" spans="1:46" x14ac:dyDescent="0.25">
      <c r="A48" s="24"/>
      <c r="B48" s="99" t="s">
        <v>48</v>
      </c>
      <c r="C48" s="100"/>
      <c r="D48" s="100"/>
      <c r="E48" s="100"/>
      <c r="F48" s="100"/>
      <c r="G48" s="100"/>
      <c r="H48" s="100"/>
      <c r="I48" s="100"/>
      <c r="J48" s="100"/>
      <c r="K48" s="100"/>
      <c r="L48" s="100"/>
      <c r="M48" s="100"/>
      <c r="N48" s="100"/>
      <c r="O48" s="100"/>
      <c r="P48" s="100"/>
      <c r="Q48" s="101"/>
      <c r="R48" s="172">
        <f>SUM($R$38:$R$47)</f>
        <v>1970</v>
      </c>
      <c r="S48" s="173"/>
      <c r="T48" s="173"/>
      <c r="U48" s="173"/>
      <c r="V48" s="174"/>
      <c r="W48" s="24"/>
      <c r="X48" s="24"/>
      <c r="Y48" s="99" t="s">
        <v>49</v>
      </c>
      <c r="Z48" s="100"/>
      <c r="AA48" s="100"/>
      <c r="AB48" s="100"/>
      <c r="AC48" s="100"/>
      <c r="AD48" s="100"/>
      <c r="AE48" s="100"/>
      <c r="AF48" s="100"/>
      <c r="AG48" s="100"/>
      <c r="AH48" s="100"/>
      <c r="AI48" s="100"/>
      <c r="AJ48" s="100"/>
      <c r="AK48" s="100"/>
      <c r="AL48" s="100"/>
      <c r="AM48" s="100"/>
      <c r="AN48" s="101"/>
      <c r="AO48" s="172">
        <f>SUM($AO$38:$AO$47)</f>
        <v>1935</v>
      </c>
      <c r="AP48" s="173"/>
      <c r="AQ48" s="173"/>
      <c r="AR48" s="173"/>
      <c r="AS48" s="174"/>
      <c r="AT48" s="24"/>
    </row>
    <row r="49" spans="1:46" x14ac:dyDescent="0.25">
      <c r="A49" s="24"/>
      <c r="B49" s="24"/>
      <c r="C49" s="24"/>
      <c r="D49" s="24"/>
      <c r="E49" s="24"/>
      <c r="F49" s="24"/>
      <c r="G49" s="24"/>
      <c r="H49" s="24"/>
      <c r="I49" s="24"/>
      <c r="J49" s="24"/>
      <c r="K49" s="24"/>
      <c r="L49" s="24"/>
      <c r="M49" s="24"/>
      <c r="N49" s="24"/>
      <c r="O49" s="24"/>
      <c r="P49" s="24"/>
      <c r="Q49" s="24"/>
      <c r="R49" s="24"/>
      <c r="S49" s="24"/>
      <c r="T49" s="24"/>
      <c r="U49" s="24"/>
      <c r="V49" s="24"/>
      <c r="W49" s="24"/>
      <c r="X49" s="24"/>
      <c r="Y49" s="165" t="str">
        <f>IF('Itemised List'!$X$8=0, "", "There are still actual values required to make this report accurate")</f>
        <v/>
      </c>
      <c r="Z49" s="165"/>
      <c r="AA49" s="165"/>
      <c r="AB49" s="165"/>
      <c r="AC49" s="165"/>
      <c r="AD49" s="165"/>
      <c r="AE49" s="165"/>
      <c r="AF49" s="165"/>
      <c r="AG49" s="165"/>
      <c r="AH49" s="165"/>
      <c r="AI49" s="165"/>
      <c r="AJ49" s="165"/>
      <c r="AK49" s="165"/>
      <c r="AL49" s="165"/>
      <c r="AM49" s="165"/>
      <c r="AN49" s="165"/>
      <c r="AO49" s="165"/>
      <c r="AP49" s="165"/>
      <c r="AQ49" s="165"/>
      <c r="AR49" s="165"/>
      <c r="AS49" s="165"/>
      <c r="AT49" s="24"/>
    </row>
    <row r="50" spans="1:46" x14ac:dyDescent="0.25">
      <c r="A50" s="24"/>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row>
    <row r="51" spans="1:46" x14ac:dyDescent="0.25">
      <c r="A51" s="2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row>
    <row r="52" spans="1:46" x14ac:dyDescent="0.25">
      <c r="A52" s="24"/>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row>
    <row r="53" spans="1:46" x14ac:dyDescent="0.25">
      <c r="A53" s="24"/>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row>
    <row r="54" spans="1:46" x14ac:dyDescent="0.25">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row>
    <row r="55" spans="1:46" x14ac:dyDescent="0.25">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row>
    <row r="56" spans="1:46" x14ac:dyDescent="0.25">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row>
    <row r="57" spans="1:46" x14ac:dyDescent="0.25">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row>
    <row r="58" spans="1:46" x14ac:dyDescent="0.25">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row>
    <row r="59" spans="1:46" x14ac:dyDescent="0.25">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row>
    <row r="60" spans="1:46" x14ac:dyDescent="0.25">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row>
    <row r="61" spans="1:46" x14ac:dyDescent="0.25">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row>
    <row r="62" spans="1:46" x14ac:dyDescent="0.25">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row>
    <row r="63" spans="1:46" x14ac:dyDescent="0.25">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row>
    <row r="64" spans="1:46" x14ac:dyDescent="0.25">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row>
    <row r="65" spans="1:46" x14ac:dyDescent="0.25">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row>
    <row r="66" spans="1:46" x14ac:dyDescent="0.25">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row>
  </sheetData>
  <sheetProtection algorithmName="SHA-512" hashValue="24TwdCyYZm6xUI0UQUO7P1wR3yBuPF4bGHRcoY1sUqVLQDDpv8ywdmc5U7uQPeIxBO/j/iBjAeHXQs+2SGAuCA==" saltValue="ItWxkMgccebZouh6ReVOKA==" spinCount="100000" sheet="1" objects="1" scenarios="1"/>
  <mergeCells count="193">
    <mergeCell ref="B2:AS3"/>
    <mergeCell ref="B12:G12"/>
    <mergeCell ref="H12:L12"/>
    <mergeCell ref="M12:Q12"/>
    <mergeCell ref="R12:V12"/>
    <mergeCell ref="B13:G13"/>
    <mergeCell ref="H13:L13"/>
    <mergeCell ref="M13:Q13"/>
    <mergeCell ref="R13:V13"/>
    <mergeCell ref="AJ9:AN9"/>
    <mergeCell ref="AO9:AS9"/>
    <mergeCell ref="Y10:AD10"/>
    <mergeCell ref="AE10:AI10"/>
    <mergeCell ref="AJ10:AN10"/>
    <mergeCell ref="AO10:AS10"/>
    <mergeCell ref="Y11:AD11"/>
    <mergeCell ref="AE11:AI11"/>
    <mergeCell ref="AJ11:AN11"/>
    <mergeCell ref="AO11:AS11"/>
    <mergeCell ref="Y12:AD12"/>
    <mergeCell ref="AE12:AI12"/>
    <mergeCell ref="AJ12:AN12"/>
    <mergeCell ref="AO12:AS12"/>
    <mergeCell ref="B16:G16"/>
    <mergeCell ref="H16:L16"/>
    <mergeCell ref="M16:Q16"/>
    <mergeCell ref="R16:V16"/>
    <mergeCell ref="B17:G17"/>
    <mergeCell ref="H17:L17"/>
    <mergeCell ref="M17:Q17"/>
    <mergeCell ref="R17:V17"/>
    <mergeCell ref="B14:G14"/>
    <mergeCell ref="H14:L14"/>
    <mergeCell ref="M14:Q14"/>
    <mergeCell ref="R14:V14"/>
    <mergeCell ref="B15:G15"/>
    <mergeCell ref="H15:L15"/>
    <mergeCell ref="M15:Q15"/>
    <mergeCell ref="R15:V15"/>
    <mergeCell ref="M21:Q21"/>
    <mergeCell ref="R21:V21"/>
    <mergeCell ref="B18:G18"/>
    <mergeCell ref="H18:L18"/>
    <mergeCell ref="M18:Q18"/>
    <mergeCell ref="R18:V18"/>
    <mergeCell ref="B19:G19"/>
    <mergeCell ref="H19:L19"/>
    <mergeCell ref="M19:Q19"/>
    <mergeCell ref="R19:V19"/>
    <mergeCell ref="B24:Q24"/>
    <mergeCell ref="R24:V24"/>
    <mergeCell ref="Y8:AD8"/>
    <mergeCell ref="AE8:AI8"/>
    <mergeCell ref="AJ8:AN8"/>
    <mergeCell ref="AO8:AS8"/>
    <mergeCell ref="Y9:AD9"/>
    <mergeCell ref="AE9:AI9"/>
    <mergeCell ref="B22:G22"/>
    <mergeCell ref="H22:L22"/>
    <mergeCell ref="M22:Q22"/>
    <mergeCell ref="R22:V22"/>
    <mergeCell ref="B20:G20"/>
    <mergeCell ref="H20:L20"/>
    <mergeCell ref="M20:Q20"/>
    <mergeCell ref="R20:V20"/>
    <mergeCell ref="B21:G21"/>
    <mergeCell ref="H21:L21"/>
    <mergeCell ref="Y15:AN15"/>
    <mergeCell ref="AO15:AS15"/>
    <mergeCell ref="Y17:AD17"/>
    <mergeCell ref="AE17:AI17"/>
    <mergeCell ref="AJ17:AN17"/>
    <mergeCell ref="AO17:AS17"/>
    <mergeCell ref="Y22:AN22"/>
    <mergeCell ref="AO22:AS22"/>
    <mergeCell ref="Y24:AN24"/>
    <mergeCell ref="AO24:AS24"/>
    <mergeCell ref="B8:V9"/>
    <mergeCell ref="B5:AS5"/>
    <mergeCell ref="Y20:AD20"/>
    <mergeCell ref="AE20:AI20"/>
    <mergeCell ref="AJ20:AN20"/>
    <mergeCell ref="AO20:AS20"/>
    <mergeCell ref="Y21:AD21"/>
    <mergeCell ref="AE21:AI21"/>
    <mergeCell ref="AJ21:AN21"/>
    <mergeCell ref="AO21:AS21"/>
    <mergeCell ref="Y18:AD18"/>
    <mergeCell ref="AE18:AI18"/>
    <mergeCell ref="AJ18:AN18"/>
    <mergeCell ref="AO18:AS18"/>
    <mergeCell ref="Y19:AD19"/>
    <mergeCell ref="AE19:AI19"/>
    <mergeCell ref="AJ19:AN19"/>
    <mergeCell ref="AO19:AS19"/>
    <mergeCell ref="Y13:AN13"/>
    <mergeCell ref="AO13:AS13"/>
    <mergeCell ref="B38:G38"/>
    <mergeCell ref="H38:L38"/>
    <mergeCell ref="M38:Q38"/>
    <mergeCell ref="R38:V38"/>
    <mergeCell ref="B39:G39"/>
    <mergeCell ref="H39:L39"/>
    <mergeCell ref="M39:Q39"/>
    <mergeCell ref="R39:V39"/>
    <mergeCell ref="B35:AS35"/>
    <mergeCell ref="B37:G37"/>
    <mergeCell ref="H37:L37"/>
    <mergeCell ref="M37:Q37"/>
    <mergeCell ref="R37:V37"/>
    <mergeCell ref="Y37:AD37"/>
    <mergeCell ref="Y39:AD39"/>
    <mergeCell ref="AE39:AI39"/>
    <mergeCell ref="AJ39:AN39"/>
    <mergeCell ref="AO39:AS39"/>
    <mergeCell ref="B42:G42"/>
    <mergeCell ref="H42:L42"/>
    <mergeCell ref="M42:Q42"/>
    <mergeCell ref="R42:V42"/>
    <mergeCell ref="B43:G43"/>
    <mergeCell ref="H43:L43"/>
    <mergeCell ref="M43:Q43"/>
    <mergeCell ref="R43:V43"/>
    <mergeCell ref="B40:G40"/>
    <mergeCell ref="H40:L40"/>
    <mergeCell ref="M40:Q40"/>
    <mergeCell ref="R40:V40"/>
    <mergeCell ref="B41:G41"/>
    <mergeCell ref="H41:L41"/>
    <mergeCell ref="M41:Q41"/>
    <mergeCell ref="R41:V41"/>
    <mergeCell ref="B46:G46"/>
    <mergeCell ref="H46:L46"/>
    <mergeCell ref="M46:Q46"/>
    <mergeCell ref="R46:V46"/>
    <mergeCell ref="B47:G47"/>
    <mergeCell ref="H47:L47"/>
    <mergeCell ref="M47:Q47"/>
    <mergeCell ref="R47:V47"/>
    <mergeCell ref="B44:G44"/>
    <mergeCell ref="H44:L44"/>
    <mergeCell ref="M44:Q44"/>
    <mergeCell ref="R44:V44"/>
    <mergeCell ref="B45:G45"/>
    <mergeCell ref="H45:L45"/>
    <mergeCell ref="M45:Q45"/>
    <mergeCell ref="R45:V45"/>
    <mergeCell ref="Y40:AD40"/>
    <mergeCell ref="AE40:AI40"/>
    <mergeCell ref="AJ40:AN40"/>
    <mergeCell ref="AO40:AS40"/>
    <mergeCell ref="AE37:AI37"/>
    <mergeCell ref="AJ37:AN37"/>
    <mergeCell ref="AO37:AS37"/>
    <mergeCell ref="Y38:AD38"/>
    <mergeCell ref="AE38:AI38"/>
    <mergeCell ref="AJ38:AN38"/>
    <mergeCell ref="AO38:AS38"/>
    <mergeCell ref="AE44:AI44"/>
    <mergeCell ref="AJ44:AN44"/>
    <mergeCell ref="AO44:AS44"/>
    <mergeCell ref="Y41:AD41"/>
    <mergeCell ref="AE41:AI41"/>
    <mergeCell ref="AJ41:AN41"/>
    <mergeCell ref="AO41:AS41"/>
    <mergeCell ref="Y42:AD42"/>
    <mergeCell ref="AE42:AI42"/>
    <mergeCell ref="AJ42:AN42"/>
    <mergeCell ref="AO42:AS42"/>
    <mergeCell ref="B29:AG30"/>
    <mergeCell ref="AH29:AS30"/>
    <mergeCell ref="Y49:AS49"/>
    <mergeCell ref="Y47:AD47"/>
    <mergeCell ref="AE47:AI47"/>
    <mergeCell ref="AJ47:AN47"/>
    <mergeCell ref="AO47:AS47"/>
    <mergeCell ref="B48:Q48"/>
    <mergeCell ref="R48:V48"/>
    <mergeCell ref="Y48:AN48"/>
    <mergeCell ref="AO48:AS48"/>
    <mergeCell ref="Y45:AD45"/>
    <mergeCell ref="AE45:AI45"/>
    <mergeCell ref="AJ45:AN45"/>
    <mergeCell ref="AO45:AS45"/>
    <mergeCell ref="Y46:AD46"/>
    <mergeCell ref="AE46:AI46"/>
    <mergeCell ref="AJ46:AN46"/>
    <mergeCell ref="AO46:AS46"/>
    <mergeCell ref="Y43:AD43"/>
    <mergeCell ref="AE43:AI43"/>
    <mergeCell ref="AJ43:AN43"/>
    <mergeCell ref="AO43:AS43"/>
    <mergeCell ref="Y44:AD44"/>
  </mergeCells>
  <conditionalFormatting sqref="AE38:AS47">
    <cfRule type="expression" dxfId="4" priority="4">
      <formula>AE38&gt;H38</formula>
    </cfRule>
    <cfRule type="expression" dxfId="3" priority="5">
      <formula>AE38&lt;=H38</formula>
    </cfRule>
  </conditionalFormatting>
  <conditionalFormatting sqref="AO48:AS48">
    <cfRule type="expression" dxfId="2" priority="2">
      <formula>$AO$48&gt;$R$48</formula>
    </cfRule>
    <cfRule type="expression" dxfId="1" priority="3">
      <formula>$AO$48&lt;=$R$48</formula>
    </cfRule>
  </conditionalFormatting>
  <conditionalFormatting sqref="Y49:AS49">
    <cfRule type="expression" dxfId="0" priority="1">
      <formula>NOT($Y$49="")</formula>
    </cfRule>
  </conditionalFormatting>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97D4AA-C937-48C5-B1DE-ECFED072D5F8}">
  <ds:schemaRefs>
    <ds:schemaRef ds:uri="http://schemas.microsoft.com/office/2006/documentManagement/types"/>
    <ds:schemaRef ds:uri="0224aa69-f8be-496a-942a-f68b2082be9d"/>
    <ds:schemaRef ds:uri="http://purl.org/dc/elements/1.1/"/>
    <ds:schemaRef ds:uri="http://www.w3.org/XML/1998/namespace"/>
    <ds:schemaRef ds:uri="http://schemas.microsoft.com/office/infopath/2007/PartnerControls"/>
    <ds:schemaRef ds:uri="http://purl.org/dc/terms/"/>
    <ds:schemaRef ds:uri="http://schemas.microsoft.com/office/2006/metadata/properties"/>
    <ds:schemaRef ds:uri="http://schemas.openxmlformats.org/package/2006/metadata/core-properties"/>
    <ds:schemaRef ds:uri="5c22b865-9d05-42be-b306-86f259ab344c"/>
    <ds:schemaRef ds:uri="http://purl.org/dc/dcmitype/"/>
  </ds:schemaRefs>
</ds:datastoreItem>
</file>

<file path=customXml/itemProps2.xml><?xml version="1.0" encoding="utf-8"?>
<ds:datastoreItem xmlns:ds="http://schemas.openxmlformats.org/officeDocument/2006/customXml" ds:itemID="{0C9B72A6-9E29-48B9-8EDD-CB2370D1A886}">
  <ds:schemaRefs>
    <ds:schemaRef ds:uri="http://schemas.microsoft.com/sharepoint/v3/contenttype/forms"/>
  </ds:schemaRefs>
</ds:datastoreItem>
</file>

<file path=customXml/itemProps3.xml><?xml version="1.0" encoding="utf-8"?>
<ds:datastoreItem xmlns:ds="http://schemas.openxmlformats.org/officeDocument/2006/customXml" ds:itemID="{DC96F2B0-2B0C-4817-8DAC-DDE892B6F3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Intro &amp; Setup</vt:lpstr>
      <vt:lpstr>Itemised List</vt:lpstr>
      <vt:lpstr>Quote Figures &amp; Report</vt:lpstr>
      <vt:lpstr>'Intro &amp; Setup'!Print_Area</vt:lpstr>
      <vt:lpstr>'Itemised List'!Print_Area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2019-03-11T16:04:26Z</dcterms:created>
  <dcterms:modified xsi:type="dcterms:W3CDTF">2019-12-02T22:13:39Z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